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826D2237-7BA8-43F5-A2BA-3ED258652F40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Figure 6d" sheetId="1" r:id="rId1"/>
    <sheet name="Figure 6e" sheetId="4" r:id="rId2"/>
  </sheets>
  <calcPr calcId="191029"/>
</workbook>
</file>

<file path=xl/calcChain.xml><?xml version="1.0" encoding="utf-8"?>
<calcChain xmlns="http://schemas.openxmlformats.org/spreadsheetml/2006/main">
  <c r="D19" i="4" l="1"/>
  <c r="D18" i="4"/>
  <c r="D15" i="4"/>
  <c r="D17" i="4"/>
  <c r="D10" i="4"/>
  <c r="D7" i="4"/>
  <c r="D6" i="4"/>
  <c r="D4" i="4"/>
  <c r="D5" i="4"/>
  <c r="D8" i="4"/>
  <c r="D9" i="4"/>
  <c r="F9" i="4" s="1"/>
  <c r="D11" i="4"/>
  <c r="D3" i="4"/>
  <c r="F3" i="1"/>
  <c r="E3" i="1"/>
  <c r="F11" i="1"/>
  <c r="E11" i="1"/>
  <c r="F7" i="1"/>
  <c r="E7" i="1"/>
  <c r="F3" i="4" l="1"/>
  <c r="D20" i="4"/>
  <c r="D16" i="4"/>
  <c r="F15" i="4" s="1"/>
  <c r="F18" i="4"/>
  <c r="E18" i="4"/>
  <c r="E9" i="4"/>
  <c r="E6" i="4"/>
  <c r="E3" i="4"/>
  <c r="F6" i="4"/>
  <c r="E15" i="4" l="1"/>
</calcChain>
</file>

<file path=xl/sharedStrings.xml><?xml version="1.0" encoding="utf-8"?>
<sst xmlns="http://schemas.openxmlformats.org/spreadsheetml/2006/main" count="27" uniqueCount="18">
  <si>
    <t>gB / Alb</t>
  </si>
  <si>
    <t>MW</t>
  </si>
  <si>
    <t>STABW.S</t>
  </si>
  <si>
    <t xml:space="preserve">gB </t>
  </si>
  <si>
    <t>albumin</t>
  </si>
  <si>
    <t>LV-C</t>
  </si>
  <si>
    <t>LV-IE1</t>
  </si>
  <si>
    <t>LV-IE1 1-382</t>
  </si>
  <si>
    <t># Cells</t>
  </si>
  <si>
    <t># UL44-positive cells</t>
  </si>
  <si>
    <t>% UL44-positive cells</t>
  </si>
  <si>
    <t>mean values</t>
  </si>
  <si>
    <t>SD</t>
  </si>
  <si>
    <t># IE1-positive cells</t>
  </si>
  <si>
    <t>% IE1-positive cells</t>
  </si>
  <si>
    <t>p-value (unpaired, two-tailed t-test; compared to LV-C)</t>
  </si>
  <si>
    <t>Figure 6d</t>
  </si>
  <si>
    <t>Figure 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</si>
</sst>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1" fontId="0" fillId="0" borderId="0" xfId="0" applyNumberFormat="1"/>
    <xf numFmtId="0" fontId="2" fillId="0" borderId="0" xfId="0" applyFont="1" applyFill="1"/>
    <xf numFmtId="0" fontId="0" fillId="0" borderId="0" xfId="0" applyFill="1"/>
    <xf numFmtId="11" fontId="0" fillId="0" borderId="0" xfId="0" applyNumberFormat="1" applyFill="1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9" fontId="0" fillId="0" borderId="0" xfId="1" applyFont="1"/>
    <xf numFmtId="0" fontId="0" fillId="0" borderId="0" xfId="0" applyAlignment="1">
      <alignment horizontal="left"/>
    </xf>
    <xf numFmtId="10" fontId="0" fillId="0" borderId="0" xfId="0" applyNumberFormat="1"/>
    <xf numFmtId="9" fontId="0" fillId="0" borderId="0" xfId="0" applyNumberFormat="1"/>
    <xf numFmtId="9" fontId="3" fillId="0" borderId="0" xfId="0" applyNumberFormat="1" applyFont="1"/>
    <xf numFmtId="164" fontId="3" fillId="0" borderId="0" xfId="0" applyNumberFormat="1" applyFon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/>
    <xf numFmtId="0" fontId="0" fillId="0" borderId="0" xfId="0" applyFill="1" applyBorder="1" applyAlignment="1"/>
    <xf numFmtId="11" fontId="0" fillId="0" borderId="0" xfId="0" applyNumberFormat="1" applyFill="1" applyBorder="1" applyAlignment="1"/>
    <xf numFmtId="0" fontId="0" fillId="0" borderId="0" xfId="0" applyBorder="1"/>
    <xf numFmtId="0" fontId="2" fillId="0" borderId="0" xfId="0" applyFont="1" applyFill="1" applyBorder="1"/>
    <xf numFmtId="11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11" fontId="0" fillId="0" borderId="0" xfId="0" applyNumberFormat="1" applyFill="1" applyBorder="1"/>
    <xf numFmtId="11" fontId="0" fillId="0" borderId="0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"/>
  <sheetViews>
    <sheetView tabSelected="1" workbookViewId="0">
      <selection activeCell="C16" sqref="C16"/>
    </sheetView>
  </sheetViews>
  <sheetFormatPr defaultColWidth="9.109375" defaultRowHeight="14.4" x14ac:dyDescent="0.3"/>
  <cols>
    <col min="1" max="1" width="13.109375" customWidth="1"/>
    <col min="2" max="2" width="11.5546875" customWidth="1"/>
    <col min="3" max="3" width="11.33203125" customWidth="1"/>
    <col min="4" max="4" width="12" customWidth="1"/>
    <col min="5" max="5" width="14" customWidth="1"/>
  </cols>
  <sheetData>
    <row r="1" spans="1:27" x14ac:dyDescent="0.3">
      <c r="A1" s="7" t="s">
        <v>16</v>
      </c>
      <c r="H1" s="6"/>
      <c r="K1" s="2"/>
      <c r="L1" s="2"/>
      <c r="M1" s="2"/>
      <c r="N1" s="2"/>
      <c r="O1" s="2"/>
      <c r="P1" s="2"/>
      <c r="Q1" s="2"/>
      <c r="R1" s="2"/>
    </row>
    <row r="2" spans="1:27" x14ac:dyDescent="0.3">
      <c r="B2" t="s">
        <v>3</v>
      </c>
      <c r="C2" t="s">
        <v>4</v>
      </c>
      <c r="D2" t="s">
        <v>0</v>
      </c>
      <c r="E2" s="6" t="s">
        <v>1</v>
      </c>
      <c r="F2" s="6" t="s">
        <v>2</v>
      </c>
      <c r="G2" s="16" t="s">
        <v>15</v>
      </c>
      <c r="H2" s="6"/>
      <c r="K2" s="2"/>
      <c r="L2" s="2"/>
      <c r="M2" s="2"/>
      <c r="N2" s="2"/>
      <c r="O2" s="2"/>
      <c r="P2" s="2"/>
      <c r="Q2" s="2"/>
      <c r="R2" s="2"/>
    </row>
    <row r="3" spans="1:27" x14ac:dyDescent="0.3">
      <c r="A3" t="s">
        <v>5</v>
      </c>
      <c r="B3" s="5">
        <v>3900235.9520201199</v>
      </c>
      <c r="C3" s="5">
        <v>6053.4634434459003</v>
      </c>
      <c r="D3" s="5">
        <v>644.29825808941075</v>
      </c>
      <c r="E3" s="5">
        <f>AVERAGE(D3:D6)</f>
        <v>552.09322778734168</v>
      </c>
      <c r="F3" s="5">
        <f>_xlfn.STDEV.S(D3:D6)</f>
        <v>134.35459415306417</v>
      </c>
      <c r="G3" s="5"/>
      <c r="H3" s="6"/>
      <c r="K3" s="2"/>
      <c r="L3" s="2"/>
      <c r="M3" s="2"/>
      <c r="N3" s="2"/>
      <c r="O3" s="2"/>
      <c r="P3" s="2"/>
      <c r="Q3" s="2"/>
      <c r="R3" s="2"/>
    </row>
    <row r="4" spans="1:27" x14ac:dyDescent="0.3">
      <c r="B4" s="5">
        <v>3182544.3957879199</v>
      </c>
      <c r="C4" s="5">
        <v>5228.0580896055344</v>
      </c>
      <c r="D4" s="5">
        <v>608.74312053178585</v>
      </c>
      <c r="E4" s="6"/>
      <c r="F4" s="6"/>
      <c r="G4" s="6"/>
      <c r="H4" s="6"/>
      <c r="K4" s="2"/>
      <c r="L4" s="2"/>
      <c r="M4" s="2"/>
      <c r="N4" s="2"/>
      <c r="O4" s="2"/>
      <c r="P4" s="2"/>
      <c r="Q4" s="2"/>
      <c r="R4" s="2"/>
    </row>
    <row r="5" spans="1:27" x14ac:dyDescent="0.3">
      <c r="B5" s="5">
        <v>3468741.2032661899</v>
      </c>
      <c r="C5" s="5">
        <v>5753.4962189332055</v>
      </c>
      <c r="D5" s="5">
        <v>602.89275794628963</v>
      </c>
      <c r="E5" s="6"/>
      <c r="F5" s="6"/>
      <c r="G5" s="6"/>
      <c r="H5" s="6"/>
      <c r="K5" s="2"/>
      <c r="L5" s="2"/>
      <c r="M5" s="2"/>
      <c r="N5" s="2"/>
      <c r="O5" s="2"/>
      <c r="P5" s="2"/>
      <c r="Q5" s="2"/>
      <c r="R5" s="2"/>
    </row>
    <row r="6" spans="1:27" x14ac:dyDescent="0.3">
      <c r="B6" s="5">
        <v>2979690.0550544104</v>
      </c>
      <c r="C6" s="5">
        <v>8454.4898857664011</v>
      </c>
      <c r="D6" s="5">
        <v>352.43877458188018</v>
      </c>
      <c r="E6" s="6"/>
      <c r="F6" s="6"/>
      <c r="G6" s="5"/>
      <c r="H6" s="6"/>
      <c r="K6" s="2"/>
      <c r="L6" s="2"/>
      <c r="M6" s="2"/>
      <c r="N6" s="2"/>
      <c r="O6" s="2"/>
      <c r="P6" s="2"/>
      <c r="Q6" s="2"/>
      <c r="R6" s="2"/>
    </row>
    <row r="7" spans="1:27" x14ac:dyDescent="0.3">
      <c r="A7" t="s">
        <v>6</v>
      </c>
      <c r="B7" s="5">
        <v>44133440.095270701</v>
      </c>
      <c r="C7" s="5">
        <v>7105.4159200569047</v>
      </c>
      <c r="D7" s="5">
        <v>6211.2395096664868</v>
      </c>
      <c r="E7" s="5">
        <f>AVERAGE(D7:D10)</f>
        <v>5868.5642226947612</v>
      </c>
      <c r="F7" s="5">
        <f>_xlfn.STDEV.S(D7:D10)</f>
        <v>465.75623936210309</v>
      </c>
      <c r="G7" s="18">
        <v>5.8660440701957263E-7</v>
      </c>
      <c r="H7" s="6"/>
      <c r="K7" s="2"/>
      <c r="L7" s="2"/>
      <c r="M7" s="2"/>
      <c r="N7" s="2"/>
      <c r="O7" s="2"/>
      <c r="P7" s="2"/>
      <c r="Q7" s="2"/>
      <c r="R7" s="2"/>
    </row>
    <row r="8" spans="1:27" x14ac:dyDescent="0.3">
      <c r="B8" s="5">
        <v>52925745.237223051</v>
      </c>
      <c r="C8" s="5">
        <v>9204.902677340684</v>
      </c>
      <c r="D8" s="5">
        <v>5749.7343635699808</v>
      </c>
      <c r="E8" s="6"/>
      <c r="F8" s="6"/>
      <c r="G8" s="5"/>
      <c r="H8" s="6"/>
      <c r="K8" s="2"/>
      <c r="L8" s="2"/>
      <c r="M8" s="2"/>
      <c r="N8" s="2"/>
      <c r="O8" s="2"/>
      <c r="P8" s="2"/>
      <c r="Q8" s="2"/>
      <c r="R8" s="2"/>
    </row>
    <row r="9" spans="1:27" x14ac:dyDescent="0.3">
      <c r="B9" s="5">
        <v>36954321.0278235</v>
      </c>
      <c r="C9" s="5">
        <v>7026.1282832287952</v>
      </c>
      <c r="D9" s="5">
        <v>5259.5568338871071</v>
      </c>
      <c r="E9" s="6"/>
      <c r="F9" s="6"/>
      <c r="G9" s="5"/>
      <c r="H9" s="6"/>
      <c r="J9" s="19"/>
      <c r="K9" s="20"/>
      <c r="L9" s="20"/>
      <c r="M9" s="20"/>
      <c r="N9" s="20"/>
      <c r="O9" s="20"/>
      <c r="P9" s="20"/>
      <c r="Q9" s="20"/>
      <c r="R9" s="20"/>
      <c r="S9" s="19"/>
      <c r="T9" s="19"/>
      <c r="U9" s="19"/>
      <c r="V9" s="19"/>
      <c r="W9" s="19"/>
      <c r="X9" s="19"/>
      <c r="Y9" s="19"/>
      <c r="Z9" s="19"/>
      <c r="AA9" s="19"/>
    </row>
    <row r="10" spans="1:27" x14ac:dyDescent="0.3">
      <c r="B10" s="5">
        <v>36538206.081454799</v>
      </c>
      <c r="C10" s="5">
        <v>5842.6296592501649</v>
      </c>
      <c r="D10" s="5">
        <v>6253.7261836554708</v>
      </c>
      <c r="E10" s="6"/>
      <c r="F10" s="6"/>
      <c r="G10" s="5"/>
      <c r="H10" s="6"/>
      <c r="J10" s="19"/>
      <c r="K10" s="20"/>
      <c r="L10" s="20"/>
      <c r="M10" s="20"/>
      <c r="N10" s="20"/>
      <c r="O10" s="20"/>
      <c r="P10" s="20"/>
      <c r="Q10" s="20"/>
      <c r="R10" s="20"/>
      <c r="S10" s="19"/>
      <c r="T10" s="19"/>
      <c r="U10" s="19"/>
      <c r="V10" s="19"/>
      <c r="W10" s="19"/>
      <c r="X10" s="19"/>
      <c r="Y10" s="19"/>
      <c r="Z10" s="19"/>
      <c r="AA10" s="19"/>
    </row>
    <row r="11" spans="1:27" x14ac:dyDescent="0.3">
      <c r="A11" t="s">
        <v>7</v>
      </c>
      <c r="B11" s="5">
        <v>24585349.648344699</v>
      </c>
      <c r="C11" s="5">
        <v>6947.5463906649602</v>
      </c>
      <c r="D11" s="5">
        <v>3538.7096776177982</v>
      </c>
      <c r="E11" s="5">
        <f>AVERAGE(D11:D14)</f>
        <v>3977.0403100986168</v>
      </c>
      <c r="F11" s="5">
        <f>_xlfn.STDEV.S(D11:D14)</f>
        <v>759.79487706343809</v>
      </c>
      <c r="G11" s="18">
        <v>1.1370349569517048E-4</v>
      </c>
      <c r="H11" s="6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x14ac:dyDescent="0.3">
      <c r="B12" s="5">
        <v>32047077.5971753</v>
      </c>
      <c r="C12" s="5">
        <v>6328.1215462452701</v>
      </c>
      <c r="D12" s="5">
        <v>5064.2323101695356</v>
      </c>
      <c r="E12" s="5"/>
      <c r="F12" s="6"/>
      <c r="H12" s="6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x14ac:dyDescent="0.3">
      <c r="B13" s="5">
        <v>28070969.5153355</v>
      </c>
      <c r="C13" s="5">
        <v>8301.8642360773192</v>
      </c>
      <c r="D13" s="5">
        <v>3381.2850604503747</v>
      </c>
      <c r="E13" s="5"/>
      <c r="F13" s="6"/>
      <c r="H13" s="6"/>
      <c r="J13" s="21"/>
      <c r="K13" s="21"/>
      <c r="L13" s="21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x14ac:dyDescent="0.3">
      <c r="B14" s="5">
        <v>29497337.570760451</v>
      </c>
      <c r="C14" s="5">
        <v>7517.2865104925404</v>
      </c>
      <c r="D14" s="5">
        <v>3923.9341921567593</v>
      </c>
      <c r="E14" s="5"/>
      <c r="F14" s="6"/>
      <c r="G14" s="6"/>
      <c r="H14" s="6"/>
      <c r="J14" s="21"/>
      <c r="K14" s="21"/>
      <c r="L14" s="21"/>
      <c r="M14" s="19"/>
      <c r="N14" s="19"/>
      <c r="O14" s="19"/>
      <c r="P14" s="19"/>
      <c r="Q14" s="19"/>
      <c r="R14" s="22"/>
      <c r="S14" s="22"/>
      <c r="T14" s="22"/>
      <c r="U14" s="19"/>
      <c r="V14" s="22"/>
      <c r="W14" s="22"/>
      <c r="X14" s="22"/>
      <c r="Y14" s="19"/>
      <c r="Z14" s="19"/>
      <c r="AA14" s="19"/>
    </row>
    <row r="15" spans="1:27" x14ac:dyDescent="0.3">
      <c r="B15" s="6"/>
      <c r="C15" s="5"/>
      <c r="D15" s="6"/>
      <c r="E15" s="6"/>
      <c r="F15" s="6"/>
      <c r="G15" s="6"/>
      <c r="H15" s="6"/>
      <c r="J15" s="21"/>
      <c r="K15" s="21"/>
      <c r="L15" s="21"/>
      <c r="M15" s="19"/>
      <c r="N15" s="19"/>
      <c r="O15" s="19"/>
      <c r="P15" s="19"/>
      <c r="Q15" s="19"/>
      <c r="R15" s="17"/>
      <c r="S15" s="17"/>
      <c r="T15" s="17"/>
      <c r="U15" s="19"/>
      <c r="V15" s="17"/>
      <c r="W15" s="17"/>
      <c r="X15" s="17"/>
      <c r="Y15" s="19"/>
      <c r="Z15" s="19"/>
      <c r="AA15" s="19"/>
    </row>
    <row r="16" spans="1:27" x14ac:dyDescent="0.3">
      <c r="B16" s="6"/>
      <c r="C16" s="6"/>
      <c r="D16" s="6"/>
      <c r="E16" s="6"/>
      <c r="F16" s="6"/>
      <c r="G16" s="6"/>
      <c r="H16" s="6"/>
      <c r="I16" s="3"/>
      <c r="J16" s="21"/>
      <c r="K16" s="21"/>
      <c r="L16" s="21"/>
      <c r="M16" s="23"/>
      <c r="N16" s="23"/>
      <c r="O16" s="19"/>
      <c r="P16" s="19"/>
      <c r="Q16" s="19"/>
      <c r="R16" s="17"/>
      <c r="S16" s="17"/>
      <c r="T16" s="17"/>
      <c r="U16" s="19"/>
      <c r="V16" s="17"/>
      <c r="W16" s="17"/>
      <c r="X16" s="17"/>
      <c r="Y16" s="19"/>
      <c r="Z16" s="19"/>
      <c r="AA16" s="19"/>
    </row>
    <row r="17" spans="5:27" x14ac:dyDescent="0.3">
      <c r="I17" s="3"/>
      <c r="J17" s="19"/>
      <c r="K17" s="23"/>
      <c r="L17" s="23"/>
      <c r="M17" s="23"/>
      <c r="N17" s="23"/>
      <c r="O17" s="19"/>
      <c r="P17" s="19"/>
      <c r="Q17" s="19"/>
      <c r="R17" s="17"/>
      <c r="S17" s="17"/>
      <c r="T17" s="17"/>
      <c r="U17" s="19"/>
      <c r="V17" s="17"/>
      <c r="W17" s="17"/>
      <c r="X17" s="17"/>
      <c r="Y17" s="19"/>
      <c r="Z17" s="19"/>
      <c r="AA17" s="19"/>
    </row>
    <row r="18" spans="5:27" x14ac:dyDescent="0.3">
      <c r="E18" s="1"/>
      <c r="F18" s="1"/>
      <c r="G18" s="1"/>
      <c r="I18" s="4"/>
      <c r="J18" s="19"/>
      <c r="K18" s="24"/>
      <c r="L18" s="24"/>
      <c r="M18" s="23"/>
      <c r="N18" s="23"/>
      <c r="O18" s="19"/>
      <c r="P18" s="25"/>
      <c r="Q18" s="25"/>
      <c r="R18" s="17"/>
      <c r="S18" s="17"/>
      <c r="T18" s="17"/>
      <c r="U18" s="19"/>
      <c r="V18" s="17"/>
      <c r="W18" s="17"/>
      <c r="X18" s="17"/>
      <c r="Y18" s="19"/>
      <c r="Z18" s="19"/>
      <c r="AA18" s="19"/>
    </row>
    <row r="19" spans="5:27" x14ac:dyDescent="0.3">
      <c r="E19" s="1"/>
      <c r="F19" s="1"/>
      <c r="G19" s="1"/>
      <c r="I19" s="4"/>
      <c r="J19" s="19"/>
      <c r="K19" s="19"/>
      <c r="L19" s="19"/>
      <c r="M19" s="19"/>
      <c r="N19" s="19"/>
      <c r="O19" s="19"/>
      <c r="P19" s="19"/>
      <c r="Q19" s="19"/>
      <c r="R19" s="17"/>
      <c r="S19" s="17"/>
      <c r="T19" s="17"/>
      <c r="U19" s="19"/>
      <c r="V19" s="17"/>
      <c r="W19" s="17"/>
      <c r="X19" s="17"/>
      <c r="Y19" s="19"/>
      <c r="Z19" s="19"/>
      <c r="AA19" s="19"/>
    </row>
    <row r="20" spans="5:27" x14ac:dyDescent="0.3">
      <c r="E20" s="1"/>
      <c r="F20" s="1"/>
      <c r="G20" s="1"/>
      <c r="I20" s="4"/>
      <c r="J20" s="19"/>
      <c r="K20" s="19"/>
      <c r="L20" s="19"/>
      <c r="M20" s="19"/>
      <c r="N20" s="19"/>
      <c r="O20" s="19"/>
      <c r="P20" s="19"/>
      <c r="Q20" s="19"/>
      <c r="R20" s="17"/>
      <c r="S20" s="17"/>
      <c r="T20" s="17"/>
      <c r="U20" s="19"/>
      <c r="V20" s="17"/>
      <c r="W20" s="17"/>
      <c r="X20" s="17"/>
      <c r="Y20" s="19"/>
      <c r="Z20" s="19"/>
      <c r="AA20" s="19"/>
    </row>
    <row r="21" spans="5:27" x14ac:dyDescent="0.3">
      <c r="E21" s="1"/>
      <c r="F21" s="1"/>
      <c r="G21" s="1"/>
      <c r="I21" s="4"/>
      <c r="J21" s="19"/>
      <c r="K21" s="19"/>
      <c r="L21" s="19"/>
      <c r="M21" s="19"/>
      <c r="N21" s="19"/>
      <c r="O21" s="19"/>
      <c r="P21" s="19"/>
      <c r="Q21" s="19"/>
      <c r="R21" s="17"/>
      <c r="S21" s="17"/>
      <c r="T21" s="17"/>
      <c r="U21" s="19"/>
      <c r="V21" s="17"/>
      <c r="W21" s="17"/>
      <c r="X21" s="17"/>
      <c r="Y21" s="19"/>
      <c r="Z21" s="19"/>
      <c r="AA21" s="19"/>
    </row>
    <row r="22" spans="5:27" x14ac:dyDescent="0.3">
      <c r="E22" s="1"/>
      <c r="F22" s="1"/>
      <c r="G22" s="1"/>
      <c r="I22" s="4"/>
      <c r="J22" s="22"/>
      <c r="K22" s="22"/>
      <c r="L22" s="22"/>
      <c r="M22" s="22"/>
      <c r="N22" s="22"/>
      <c r="O22" s="19"/>
      <c r="P22" s="19"/>
      <c r="Q22" s="25"/>
      <c r="R22" s="17"/>
      <c r="S22" s="17"/>
      <c r="T22" s="17"/>
      <c r="U22" s="19"/>
      <c r="V22" s="17"/>
      <c r="W22" s="17"/>
      <c r="X22" s="17"/>
      <c r="Y22" s="19"/>
      <c r="Z22" s="19"/>
      <c r="AA22" s="19"/>
    </row>
    <row r="23" spans="5:27" x14ac:dyDescent="0.3">
      <c r="E23" s="1"/>
      <c r="F23" s="1"/>
      <c r="G23" s="1"/>
      <c r="I23" s="4"/>
      <c r="J23" s="17"/>
      <c r="K23" s="17"/>
      <c r="L23" s="17"/>
      <c r="M23" s="17"/>
      <c r="N23" s="17"/>
      <c r="O23" s="19"/>
      <c r="P23" s="19"/>
      <c r="Q23" s="19"/>
      <c r="R23" s="17"/>
      <c r="S23" s="17"/>
      <c r="T23" s="17"/>
      <c r="U23" s="19"/>
      <c r="V23" s="17"/>
      <c r="W23" s="17"/>
      <c r="X23" s="17"/>
      <c r="Y23" s="19"/>
      <c r="Z23" s="19"/>
      <c r="AA23" s="19"/>
    </row>
    <row r="24" spans="5:27" x14ac:dyDescent="0.3">
      <c r="E24" s="1"/>
      <c r="F24" s="1"/>
      <c r="G24" s="1"/>
      <c r="I24" s="4"/>
      <c r="J24" s="17"/>
      <c r="K24" s="17"/>
      <c r="L24" s="17"/>
      <c r="M24" s="17"/>
      <c r="N24" s="17"/>
      <c r="O24" s="19"/>
      <c r="P24" s="19"/>
      <c r="Q24" s="19"/>
      <c r="R24" s="17"/>
      <c r="S24" s="17"/>
      <c r="T24" s="17"/>
      <c r="U24" s="19"/>
      <c r="V24" s="17"/>
      <c r="W24" s="17"/>
      <c r="X24" s="17"/>
      <c r="Y24" s="19"/>
      <c r="Z24" s="19"/>
      <c r="AA24" s="19"/>
    </row>
    <row r="25" spans="5:27" x14ac:dyDescent="0.3">
      <c r="E25" s="1"/>
      <c r="F25" s="1"/>
      <c r="G25" s="1"/>
      <c r="I25" s="4"/>
      <c r="J25" s="17"/>
      <c r="K25" s="17"/>
      <c r="L25" s="17"/>
      <c r="M25" s="17"/>
      <c r="N25" s="17"/>
      <c r="O25" s="19"/>
      <c r="P25" s="19"/>
      <c r="Q25" s="19"/>
      <c r="R25" s="17"/>
      <c r="S25" s="17"/>
      <c r="T25" s="17"/>
      <c r="U25" s="19"/>
      <c r="V25" s="17"/>
      <c r="W25" s="17"/>
      <c r="X25" s="17"/>
      <c r="Y25" s="19"/>
      <c r="Z25" s="19"/>
      <c r="AA25" s="19"/>
    </row>
    <row r="26" spans="5:27" x14ac:dyDescent="0.3">
      <c r="E26" s="1"/>
      <c r="F26" s="1"/>
      <c r="G26" s="1"/>
      <c r="I26" s="4"/>
      <c r="J26" s="19"/>
      <c r="K26" s="19"/>
      <c r="L26" s="19"/>
      <c r="M26" s="19"/>
      <c r="N26" s="19"/>
      <c r="O26" s="19"/>
      <c r="P26" s="19"/>
      <c r="Q26" s="25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5:27" x14ac:dyDescent="0.3">
      <c r="E27" s="1"/>
      <c r="I27" s="4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5:27" x14ac:dyDescent="0.3">
      <c r="E28" s="1"/>
      <c r="I28" s="4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5:27" x14ac:dyDescent="0.3">
      <c r="E29" s="1"/>
      <c r="I29" s="4"/>
      <c r="J29" s="22"/>
      <c r="K29" s="22"/>
      <c r="L29" s="22"/>
      <c r="M29" s="22"/>
      <c r="N29" s="22"/>
      <c r="O29" s="22"/>
      <c r="P29" s="22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5:27" x14ac:dyDescent="0.3">
      <c r="I30" s="3"/>
      <c r="J30" s="17"/>
      <c r="K30" s="17"/>
      <c r="L30" s="17"/>
      <c r="M30" s="17"/>
      <c r="N30" s="17"/>
      <c r="O30" s="17"/>
      <c r="P30" s="17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5:27" x14ac:dyDescent="0.3">
      <c r="I31" s="3"/>
      <c r="J31" s="17"/>
      <c r="K31" s="17"/>
      <c r="L31" s="17"/>
      <c r="M31" s="17"/>
      <c r="N31" s="17"/>
      <c r="O31" s="17"/>
      <c r="P31" s="17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5:27" x14ac:dyDescent="0.3">
      <c r="I32" s="3"/>
      <c r="J32" s="17"/>
      <c r="K32" s="17"/>
      <c r="L32" s="17"/>
      <c r="M32" s="17"/>
      <c r="N32" s="17"/>
      <c r="O32" s="17"/>
      <c r="P32" s="17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9:27" x14ac:dyDescent="0.3">
      <c r="I33" s="3"/>
      <c r="J33" s="17"/>
      <c r="K33" s="17"/>
      <c r="L33" s="17"/>
      <c r="M33" s="17"/>
      <c r="N33" s="17"/>
      <c r="O33" s="17"/>
      <c r="P33" s="17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9:27" x14ac:dyDescent="0.3">
      <c r="I34" s="3"/>
      <c r="J34" s="17"/>
      <c r="K34" s="17"/>
      <c r="L34" s="17"/>
      <c r="M34" s="17"/>
      <c r="N34" s="17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9:27" x14ac:dyDescent="0.3">
      <c r="I35" s="3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9:27" x14ac:dyDescent="0.3">
      <c r="I36" s="3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9:27" x14ac:dyDescent="0.3">
      <c r="I37" s="3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9:27" x14ac:dyDescent="0.3">
      <c r="I38" s="3"/>
      <c r="J38" s="22"/>
      <c r="K38" s="22"/>
      <c r="L38" s="22"/>
      <c r="M38" s="22"/>
      <c r="N38" s="22"/>
      <c r="O38" s="22"/>
      <c r="P38" s="22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9:27" x14ac:dyDescent="0.3">
      <c r="I39" s="3"/>
      <c r="J39" s="17"/>
      <c r="K39" s="17"/>
      <c r="L39" s="17"/>
      <c r="M39" s="17"/>
      <c r="N39" s="17"/>
      <c r="O39" s="17"/>
      <c r="P39" s="17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9:27" x14ac:dyDescent="0.3">
      <c r="J40" s="17"/>
      <c r="K40" s="17"/>
      <c r="L40" s="17"/>
      <c r="M40" s="17"/>
      <c r="N40" s="17"/>
      <c r="O40" s="17"/>
      <c r="P40" s="17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9:27" x14ac:dyDescent="0.3">
      <c r="J41" s="17"/>
      <c r="K41" s="17"/>
      <c r="L41" s="17"/>
      <c r="M41" s="17"/>
      <c r="N41" s="17"/>
      <c r="O41" s="17"/>
      <c r="P41" s="17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9:27" x14ac:dyDescent="0.3">
      <c r="J42" s="17"/>
      <c r="K42" s="17"/>
      <c r="L42" s="17"/>
      <c r="M42" s="17"/>
      <c r="N42" s="17"/>
      <c r="O42" s="17"/>
      <c r="P42" s="17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9:27" x14ac:dyDescent="0.3"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9:27" x14ac:dyDescent="0.3"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9:27" x14ac:dyDescent="0.3"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9:27" x14ac:dyDescent="0.3"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9:27" x14ac:dyDescent="0.3"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9:27" x14ac:dyDescent="0.3"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zoomScaleNormal="100" workbookViewId="0">
      <selection activeCell="G4" sqref="G4"/>
    </sheetView>
  </sheetViews>
  <sheetFormatPr defaultColWidth="9.109375" defaultRowHeight="14.4" x14ac:dyDescent="0.3"/>
  <cols>
    <col min="1" max="1" width="11.5546875" customWidth="1"/>
    <col min="2" max="2" width="12.6640625" customWidth="1"/>
    <col min="3" max="3" width="11.88671875" customWidth="1"/>
    <col min="4" max="4" width="11.33203125" customWidth="1"/>
    <col min="5" max="5" width="9.44140625" customWidth="1"/>
    <col min="6" max="6" width="13.6640625" customWidth="1"/>
    <col min="10" max="10" width="18.33203125" customWidth="1"/>
    <col min="11" max="11" width="21.109375" customWidth="1"/>
    <col min="18" max="18" width="11.33203125" customWidth="1"/>
  </cols>
  <sheetData>
    <row r="1" spans="1:24" x14ac:dyDescent="0.3">
      <c r="A1" s="7" t="s">
        <v>17</v>
      </c>
    </row>
    <row r="2" spans="1:24" ht="28.8" x14ac:dyDescent="0.3"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</row>
    <row r="3" spans="1:24" x14ac:dyDescent="0.3">
      <c r="A3" t="s">
        <v>5</v>
      </c>
      <c r="B3">
        <v>598</v>
      </c>
      <c r="C3">
        <v>19</v>
      </c>
      <c r="D3" s="8">
        <f>C3/B3</f>
        <v>3.177257525083612E-2</v>
      </c>
      <c r="E3" s="11">
        <f>AVERAGE(D3:D5)</f>
        <v>4.1062831670608764E-2</v>
      </c>
      <c r="F3">
        <f>_xlfn.STDEV.S(D3:D5)</f>
        <v>9.9979315044240943E-3</v>
      </c>
    </row>
    <row r="4" spans="1:24" x14ac:dyDescent="0.3">
      <c r="B4">
        <v>639</v>
      </c>
      <c r="C4">
        <v>33</v>
      </c>
      <c r="D4" s="8">
        <f t="shared" ref="D4:D11" si="0">C4/B4</f>
        <v>5.1643192488262914E-2</v>
      </c>
      <c r="G4" s="8"/>
      <c r="L4" s="8"/>
      <c r="T4" s="6"/>
    </row>
    <row r="5" spans="1:24" x14ac:dyDescent="0.3">
      <c r="B5">
        <v>528</v>
      </c>
      <c r="C5">
        <v>21</v>
      </c>
      <c r="D5" s="8">
        <f t="shared" si="0"/>
        <v>3.9772727272727272E-2</v>
      </c>
      <c r="I5" s="8"/>
      <c r="L5" s="6"/>
      <c r="M5" s="6"/>
      <c r="N5" s="8"/>
      <c r="T5" s="6"/>
      <c r="U5" s="6"/>
      <c r="V5" s="9"/>
      <c r="W5" s="9"/>
      <c r="X5" s="9"/>
    </row>
    <row r="6" spans="1:24" x14ac:dyDescent="0.3">
      <c r="A6" t="s">
        <v>6</v>
      </c>
      <c r="B6">
        <v>559</v>
      </c>
      <c r="C6">
        <v>271</v>
      </c>
      <c r="D6" s="8">
        <f t="shared" si="0"/>
        <v>0.48479427549194992</v>
      </c>
      <c r="E6" s="11">
        <f>AVERAGE(D6:D8)</f>
        <v>0.43903370033549605</v>
      </c>
      <c r="F6">
        <f>_xlfn.STDEV.S(D6:D8)</f>
        <v>4.8590802009710027E-2</v>
      </c>
      <c r="I6" s="8"/>
      <c r="L6" s="6"/>
      <c r="M6" s="6"/>
      <c r="N6" s="8"/>
      <c r="T6" s="6"/>
      <c r="U6" s="6"/>
      <c r="W6" s="9"/>
    </row>
    <row r="7" spans="1:24" x14ac:dyDescent="0.3">
      <c r="B7">
        <v>637</v>
      </c>
      <c r="C7">
        <v>283</v>
      </c>
      <c r="D7" s="8">
        <f t="shared" si="0"/>
        <v>0.44427001569858715</v>
      </c>
      <c r="I7" s="8"/>
      <c r="L7" s="6"/>
      <c r="M7" s="6"/>
      <c r="N7" s="8"/>
      <c r="T7" s="6"/>
      <c r="U7" s="6"/>
      <c r="W7" s="9"/>
    </row>
    <row r="8" spans="1:24" x14ac:dyDescent="0.3">
      <c r="B8">
        <v>652</v>
      </c>
      <c r="C8">
        <v>253</v>
      </c>
      <c r="D8" s="8">
        <f t="shared" si="0"/>
        <v>0.3880368098159509</v>
      </c>
      <c r="I8" s="8"/>
      <c r="L8" s="6"/>
      <c r="M8" s="6"/>
      <c r="N8" s="8"/>
      <c r="T8" s="6"/>
      <c r="U8" s="6"/>
      <c r="W8" s="9"/>
    </row>
    <row r="9" spans="1:24" x14ac:dyDescent="0.3">
      <c r="A9" t="s">
        <v>7</v>
      </c>
      <c r="B9">
        <v>543</v>
      </c>
      <c r="C9">
        <v>162</v>
      </c>
      <c r="D9" s="8">
        <f t="shared" si="0"/>
        <v>0.2983425414364641</v>
      </c>
      <c r="E9" s="11">
        <f>AVERAGE(D9:D11)</f>
        <v>0.34677192852787381</v>
      </c>
      <c r="F9">
        <f>_xlfn.STDEV.S(D9:D11)</f>
        <v>4.2992114254064649E-2</v>
      </c>
      <c r="I9" s="8"/>
      <c r="L9" s="6"/>
      <c r="M9" s="6"/>
      <c r="N9" s="8"/>
      <c r="T9" s="6"/>
      <c r="U9" s="6"/>
      <c r="W9" s="9"/>
    </row>
    <row r="10" spans="1:24" x14ac:dyDescent="0.3">
      <c r="B10">
        <v>650</v>
      </c>
      <c r="C10">
        <v>235</v>
      </c>
      <c r="D10" s="8">
        <f t="shared" si="0"/>
        <v>0.36153846153846153</v>
      </c>
      <c r="I10" s="8"/>
      <c r="L10" s="6"/>
      <c r="M10" s="6"/>
      <c r="N10" s="8"/>
      <c r="T10" s="6"/>
      <c r="U10" s="6"/>
      <c r="W10" s="9"/>
    </row>
    <row r="11" spans="1:24" x14ac:dyDescent="0.3">
      <c r="B11">
        <v>552</v>
      </c>
      <c r="C11">
        <v>210</v>
      </c>
      <c r="D11" s="8">
        <f t="shared" si="0"/>
        <v>0.38043478260869568</v>
      </c>
      <c r="I11" s="8"/>
      <c r="L11" s="6"/>
      <c r="M11" s="6"/>
      <c r="N11" s="8"/>
      <c r="T11" s="6"/>
      <c r="U11" s="6"/>
      <c r="W11" s="9"/>
    </row>
    <row r="12" spans="1:24" x14ac:dyDescent="0.3">
      <c r="I12" s="8"/>
      <c r="L12" s="6"/>
      <c r="M12" s="6"/>
      <c r="N12" s="8"/>
      <c r="T12" s="6"/>
      <c r="U12" s="6"/>
      <c r="V12" s="6"/>
      <c r="W12" s="6"/>
    </row>
    <row r="13" spans="1:24" ht="28.8" x14ac:dyDescent="0.3">
      <c r="B13" s="15" t="s">
        <v>8</v>
      </c>
      <c r="C13" s="15" t="s">
        <v>13</v>
      </c>
      <c r="D13" s="15" t="s">
        <v>14</v>
      </c>
      <c r="E13" s="15" t="s">
        <v>11</v>
      </c>
      <c r="F13" s="15" t="s">
        <v>12</v>
      </c>
      <c r="I13" s="8"/>
      <c r="L13" s="6"/>
      <c r="M13" s="6"/>
      <c r="N13" s="8"/>
      <c r="T13" s="6"/>
      <c r="U13" s="6"/>
      <c r="W13" s="9"/>
    </row>
    <row r="14" spans="1:24" x14ac:dyDescent="0.3">
      <c r="A14" t="s">
        <v>5</v>
      </c>
      <c r="C14">
        <v>0</v>
      </c>
      <c r="E14">
        <v>0</v>
      </c>
      <c r="F14">
        <v>0</v>
      </c>
      <c r="L14" s="6"/>
      <c r="M14" s="6"/>
      <c r="N14" s="8"/>
      <c r="T14" s="6"/>
      <c r="U14" s="6"/>
      <c r="W14" s="9"/>
    </row>
    <row r="15" spans="1:24" x14ac:dyDescent="0.3">
      <c r="A15" t="s">
        <v>6</v>
      </c>
      <c r="B15">
        <v>550</v>
      </c>
      <c r="C15">
        <v>241</v>
      </c>
      <c r="D15" s="8">
        <f t="shared" ref="D15:D20" si="1">C15/B15</f>
        <v>0.43818181818181817</v>
      </c>
      <c r="E15" s="11">
        <f>AVERAGE(D15:D17)</f>
        <v>0.45038560775402875</v>
      </c>
      <c r="F15">
        <f>_xlfn.STDEV.S(D15:D17)</f>
        <v>2.4656906327479803E-2</v>
      </c>
      <c r="T15" s="6"/>
      <c r="U15" s="6"/>
      <c r="V15" s="9"/>
      <c r="W15" s="9"/>
    </row>
    <row r="16" spans="1:24" x14ac:dyDescent="0.3">
      <c r="B16">
        <v>532</v>
      </c>
      <c r="C16">
        <v>231</v>
      </c>
      <c r="D16" s="8">
        <f t="shared" si="1"/>
        <v>0.43421052631578949</v>
      </c>
      <c r="I16" s="8"/>
      <c r="N16" s="8"/>
    </row>
    <row r="17" spans="1:23" x14ac:dyDescent="0.3">
      <c r="B17">
        <v>518</v>
      </c>
      <c r="C17">
        <v>248</v>
      </c>
      <c r="D17" s="8">
        <f t="shared" si="1"/>
        <v>0.47876447876447875</v>
      </c>
      <c r="I17" s="8"/>
      <c r="N17" s="8"/>
    </row>
    <row r="18" spans="1:23" x14ac:dyDescent="0.3">
      <c r="A18" t="s">
        <v>7</v>
      </c>
      <c r="B18">
        <v>542</v>
      </c>
      <c r="C18">
        <v>163</v>
      </c>
      <c r="D18" s="8">
        <f t="shared" si="1"/>
        <v>0.30073800738007378</v>
      </c>
      <c r="E18" s="11">
        <f>AVERAGE(D18:D20)</f>
        <v>0.36631299997863503</v>
      </c>
      <c r="F18">
        <f>_xlfn.STDEV.S(D18:D20)</f>
        <v>6.0293433540221146E-2</v>
      </c>
      <c r="I18" s="8"/>
      <c r="N18" s="8"/>
    </row>
    <row r="19" spans="1:23" x14ac:dyDescent="0.3">
      <c r="B19">
        <v>620</v>
      </c>
      <c r="C19">
        <v>260</v>
      </c>
      <c r="D19" s="8">
        <f t="shared" si="1"/>
        <v>0.41935483870967744</v>
      </c>
      <c r="I19" s="12"/>
      <c r="N19" s="12"/>
    </row>
    <row r="20" spans="1:23" x14ac:dyDescent="0.3">
      <c r="B20">
        <v>520</v>
      </c>
      <c r="C20">
        <v>197</v>
      </c>
      <c r="D20" s="8">
        <f t="shared" si="1"/>
        <v>0.37884615384615383</v>
      </c>
      <c r="I20" s="7"/>
      <c r="N20" s="7"/>
      <c r="W20" s="8"/>
    </row>
    <row r="21" spans="1:23" x14ac:dyDescent="0.3">
      <c r="D21" s="8"/>
    </row>
    <row r="22" spans="1:23" x14ac:dyDescent="0.3">
      <c r="D22" s="8"/>
      <c r="H22" s="8"/>
      <c r="M22" s="8"/>
    </row>
    <row r="23" spans="1:23" x14ac:dyDescent="0.3">
      <c r="A23" s="7"/>
      <c r="H23" s="8"/>
      <c r="M23" s="8"/>
      <c r="W23" s="8"/>
    </row>
    <row r="25" spans="1:23" x14ac:dyDescent="0.3">
      <c r="B25" s="8"/>
      <c r="G25" s="8"/>
      <c r="L25" s="8"/>
    </row>
    <row r="26" spans="1:23" x14ac:dyDescent="0.3">
      <c r="D26" s="8"/>
      <c r="I26" s="8"/>
      <c r="N26" s="8"/>
    </row>
    <row r="27" spans="1:23" x14ac:dyDescent="0.3">
      <c r="D27" s="8"/>
      <c r="I27" s="8"/>
      <c r="N27" s="8"/>
      <c r="T27" s="6"/>
    </row>
    <row r="28" spans="1:23" x14ac:dyDescent="0.3">
      <c r="D28" s="8"/>
      <c r="I28" s="8"/>
      <c r="N28" s="8"/>
    </row>
    <row r="29" spans="1:23" x14ac:dyDescent="0.3">
      <c r="D29" s="8"/>
      <c r="I29" s="8"/>
      <c r="N29" s="8"/>
      <c r="W29" s="9"/>
    </row>
    <row r="30" spans="1:23" x14ac:dyDescent="0.3">
      <c r="D30" s="8"/>
      <c r="I30" s="8"/>
      <c r="N30" s="8"/>
      <c r="W30" s="9"/>
    </row>
    <row r="31" spans="1:23" x14ac:dyDescent="0.3">
      <c r="D31" s="8"/>
      <c r="I31" s="8"/>
      <c r="N31" s="8"/>
      <c r="W31" s="9"/>
    </row>
    <row r="32" spans="1:23" x14ac:dyDescent="0.3">
      <c r="D32" s="8"/>
      <c r="I32" s="8"/>
      <c r="N32" s="8"/>
      <c r="W32" s="9"/>
    </row>
    <row r="33" spans="4:23" x14ac:dyDescent="0.3">
      <c r="I33" s="8"/>
      <c r="N33" s="8"/>
      <c r="W33" s="9"/>
    </row>
    <row r="34" spans="4:23" x14ac:dyDescent="0.3">
      <c r="D34" s="8"/>
      <c r="I34" s="8"/>
      <c r="N34" s="8"/>
      <c r="W34" s="9"/>
    </row>
    <row r="35" spans="4:23" x14ac:dyDescent="0.3">
      <c r="D35" s="8"/>
      <c r="E35" s="8"/>
      <c r="N35" s="8"/>
      <c r="W35" s="9"/>
    </row>
    <row r="36" spans="4:23" x14ac:dyDescent="0.3">
      <c r="W36" s="9"/>
    </row>
    <row r="37" spans="4:23" x14ac:dyDescent="0.3">
      <c r="I37" s="8"/>
      <c r="N37" s="8"/>
      <c r="W37" s="9"/>
    </row>
    <row r="38" spans="4:23" x14ac:dyDescent="0.3">
      <c r="I38" s="8"/>
      <c r="N38" s="8"/>
      <c r="W38" s="9"/>
    </row>
    <row r="39" spans="4:23" x14ac:dyDescent="0.3">
      <c r="I39" s="8"/>
      <c r="N39" s="8"/>
      <c r="W39" s="9"/>
    </row>
    <row r="40" spans="4:23" x14ac:dyDescent="0.3">
      <c r="D40" s="12"/>
      <c r="I40" s="12"/>
      <c r="J40" s="7"/>
      <c r="K40" s="7"/>
      <c r="L40" s="7"/>
      <c r="M40" s="7"/>
      <c r="N40" s="13"/>
    </row>
    <row r="44" spans="4:23" x14ac:dyDescent="0.3">
      <c r="N44" s="8"/>
    </row>
    <row r="46" spans="4:23" x14ac:dyDescent="0.3">
      <c r="W46" s="8"/>
    </row>
    <row r="47" spans="4:23" x14ac:dyDescent="0.3">
      <c r="E47" s="10"/>
      <c r="N47" s="8"/>
      <c r="W47" s="8"/>
    </row>
    <row r="48" spans="4:23" x14ac:dyDescent="0.3">
      <c r="E48" s="11"/>
    </row>
    <row r="49" spans="5:5" x14ac:dyDescent="0.3">
      <c r="E49" s="11"/>
    </row>
    <row r="50" spans="5:5" x14ac:dyDescent="0.3">
      <c r="E50" s="11"/>
    </row>
    <row r="51" spans="5:5" x14ac:dyDescent="0.3">
      <c r="E51" s="11"/>
    </row>
    <row r="52" spans="5:5" x14ac:dyDescent="0.3">
      <c r="E52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6d</vt:lpstr>
      <vt:lpstr>Figure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2022-02-21T21:09:30Z</dcterms:modified>
</cp:coreProperties>
</file>