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elhamjalalvand/Desktop/elife resubmission/resubmission 10-12/souce data single files/"/>
    </mc:Choice>
  </mc:AlternateContent>
  <xr:revisionPtr revIDLastSave="0" documentId="13_ncr:1_{BC7487A3-20E2-134D-9D05-5851E1007D3A}" xr6:coauthVersionLast="47" xr6:coauthVersionMax="47" xr10:uidLastSave="{00000000-0000-0000-0000-000000000000}"/>
  <bookViews>
    <workbookView xWindow="480" yWindow="1000" windowWidth="25040" windowHeight="14020" xr2:uid="{3C871E85-ADCC-9E44-987A-3A6D3BBE2890}"/>
  </bookViews>
  <sheets>
    <sheet name="Figure1F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6" i="2" l="1"/>
  <c r="B46" i="2"/>
  <c r="E45" i="2"/>
  <c r="B45" i="2"/>
  <c r="E44" i="2"/>
  <c r="B44" i="2"/>
  <c r="E43" i="2"/>
  <c r="B43" i="2"/>
  <c r="E28" i="2"/>
  <c r="D28" i="2"/>
  <c r="C28" i="2"/>
  <c r="B28" i="2"/>
  <c r="E27" i="2"/>
  <c r="D27" i="2"/>
  <c r="C27" i="2"/>
  <c r="B27" i="2"/>
  <c r="E20" i="2"/>
  <c r="D20" i="2"/>
  <c r="C20" i="2"/>
  <c r="B20" i="2"/>
  <c r="E19" i="2"/>
  <c r="D19" i="2"/>
  <c r="C19" i="2"/>
  <c r="B19" i="2"/>
  <c r="D6" i="2"/>
</calcChain>
</file>

<file path=xl/sharedStrings.xml><?xml version="1.0" encoding="utf-8"?>
<sst xmlns="http://schemas.openxmlformats.org/spreadsheetml/2006/main" count="179" uniqueCount="54">
  <si>
    <t>somatostatin cells</t>
  </si>
  <si>
    <t>Dopaminergic cells</t>
  </si>
  <si>
    <t>Total cells</t>
  </si>
  <si>
    <t>volum um3 of scanning</t>
  </si>
  <si>
    <t>Quantification of the somatostatin and dopamin CSF-c neurons</t>
  </si>
  <si>
    <t>Area1</t>
  </si>
  <si>
    <t xml:space="preserve">along spinal cord </t>
  </si>
  <si>
    <t>Area 2</t>
  </si>
  <si>
    <t>Area1, Area 2, Area 3, Area4</t>
  </si>
  <si>
    <t>Area 3</t>
  </si>
  <si>
    <t>Area 4</t>
  </si>
  <si>
    <t>somatostatin</t>
  </si>
  <si>
    <t>Area 1</t>
  </si>
  <si>
    <t>Area3</t>
  </si>
  <si>
    <t>Sample 1</t>
  </si>
  <si>
    <t>Sample 2</t>
  </si>
  <si>
    <t>Sample 3</t>
  </si>
  <si>
    <t>sample 4</t>
  </si>
  <si>
    <t>MEAN</t>
  </si>
  <si>
    <t>SD</t>
  </si>
  <si>
    <t>Dopamine</t>
  </si>
  <si>
    <t>Sample 4</t>
  </si>
  <si>
    <t>ttest</t>
  </si>
  <si>
    <t>som-dopamine</t>
  </si>
  <si>
    <t>two-tail</t>
  </si>
  <si>
    <t>P value</t>
  </si>
  <si>
    <t>A 1-2</t>
  </si>
  <si>
    <t>A 1-1</t>
  </si>
  <si>
    <t>A 2-3</t>
  </si>
  <si>
    <t>A 2-2</t>
  </si>
  <si>
    <t>A 3-4</t>
  </si>
  <si>
    <t>A 3-3</t>
  </si>
  <si>
    <t>A 2-4</t>
  </si>
  <si>
    <t>A 4-4</t>
  </si>
  <si>
    <t>somatostatin CSF-c neuons</t>
  </si>
  <si>
    <t>t-Test: Paired Two Sample for Means</t>
  </si>
  <si>
    <t>A1-2</t>
  </si>
  <si>
    <t>A2-3</t>
  </si>
  <si>
    <t>A3-4</t>
  </si>
  <si>
    <t>A2-4</t>
  </si>
  <si>
    <t>Mean</t>
  </si>
  <si>
    <t>Variance</t>
  </si>
  <si>
    <t>Observations</t>
  </si>
  <si>
    <t>Pearson Correlation</t>
  </si>
  <si>
    <t>Hypothesized Mean Difference</t>
  </si>
  <si>
    <t>df</t>
  </si>
  <si>
    <t>t Stat</t>
  </si>
  <si>
    <t>P(T&lt;=t) one-tail</t>
  </si>
  <si>
    <t>t Critical one-tail</t>
  </si>
  <si>
    <t>P(T&lt;=t) two-tail</t>
  </si>
  <si>
    <t>t Critical two-tail</t>
  </si>
  <si>
    <t>Somatostatin</t>
  </si>
  <si>
    <t>A2-2</t>
  </si>
  <si>
    <t>A3-3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</si>
</sst>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739C5"/>
      <name val="Calibri"/>
      <family val="2"/>
      <scheme val="minor"/>
    </font>
    <font>
      <sz val="11"/>
      <color theme="9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5"/>
      </patternFill>
    </fill>
  </fills>
  <borders count="3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0" borderId="0"/>
  </cellStyleXfs>
  <cellXfs count="8">
    <xf numFmtId="0" fontId="0" fillId="0" borderId="0" xfId="0"/>
    <xf numFmtId="0" fontId="2" fillId="0" borderId="0" xfId="2"/>
    <xf numFmtId="0" fontId="3" fillId="0" borderId="0" xfId="2" applyFont="1"/>
    <xf numFmtId="0" fontId="4" fillId="0" borderId="0" xfId="2" applyFont="1"/>
    <xf numFmtId="0" fontId="5" fillId="2" borderId="0" xfId="1" applyFont="1"/>
    <xf numFmtId="0" fontId="6" fillId="0" borderId="0" xfId="2" applyFont="1"/>
    <xf numFmtId="0" fontId="7" fillId="0" borderId="1" xfId="2" applyFont="1" applyBorder="1" applyAlignment="1">
      <alignment horizontal="center"/>
    </xf>
    <xf numFmtId="0" fontId="2" fillId="0" borderId="2" xfId="2" applyBorder="1"/>
  </cellXfs>
  <cellStyles count="3">
    <cellStyle name="20% - Accent2" xfId="1" builtinId="34"/>
    <cellStyle name="Normal" xfId="0" builtinId="0"/>
    <cellStyle name="Normal 2" xfId="2" xr:uid="{059C84F3-D818-604B-90F9-0A03CA7F9C6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Figure1F!$B$1</c:f>
              <c:strCache>
                <c:ptCount val="1"/>
                <c:pt idx="0">
                  <c:v>somatostatin cells</c:v>
                </c:pt>
              </c:strCache>
            </c:strRef>
          </c:tx>
          <c:spPr>
            <a:solidFill>
              <a:srgbClr val="F739C5"/>
            </a:solidFill>
            <a:ln>
              <a:noFill/>
            </a:ln>
            <a:effectLst/>
          </c:spPr>
          <c:invertIfNegative val="0"/>
          <c:errBars>
            <c:errBarType val="plus"/>
            <c:errValType val="cust"/>
            <c:noEndCap val="0"/>
            <c:plus>
              <c:numRef>
                <c:f>Figure1F!$B$20:$E$20</c:f>
                <c:numCache>
                  <c:formatCode>General</c:formatCode>
                  <c:ptCount val="4"/>
                  <c:pt idx="0">
                    <c:v>5.5901699437494745</c:v>
                  </c:pt>
                  <c:pt idx="1">
                    <c:v>9.7211110476117906</c:v>
                  </c:pt>
                  <c:pt idx="2">
                    <c:v>6.164414002968976</c:v>
                  </c:pt>
                  <c:pt idx="3">
                    <c:v>2.9154759474226504</c:v>
                  </c:pt>
                </c:numCache>
              </c:numRef>
            </c:plus>
            <c:minus>
              <c:numRef>
                <c:f>Figure1F!$B$20:$E$20</c:f>
                <c:numCache>
                  <c:formatCode>General</c:formatCode>
                  <c:ptCount val="4"/>
                  <c:pt idx="0">
                    <c:v>5.5901699437494745</c:v>
                  </c:pt>
                  <c:pt idx="1">
                    <c:v>9.7211110476117906</c:v>
                  </c:pt>
                  <c:pt idx="2">
                    <c:v>6.164414002968976</c:v>
                  </c:pt>
                  <c:pt idx="3">
                    <c:v>2.9154759474226504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Figure1F!$A$2:$A$5</c:f>
              <c:strCache>
                <c:ptCount val="4"/>
                <c:pt idx="0">
                  <c:v>Area1</c:v>
                </c:pt>
                <c:pt idx="1">
                  <c:v>Area 2</c:v>
                </c:pt>
                <c:pt idx="2">
                  <c:v>Area 3</c:v>
                </c:pt>
                <c:pt idx="3">
                  <c:v>Area 4</c:v>
                </c:pt>
              </c:strCache>
            </c:strRef>
          </c:cat>
          <c:val>
            <c:numRef>
              <c:f>Figure1F!$B$2:$B$5</c:f>
              <c:numCache>
                <c:formatCode>General</c:formatCode>
                <c:ptCount val="4"/>
                <c:pt idx="0">
                  <c:v>37.5</c:v>
                </c:pt>
                <c:pt idx="1">
                  <c:v>53</c:v>
                </c:pt>
                <c:pt idx="2">
                  <c:v>30</c:v>
                </c:pt>
                <c:pt idx="3">
                  <c:v>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D51-2844-83EA-4BB768597CA2}"/>
            </c:ext>
          </c:extLst>
        </c:ser>
        <c:ser>
          <c:idx val="1"/>
          <c:order val="1"/>
          <c:tx>
            <c:strRef>
              <c:f>Figure1F!$C$1</c:f>
              <c:strCache>
                <c:ptCount val="1"/>
                <c:pt idx="0">
                  <c:v>Dopaminergic cells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errBars>
            <c:errBarType val="plus"/>
            <c:errValType val="cust"/>
            <c:noEndCap val="0"/>
            <c:plus>
              <c:numRef>
                <c:f>Figure1F!$B$28:$E$28</c:f>
                <c:numCache>
                  <c:formatCode>General</c:formatCode>
                  <c:ptCount val="4"/>
                  <c:pt idx="0">
                    <c:v>2.5495097567963922</c:v>
                  </c:pt>
                  <c:pt idx="1">
                    <c:v>2.5495097567963922</c:v>
                  </c:pt>
                  <c:pt idx="2">
                    <c:v>2.7386127875258306</c:v>
                  </c:pt>
                  <c:pt idx="3">
                    <c:v>1.5811388300841898</c:v>
                  </c:pt>
                </c:numCache>
              </c:numRef>
            </c:plus>
            <c:minus>
              <c:numRef>
                <c:f>Figure1F!$B$28:$E$28</c:f>
                <c:numCache>
                  <c:formatCode>General</c:formatCode>
                  <c:ptCount val="4"/>
                  <c:pt idx="0">
                    <c:v>2.5495097567963922</c:v>
                  </c:pt>
                  <c:pt idx="1">
                    <c:v>2.5495097567963922</c:v>
                  </c:pt>
                  <c:pt idx="2">
                    <c:v>2.7386127875258306</c:v>
                  </c:pt>
                  <c:pt idx="3">
                    <c:v>1.5811388300841898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Figure1F!$A$2:$A$5</c:f>
              <c:strCache>
                <c:ptCount val="4"/>
                <c:pt idx="0">
                  <c:v>Area1</c:v>
                </c:pt>
                <c:pt idx="1">
                  <c:v>Area 2</c:v>
                </c:pt>
                <c:pt idx="2">
                  <c:v>Area 3</c:v>
                </c:pt>
                <c:pt idx="3">
                  <c:v>Area 4</c:v>
                </c:pt>
              </c:strCache>
            </c:strRef>
          </c:cat>
          <c:val>
            <c:numRef>
              <c:f>Figure1F!$C$2:$C$5</c:f>
              <c:numCache>
                <c:formatCode>General</c:formatCode>
                <c:ptCount val="4"/>
                <c:pt idx="0">
                  <c:v>17</c:v>
                </c:pt>
                <c:pt idx="1">
                  <c:v>20</c:v>
                </c:pt>
                <c:pt idx="2">
                  <c:v>19</c:v>
                </c:pt>
                <c:pt idx="3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D51-2844-83EA-4BB768597C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34338600"/>
        <c:axId val="334332040"/>
      </c:barChart>
      <c:catAx>
        <c:axId val="3343386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SE"/>
          </a:p>
        </c:txPr>
        <c:crossAx val="334332040"/>
        <c:crosses val="autoZero"/>
        <c:auto val="1"/>
        <c:lblAlgn val="ctr"/>
        <c:lblOffset val="100"/>
        <c:noMultiLvlLbl val="0"/>
      </c:catAx>
      <c:valAx>
        <c:axId val="33433204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SE"/>
          </a:p>
        </c:txPr>
        <c:crossAx val="3343386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253160542432196"/>
          <c:y val="0.89409667541557303"/>
          <c:w val="0.53270122484689408"/>
          <c:h val="8.738480606590842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S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SE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strRef>
              <c:f>Figure1F!$B$14:$E$14</c:f>
              <c:strCache>
                <c:ptCount val="4"/>
                <c:pt idx="0">
                  <c:v>Area 1</c:v>
                </c:pt>
                <c:pt idx="1">
                  <c:v>Area 2</c:v>
                </c:pt>
                <c:pt idx="2">
                  <c:v>Area3</c:v>
                </c:pt>
                <c:pt idx="3">
                  <c:v>Area 4</c:v>
                </c:pt>
              </c:strCache>
            </c:strRef>
          </c:xVal>
          <c:yVal>
            <c:numRef>
              <c:f>Figure1F!$B$15:$E$15</c:f>
              <c:numCache>
                <c:formatCode>General</c:formatCode>
                <c:ptCount val="4"/>
                <c:pt idx="0">
                  <c:v>45</c:v>
                </c:pt>
                <c:pt idx="1">
                  <c:v>67</c:v>
                </c:pt>
                <c:pt idx="2">
                  <c:v>34</c:v>
                </c:pt>
                <c:pt idx="3">
                  <c:v>30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942-6C41-81C6-63964F2429F5}"/>
            </c:ext>
          </c:extLst>
        </c:ser>
        <c:ser>
          <c:idx val="1"/>
          <c:order val="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strRef>
              <c:f>Figure1F!$B$14:$E$14</c:f>
              <c:strCache>
                <c:ptCount val="4"/>
                <c:pt idx="0">
                  <c:v>Area 1</c:v>
                </c:pt>
                <c:pt idx="1">
                  <c:v>Area 2</c:v>
                </c:pt>
                <c:pt idx="2">
                  <c:v>Area3</c:v>
                </c:pt>
                <c:pt idx="3">
                  <c:v>Area 4</c:v>
                </c:pt>
              </c:strCache>
            </c:strRef>
          </c:xVal>
          <c:yVal>
            <c:numRef>
              <c:f>Figure1F!$B$16:$E$16</c:f>
              <c:numCache>
                <c:formatCode>General</c:formatCode>
                <c:ptCount val="4"/>
                <c:pt idx="0">
                  <c:v>30</c:v>
                </c:pt>
                <c:pt idx="1">
                  <c:v>40</c:v>
                </c:pt>
                <c:pt idx="2">
                  <c:v>20</c:v>
                </c:pt>
                <c:pt idx="3">
                  <c:v>32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942-6C41-81C6-63964F2429F5}"/>
            </c:ext>
          </c:extLst>
        </c:ser>
        <c:ser>
          <c:idx val="2"/>
          <c:order val="2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strRef>
              <c:f>Figure1F!$B$14:$E$14</c:f>
              <c:strCache>
                <c:ptCount val="4"/>
                <c:pt idx="0">
                  <c:v>Area 1</c:v>
                </c:pt>
                <c:pt idx="1">
                  <c:v>Area 2</c:v>
                </c:pt>
                <c:pt idx="2">
                  <c:v>Area3</c:v>
                </c:pt>
                <c:pt idx="3">
                  <c:v>Area 4</c:v>
                </c:pt>
              </c:strCache>
            </c:strRef>
          </c:xVal>
          <c:yVal>
            <c:numRef>
              <c:f>Figure1F!$B$17:$E$17</c:f>
              <c:numCache>
                <c:formatCode>General</c:formatCode>
                <c:ptCount val="4"/>
                <c:pt idx="0">
                  <c:v>35</c:v>
                </c:pt>
                <c:pt idx="1">
                  <c:v>55</c:v>
                </c:pt>
                <c:pt idx="2">
                  <c:v>30</c:v>
                </c:pt>
                <c:pt idx="3">
                  <c:v>27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9942-6C41-81C6-63964F2429F5}"/>
            </c:ext>
          </c:extLst>
        </c:ser>
        <c:ser>
          <c:idx val="3"/>
          <c:order val="3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strRef>
              <c:f>Figure1F!$B$14:$E$14</c:f>
              <c:strCache>
                <c:ptCount val="4"/>
                <c:pt idx="0">
                  <c:v>Area 1</c:v>
                </c:pt>
                <c:pt idx="1">
                  <c:v>Area 2</c:v>
                </c:pt>
                <c:pt idx="2">
                  <c:v>Area3</c:v>
                </c:pt>
                <c:pt idx="3">
                  <c:v>Area 4</c:v>
                </c:pt>
              </c:strCache>
            </c:strRef>
          </c:xVal>
          <c:yVal>
            <c:numRef>
              <c:f>Figure1F!$B$18:$E$18</c:f>
              <c:numCache>
                <c:formatCode>General</c:formatCode>
                <c:ptCount val="4"/>
                <c:pt idx="0">
                  <c:v>40</c:v>
                </c:pt>
                <c:pt idx="1">
                  <c:v>50</c:v>
                </c:pt>
                <c:pt idx="2">
                  <c:v>36</c:v>
                </c:pt>
                <c:pt idx="3">
                  <c:v>35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9942-6C41-81C6-63964F2429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1340528"/>
        <c:axId val="491340200"/>
      </c:scatterChart>
      <c:valAx>
        <c:axId val="4913405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SE"/>
          </a:p>
        </c:txPr>
        <c:crossAx val="491340200"/>
        <c:crosses val="autoZero"/>
        <c:crossBetween val="midCat"/>
      </c:valAx>
      <c:valAx>
        <c:axId val="491340200"/>
        <c:scaling>
          <c:orientation val="minMax"/>
          <c:max val="7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SE"/>
          </a:p>
        </c:txPr>
        <c:crossAx val="49134052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S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533400</xdr:colOff>
      <xdr:row>12</xdr:row>
      <xdr:rowOff>12700</xdr:rowOff>
    </xdr:from>
    <xdr:to>
      <xdr:col>15</xdr:col>
      <xdr:colOff>401637</xdr:colOff>
      <xdr:row>28</xdr:row>
      <xdr:rowOff>127000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B046595-1FDE-9843-A91E-00DD757F2C0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492125</xdr:colOff>
      <xdr:row>12</xdr:row>
      <xdr:rowOff>3175</xdr:rowOff>
    </xdr:from>
    <xdr:to>
      <xdr:col>24</xdr:col>
      <xdr:colOff>139701</xdr:colOff>
      <xdr:row>28</xdr:row>
      <xdr:rowOff>165101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7B452855-6FBF-3E43-BD96-31327639649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FC8ACF-626D-684B-8F92-ABE50BD25709}">
  <dimension ref="A1:Q79"/>
  <sheetViews>
    <sheetView tabSelected="1" workbookViewId="0">
      <selection activeCell="X89" sqref="X89"/>
    </sheetView>
  </sheetViews>
  <sheetFormatPr baseColWidth="10" defaultColWidth="8.83203125" defaultRowHeight="15" x14ac:dyDescent="0.2"/>
  <cols>
    <col min="1" max="1" width="8.83203125" style="1"/>
    <col min="2" max="2" width="21.6640625" style="1" customWidth="1"/>
    <col min="3" max="3" width="17.1640625" style="1" customWidth="1"/>
    <col min="4" max="16384" width="8.83203125" style="1"/>
  </cols>
  <sheetData>
    <row r="1" spans="1:17" ht="19" x14ac:dyDescent="0.25">
      <c r="B1" s="2" t="s">
        <v>0</v>
      </c>
      <c r="C1" s="3" t="s">
        <v>1</v>
      </c>
      <c r="D1" s="1" t="s">
        <v>2</v>
      </c>
      <c r="E1" s="1" t="s">
        <v>3</v>
      </c>
      <c r="K1" s="4" t="s">
        <v>4</v>
      </c>
      <c r="L1" s="4"/>
      <c r="M1" s="4"/>
      <c r="N1" s="4"/>
      <c r="O1" s="4"/>
      <c r="P1" s="4"/>
      <c r="Q1" s="4"/>
    </row>
    <row r="2" spans="1:17" ht="19" x14ac:dyDescent="0.25">
      <c r="A2" s="1" t="s">
        <v>5</v>
      </c>
      <c r="B2" s="1">
        <v>37.5</v>
      </c>
      <c r="C2" s="1">
        <v>17</v>
      </c>
      <c r="D2" s="5">
        <v>54.5</v>
      </c>
      <c r="E2" s="1">
        <v>360</v>
      </c>
      <c r="K2" s="4" t="s">
        <v>6</v>
      </c>
      <c r="L2" s="4"/>
      <c r="M2" s="4"/>
      <c r="N2" s="4"/>
      <c r="O2" s="4"/>
      <c r="P2" s="4"/>
      <c r="Q2" s="4"/>
    </row>
    <row r="3" spans="1:17" ht="19" x14ac:dyDescent="0.25">
      <c r="A3" s="1" t="s">
        <v>7</v>
      </c>
      <c r="B3" s="1">
        <v>53</v>
      </c>
      <c r="C3" s="1">
        <v>20</v>
      </c>
      <c r="D3" s="5">
        <v>73</v>
      </c>
      <c r="E3" s="1">
        <v>360</v>
      </c>
      <c r="K3" s="4" t="s">
        <v>8</v>
      </c>
      <c r="L3" s="4"/>
      <c r="M3" s="4"/>
      <c r="N3" s="4"/>
      <c r="O3" s="4"/>
      <c r="P3" s="4"/>
      <c r="Q3" s="4"/>
    </row>
    <row r="4" spans="1:17" x14ac:dyDescent="0.2">
      <c r="A4" s="1" t="s">
        <v>9</v>
      </c>
      <c r="B4" s="1">
        <v>30</v>
      </c>
      <c r="C4" s="1">
        <v>19</v>
      </c>
      <c r="D4" s="5">
        <v>49</v>
      </c>
      <c r="E4" s="1">
        <v>360</v>
      </c>
    </row>
    <row r="5" spans="1:17" x14ac:dyDescent="0.2">
      <c r="A5" s="1" t="s">
        <v>10</v>
      </c>
      <c r="B5" s="1">
        <v>31</v>
      </c>
      <c r="C5" s="1">
        <v>13</v>
      </c>
      <c r="D5" s="5">
        <v>44</v>
      </c>
      <c r="E5" s="1">
        <v>360</v>
      </c>
    </row>
    <row r="6" spans="1:17" x14ac:dyDescent="0.2">
      <c r="D6" s="1">
        <f>SUM(D2:D5)</f>
        <v>220.5</v>
      </c>
    </row>
    <row r="13" spans="1:17" x14ac:dyDescent="0.2">
      <c r="A13" s="2" t="s">
        <v>11</v>
      </c>
    </row>
    <row r="14" spans="1:17" x14ac:dyDescent="0.2">
      <c r="B14" s="1" t="s">
        <v>12</v>
      </c>
      <c r="C14" s="1" t="s">
        <v>7</v>
      </c>
      <c r="D14" s="1" t="s">
        <v>13</v>
      </c>
      <c r="E14" s="1" t="s">
        <v>10</v>
      </c>
    </row>
    <row r="15" spans="1:17" x14ac:dyDescent="0.2">
      <c r="A15" s="1" t="s">
        <v>14</v>
      </c>
      <c r="B15" s="1">
        <v>45</v>
      </c>
      <c r="C15" s="1">
        <v>67</v>
      </c>
      <c r="D15" s="1">
        <v>34</v>
      </c>
      <c r="E15" s="1">
        <v>30</v>
      </c>
    </row>
    <row r="16" spans="1:17" x14ac:dyDescent="0.2">
      <c r="A16" s="1" t="s">
        <v>15</v>
      </c>
      <c r="B16" s="1">
        <v>30</v>
      </c>
      <c r="C16" s="1">
        <v>40</v>
      </c>
      <c r="D16" s="1">
        <v>20</v>
      </c>
      <c r="E16" s="1">
        <v>32</v>
      </c>
    </row>
    <row r="17" spans="1:5" x14ac:dyDescent="0.2">
      <c r="A17" s="1" t="s">
        <v>16</v>
      </c>
      <c r="B17" s="1">
        <v>35</v>
      </c>
      <c r="C17" s="1">
        <v>55</v>
      </c>
      <c r="D17" s="1">
        <v>30</v>
      </c>
      <c r="E17" s="1">
        <v>27</v>
      </c>
    </row>
    <row r="18" spans="1:5" x14ac:dyDescent="0.2">
      <c r="A18" s="1" t="s">
        <v>17</v>
      </c>
      <c r="B18" s="1">
        <v>40</v>
      </c>
      <c r="C18" s="1">
        <v>50</v>
      </c>
      <c r="D18" s="1">
        <v>36</v>
      </c>
      <c r="E18" s="1">
        <v>35</v>
      </c>
    </row>
    <row r="19" spans="1:5" x14ac:dyDescent="0.2">
      <c r="A19" s="1" t="s">
        <v>18</v>
      </c>
      <c r="B19" s="1">
        <f>AVERAGE(B15:B18)</f>
        <v>37.5</v>
      </c>
      <c r="C19" s="1">
        <f>AVERAGE(C15:C18)</f>
        <v>53</v>
      </c>
      <c r="D19" s="1">
        <f t="shared" ref="D19:E19" si="0">AVERAGE(D15:D18)</f>
        <v>30</v>
      </c>
      <c r="E19" s="1">
        <f t="shared" si="0"/>
        <v>31</v>
      </c>
    </row>
    <row r="20" spans="1:5" x14ac:dyDescent="0.2">
      <c r="A20" s="1" t="s">
        <v>19</v>
      </c>
      <c r="B20" s="1">
        <f>_xlfn.STDEV.P(B15:B18)</f>
        <v>5.5901699437494745</v>
      </c>
      <c r="C20" s="1">
        <f>_xlfn.STDEV.P(C15:C18)</f>
        <v>9.7211110476117906</v>
      </c>
      <c r="D20" s="1">
        <f t="shared" ref="D20:E20" si="1">_xlfn.STDEV.P(D15:D18)</f>
        <v>6.164414002968976</v>
      </c>
      <c r="E20" s="1">
        <f t="shared" si="1"/>
        <v>2.9154759474226504</v>
      </c>
    </row>
    <row r="21" spans="1:5" x14ac:dyDescent="0.2">
      <c r="A21" s="3" t="s">
        <v>20</v>
      </c>
    </row>
    <row r="22" spans="1:5" x14ac:dyDescent="0.2">
      <c r="B22" s="1" t="s">
        <v>12</v>
      </c>
      <c r="C22" s="1" t="s">
        <v>7</v>
      </c>
      <c r="D22" s="1" t="s">
        <v>13</v>
      </c>
      <c r="E22" s="1" t="s">
        <v>10</v>
      </c>
    </row>
    <row r="23" spans="1:5" x14ac:dyDescent="0.2">
      <c r="A23" s="1" t="s">
        <v>14</v>
      </c>
      <c r="B23" s="1">
        <v>20</v>
      </c>
      <c r="C23" s="1">
        <v>23</v>
      </c>
      <c r="D23" s="1">
        <v>16</v>
      </c>
      <c r="E23" s="1">
        <v>11</v>
      </c>
    </row>
    <row r="24" spans="1:5" x14ac:dyDescent="0.2">
      <c r="A24" s="1" t="s">
        <v>15</v>
      </c>
      <c r="B24" s="1">
        <v>15</v>
      </c>
      <c r="C24" s="1">
        <v>16</v>
      </c>
      <c r="D24" s="1">
        <v>20</v>
      </c>
      <c r="E24" s="1">
        <v>15</v>
      </c>
    </row>
    <row r="25" spans="1:5" x14ac:dyDescent="0.2">
      <c r="A25" s="1" t="s">
        <v>16</v>
      </c>
      <c r="B25" s="1">
        <v>19</v>
      </c>
      <c r="C25" s="1">
        <v>20</v>
      </c>
      <c r="D25" s="1">
        <v>23</v>
      </c>
      <c r="E25" s="1">
        <v>12</v>
      </c>
    </row>
    <row r="26" spans="1:5" x14ac:dyDescent="0.2">
      <c r="A26" s="1" t="s">
        <v>21</v>
      </c>
      <c r="B26" s="1">
        <v>14</v>
      </c>
      <c r="C26" s="1">
        <v>21</v>
      </c>
      <c r="D26" s="1">
        <v>17</v>
      </c>
      <c r="E26" s="1">
        <v>14</v>
      </c>
    </row>
    <row r="27" spans="1:5" x14ac:dyDescent="0.2">
      <c r="A27" s="1" t="s">
        <v>18</v>
      </c>
      <c r="B27" s="1">
        <f>AVERAGE(B23:B26)</f>
        <v>17</v>
      </c>
      <c r="C27" s="1">
        <f>AVERAGE(C23:C26)</f>
        <v>20</v>
      </c>
      <c r="D27" s="1">
        <f>AVERAGE(D23:D26)</f>
        <v>19</v>
      </c>
      <c r="E27" s="1">
        <f>AVERAGE(E23:E26)</f>
        <v>13</v>
      </c>
    </row>
    <row r="28" spans="1:5" x14ac:dyDescent="0.2">
      <c r="A28" s="1" t="s">
        <v>19</v>
      </c>
      <c r="B28" s="1">
        <f>_xlfn.STDEV.P(B23:B26)</f>
        <v>2.5495097567963922</v>
      </c>
      <c r="C28" s="1">
        <f>_xlfn.STDEV.P(C23:C26)</f>
        <v>2.5495097567963922</v>
      </c>
      <c r="D28" s="1">
        <f>_xlfn.STDEV.P(D23:D26)</f>
        <v>2.7386127875258306</v>
      </c>
      <c r="E28" s="1">
        <f>_xlfn.STDEV.P(E23:E26)</f>
        <v>1.5811388300841898</v>
      </c>
    </row>
    <row r="35" spans="1:9" x14ac:dyDescent="0.2">
      <c r="A35" s="2" t="s">
        <v>11</v>
      </c>
      <c r="F35" s="3" t="s">
        <v>20</v>
      </c>
    </row>
    <row r="36" spans="1:9" x14ac:dyDescent="0.2">
      <c r="B36" s="1" t="s">
        <v>12</v>
      </c>
      <c r="C36" s="1" t="s">
        <v>7</v>
      </c>
      <c r="D36" s="1" t="s">
        <v>13</v>
      </c>
      <c r="E36" s="1" t="s">
        <v>10</v>
      </c>
      <c r="F36" s="1" t="s">
        <v>12</v>
      </c>
      <c r="G36" s="1" t="s">
        <v>7</v>
      </c>
      <c r="H36" s="1" t="s">
        <v>13</v>
      </c>
      <c r="I36" s="1" t="s">
        <v>10</v>
      </c>
    </row>
    <row r="37" spans="1:9" x14ac:dyDescent="0.2">
      <c r="B37" s="1">
        <v>45</v>
      </c>
      <c r="C37" s="1">
        <v>67</v>
      </c>
      <c r="D37" s="1">
        <v>34</v>
      </c>
      <c r="E37" s="1">
        <v>30</v>
      </c>
      <c r="F37" s="1">
        <v>20</v>
      </c>
      <c r="G37" s="1">
        <v>23</v>
      </c>
      <c r="H37" s="1">
        <v>16</v>
      </c>
      <c r="I37" s="1">
        <v>11</v>
      </c>
    </row>
    <row r="38" spans="1:9" x14ac:dyDescent="0.2">
      <c r="B38" s="1">
        <v>30</v>
      </c>
      <c r="C38" s="1">
        <v>40</v>
      </c>
      <c r="D38" s="1">
        <v>20</v>
      </c>
      <c r="E38" s="1">
        <v>32</v>
      </c>
      <c r="F38" s="1">
        <v>15</v>
      </c>
      <c r="G38" s="1">
        <v>16</v>
      </c>
      <c r="H38" s="1">
        <v>20</v>
      </c>
      <c r="I38" s="1">
        <v>15</v>
      </c>
    </row>
    <row r="39" spans="1:9" x14ac:dyDescent="0.2">
      <c r="B39" s="1">
        <v>35</v>
      </c>
      <c r="C39" s="1">
        <v>55</v>
      </c>
      <c r="D39" s="1">
        <v>30</v>
      </c>
      <c r="E39" s="1">
        <v>27</v>
      </c>
      <c r="F39" s="1">
        <v>19</v>
      </c>
      <c r="G39" s="1">
        <v>20</v>
      </c>
      <c r="H39" s="1">
        <v>23</v>
      </c>
      <c r="I39" s="1">
        <v>12</v>
      </c>
    </row>
    <row r="40" spans="1:9" x14ac:dyDescent="0.2">
      <c r="B40" s="1">
        <v>40</v>
      </c>
      <c r="C40" s="1">
        <v>50</v>
      </c>
      <c r="D40" s="1">
        <v>36</v>
      </c>
      <c r="E40" s="1">
        <v>35</v>
      </c>
      <c r="F40" s="1">
        <v>14</v>
      </c>
      <c r="G40" s="1">
        <v>21</v>
      </c>
      <c r="H40" s="1">
        <v>17</v>
      </c>
      <c r="I40" s="1">
        <v>14</v>
      </c>
    </row>
    <row r="41" spans="1:9" x14ac:dyDescent="0.2">
      <c r="A41" s="1" t="s">
        <v>22</v>
      </c>
      <c r="B41" s="2" t="s">
        <v>11</v>
      </c>
      <c r="D41" s="1" t="s">
        <v>22</v>
      </c>
      <c r="E41" s="1" t="s">
        <v>23</v>
      </c>
      <c r="F41" s="3"/>
    </row>
    <row r="42" spans="1:9" x14ac:dyDescent="0.2">
      <c r="A42" s="1" t="s">
        <v>24</v>
      </c>
      <c r="B42" s="1" t="s">
        <v>25</v>
      </c>
      <c r="E42" s="1" t="s">
        <v>25</v>
      </c>
    </row>
    <row r="43" spans="1:9" x14ac:dyDescent="0.2">
      <c r="A43" s="1" t="s">
        <v>26</v>
      </c>
      <c r="B43" s="1">
        <f>TTEST(B36:B40,C36:C40,2,1)</f>
        <v>1.6810392289180454E-2</v>
      </c>
      <c r="D43" s="1" t="s">
        <v>27</v>
      </c>
      <c r="E43" s="1">
        <f>TTEST(B37:B40,F37:F40,2,1)</f>
        <v>5.8272092706694693E-3</v>
      </c>
    </row>
    <row r="44" spans="1:9" x14ac:dyDescent="0.2">
      <c r="A44" s="1" t="s">
        <v>28</v>
      </c>
      <c r="B44" s="1">
        <f>TTEST(C37:C40,D37:D40,2,1)</f>
        <v>1.0601995000470644E-2</v>
      </c>
      <c r="D44" s="1" t="s">
        <v>29</v>
      </c>
      <c r="E44" s="1">
        <f>TTEST(C37:C40,G37:G40,2,1)</f>
        <v>4.5998554791647486E-3</v>
      </c>
    </row>
    <row r="45" spans="1:9" x14ac:dyDescent="0.2">
      <c r="A45" s="1" t="s">
        <v>30</v>
      </c>
      <c r="B45" s="1">
        <f>TTEST(D37:D40,E37:E40,2,1)</f>
        <v>0.80546260153394467</v>
      </c>
      <c r="D45" s="1" t="s">
        <v>31</v>
      </c>
      <c r="E45" s="1">
        <f>TTEST(D37:D40,H37:H40,2,1)</f>
        <v>9.5018804473002469E-2</v>
      </c>
    </row>
    <row r="46" spans="1:9" x14ac:dyDescent="0.2">
      <c r="A46" s="1" t="s">
        <v>32</v>
      </c>
      <c r="B46" s="1">
        <f>TTEST(C37:C40,E37:E40,2,1)</f>
        <v>4.2839249293661931E-2</v>
      </c>
      <c r="D46" s="1" t="s">
        <v>33</v>
      </c>
      <c r="E46" s="1">
        <f>TTEST(E37:E40,I37:I40,2,1)</f>
        <v>7.988068796325943E-4</v>
      </c>
    </row>
    <row r="49" spans="1:17" x14ac:dyDescent="0.2">
      <c r="A49" s="2" t="s">
        <v>34</v>
      </c>
    </row>
    <row r="50" spans="1:17" x14ac:dyDescent="0.2">
      <c r="B50" s="1" t="s">
        <v>35</v>
      </c>
      <c r="G50" s="1" t="s">
        <v>35</v>
      </c>
      <c r="K50" s="1" t="s">
        <v>35</v>
      </c>
      <c r="O50" s="1" t="s">
        <v>35</v>
      </c>
    </row>
    <row r="51" spans="1:17" ht="16" thickBot="1" x14ac:dyDescent="0.25">
      <c r="B51" s="1" t="s">
        <v>36</v>
      </c>
      <c r="G51" s="1" t="s">
        <v>37</v>
      </c>
      <c r="K51" s="1" t="s">
        <v>38</v>
      </c>
      <c r="O51" s="1" t="s">
        <v>39</v>
      </c>
    </row>
    <row r="52" spans="1:17" x14ac:dyDescent="0.2">
      <c r="B52" s="6"/>
      <c r="C52" s="6" t="s">
        <v>12</v>
      </c>
      <c r="D52" s="6" t="s">
        <v>7</v>
      </c>
      <c r="G52" s="6"/>
      <c r="H52" s="6" t="s">
        <v>7</v>
      </c>
      <c r="I52" s="6" t="s">
        <v>13</v>
      </c>
      <c r="K52" s="6"/>
      <c r="L52" s="6" t="s">
        <v>13</v>
      </c>
      <c r="M52" s="6" t="s">
        <v>10</v>
      </c>
      <c r="O52" s="6"/>
      <c r="P52" s="6" t="s">
        <v>7</v>
      </c>
      <c r="Q52" s="6" t="s">
        <v>10</v>
      </c>
    </row>
    <row r="53" spans="1:17" x14ac:dyDescent="0.2">
      <c r="B53" s="1" t="s">
        <v>40</v>
      </c>
      <c r="C53" s="1">
        <v>37.5</v>
      </c>
      <c r="D53" s="1">
        <v>53</v>
      </c>
      <c r="G53" s="1" t="s">
        <v>40</v>
      </c>
      <c r="H53" s="1">
        <v>53</v>
      </c>
      <c r="I53" s="1">
        <v>30</v>
      </c>
      <c r="K53" s="1" t="s">
        <v>40</v>
      </c>
      <c r="L53" s="1">
        <v>30</v>
      </c>
      <c r="M53" s="1">
        <v>32</v>
      </c>
      <c r="O53" s="1" t="s">
        <v>40</v>
      </c>
      <c r="P53" s="1">
        <v>53</v>
      </c>
      <c r="Q53" s="1">
        <v>31</v>
      </c>
    </row>
    <row r="54" spans="1:17" x14ac:dyDescent="0.2">
      <c r="B54" s="1" t="s">
        <v>41</v>
      </c>
      <c r="C54" s="1">
        <v>41.666666666666664</v>
      </c>
      <c r="D54" s="1">
        <v>126</v>
      </c>
      <c r="G54" s="1" t="s">
        <v>41</v>
      </c>
      <c r="H54" s="1">
        <v>126</v>
      </c>
      <c r="I54" s="1">
        <v>50.666666666666664</v>
      </c>
      <c r="K54" s="1" t="s">
        <v>41</v>
      </c>
      <c r="L54" s="1">
        <v>50.666666666666664</v>
      </c>
      <c r="M54" s="1">
        <v>18</v>
      </c>
      <c r="O54" s="1" t="s">
        <v>41</v>
      </c>
      <c r="P54" s="1">
        <v>126</v>
      </c>
      <c r="Q54" s="1">
        <v>11.333333333333334</v>
      </c>
    </row>
    <row r="55" spans="1:17" x14ac:dyDescent="0.2">
      <c r="B55" s="1" t="s">
        <v>42</v>
      </c>
      <c r="C55" s="1">
        <v>4</v>
      </c>
      <c r="D55" s="1">
        <v>4</v>
      </c>
      <c r="G55" s="1" t="s">
        <v>42</v>
      </c>
      <c r="H55" s="1">
        <v>4</v>
      </c>
      <c r="I55" s="1">
        <v>4</v>
      </c>
      <c r="K55" s="1" t="s">
        <v>42</v>
      </c>
      <c r="L55" s="1">
        <v>4</v>
      </c>
      <c r="M55" s="1">
        <v>4</v>
      </c>
      <c r="O55" s="1" t="s">
        <v>42</v>
      </c>
      <c r="P55" s="1">
        <v>4</v>
      </c>
      <c r="Q55" s="1">
        <v>4</v>
      </c>
    </row>
    <row r="56" spans="1:17" x14ac:dyDescent="0.2">
      <c r="B56" s="1" t="s">
        <v>43</v>
      </c>
      <c r="C56" s="1">
        <v>0.8740830418336486</v>
      </c>
      <c r="G56" s="1" t="s">
        <v>43</v>
      </c>
      <c r="H56" s="1">
        <v>0.70087664405046246</v>
      </c>
      <c r="K56" s="1" t="s">
        <v>43</v>
      </c>
      <c r="L56" s="1">
        <v>-0.33113308926626095</v>
      </c>
      <c r="O56" s="1" t="s">
        <v>43</v>
      </c>
      <c r="P56" s="1">
        <v>-0.41458396381955442</v>
      </c>
    </row>
    <row r="57" spans="1:17" x14ac:dyDescent="0.2">
      <c r="B57" s="1" t="s">
        <v>44</v>
      </c>
      <c r="C57" s="1">
        <v>0</v>
      </c>
      <c r="G57" s="1" t="s">
        <v>44</v>
      </c>
      <c r="H57" s="1">
        <v>0</v>
      </c>
      <c r="K57" s="1" t="s">
        <v>44</v>
      </c>
      <c r="L57" s="1">
        <v>0</v>
      </c>
      <c r="O57" s="1" t="s">
        <v>44</v>
      </c>
      <c r="P57" s="1">
        <v>0</v>
      </c>
    </row>
    <row r="58" spans="1:17" x14ac:dyDescent="0.2">
      <c r="B58" s="1" t="s">
        <v>45</v>
      </c>
      <c r="C58" s="1">
        <v>3</v>
      </c>
      <c r="G58" s="1" t="s">
        <v>45</v>
      </c>
      <c r="H58" s="1">
        <v>3</v>
      </c>
      <c r="K58" s="1" t="s">
        <v>45</v>
      </c>
      <c r="L58" s="1">
        <v>3</v>
      </c>
      <c r="O58" s="1" t="s">
        <v>45</v>
      </c>
      <c r="P58" s="1">
        <v>3</v>
      </c>
    </row>
    <row r="59" spans="1:17" x14ac:dyDescent="0.2">
      <c r="B59" s="1" t="s">
        <v>46</v>
      </c>
      <c r="C59" s="1">
        <v>-4.841386618546788</v>
      </c>
      <c r="G59" s="1" t="s">
        <v>46</v>
      </c>
      <c r="H59" s="1">
        <v>5.7202840387987797</v>
      </c>
      <c r="K59" s="1" t="s">
        <v>46</v>
      </c>
      <c r="L59" s="1">
        <v>-0.42479539524287319</v>
      </c>
      <c r="O59" s="1" t="s">
        <v>46</v>
      </c>
      <c r="P59" s="1">
        <v>3.3879582154396797</v>
      </c>
    </row>
    <row r="60" spans="1:17" x14ac:dyDescent="0.2">
      <c r="B60" s="1" t="s">
        <v>47</v>
      </c>
      <c r="C60" s="1">
        <v>8.4051961445902271E-3</v>
      </c>
      <c r="G60" s="1" t="s">
        <v>47</v>
      </c>
      <c r="H60" s="1">
        <v>5.3009975002353219E-3</v>
      </c>
      <c r="K60" s="1" t="s">
        <v>47</v>
      </c>
      <c r="L60" s="1">
        <v>0.3498057890436852</v>
      </c>
      <c r="O60" s="1" t="s">
        <v>47</v>
      </c>
      <c r="P60" s="1">
        <v>2.1419624646830965E-2</v>
      </c>
    </row>
    <row r="61" spans="1:17" x14ac:dyDescent="0.2">
      <c r="B61" s="1" t="s">
        <v>48</v>
      </c>
      <c r="C61" s="1">
        <v>2.3533634348018233</v>
      </c>
      <c r="G61" s="1" t="s">
        <v>48</v>
      </c>
      <c r="H61" s="1">
        <v>2.3533634348018233</v>
      </c>
      <c r="K61" s="1" t="s">
        <v>48</v>
      </c>
      <c r="L61" s="1">
        <v>2.3533634348018233</v>
      </c>
      <c r="O61" s="1" t="s">
        <v>48</v>
      </c>
      <c r="P61" s="1">
        <v>2.3533634348018233</v>
      </c>
    </row>
    <row r="62" spans="1:17" x14ac:dyDescent="0.2">
      <c r="B62" s="1" t="s">
        <v>49</v>
      </c>
      <c r="C62" s="1">
        <v>1.6810392289180454E-2</v>
      </c>
      <c r="G62" s="1" t="s">
        <v>49</v>
      </c>
      <c r="H62" s="1">
        <v>1.0601995000470644E-2</v>
      </c>
      <c r="K62" s="1" t="s">
        <v>49</v>
      </c>
      <c r="L62" s="1">
        <v>0.6996115780873704</v>
      </c>
      <c r="O62" s="1" t="s">
        <v>49</v>
      </c>
      <c r="P62" s="1">
        <v>4.2839249293661931E-2</v>
      </c>
    </row>
    <row r="63" spans="1:17" ht="16" thickBot="1" x14ac:dyDescent="0.25">
      <c r="B63" s="7" t="s">
        <v>50</v>
      </c>
      <c r="C63" s="7">
        <v>3.18244630528371</v>
      </c>
      <c r="D63" s="7"/>
      <c r="G63" s="7" t="s">
        <v>50</v>
      </c>
      <c r="H63" s="7">
        <v>3.18244630528371</v>
      </c>
      <c r="I63" s="7"/>
      <c r="K63" s="7" t="s">
        <v>50</v>
      </c>
      <c r="L63" s="7">
        <v>3.1824463052837091</v>
      </c>
      <c r="M63" s="7"/>
      <c r="O63" s="7" t="s">
        <v>50</v>
      </c>
      <c r="P63" s="7">
        <v>3.1824463052837091</v>
      </c>
      <c r="Q63" s="7"/>
    </row>
    <row r="65" spans="1:17" x14ac:dyDescent="0.2">
      <c r="A65" s="2" t="s">
        <v>51</v>
      </c>
      <c r="B65" s="3"/>
      <c r="G65" s="1" t="s">
        <v>35</v>
      </c>
      <c r="K65" s="1" t="s">
        <v>35</v>
      </c>
      <c r="O65" s="1" t="s">
        <v>35</v>
      </c>
    </row>
    <row r="66" spans="1:17" ht="16" thickBot="1" x14ac:dyDescent="0.25">
      <c r="A66" s="3" t="s">
        <v>20</v>
      </c>
      <c r="B66" s="1" t="s">
        <v>35</v>
      </c>
      <c r="G66" s="1" t="s">
        <v>52</v>
      </c>
      <c r="K66" s="1" t="s">
        <v>53</v>
      </c>
    </row>
    <row r="67" spans="1:17" ht="16" thickBot="1" x14ac:dyDescent="0.25">
      <c r="G67" s="6"/>
      <c r="H67" s="6" t="s">
        <v>7</v>
      </c>
      <c r="I67" s="6" t="s">
        <v>7</v>
      </c>
      <c r="K67" s="6"/>
      <c r="L67" s="6" t="s">
        <v>13</v>
      </c>
      <c r="M67" s="6" t="s">
        <v>13</v>
      </c>
      <c r="O67" s="6"/>
      <c r="P67" s="6" t="s">
        <v>10</v>
      </c>
      <c r="Q67" s="6" t="s">
        <v>10</v>
      </c>
    </row>
    <row r="68" spans="1:17" x14ac:dyDescent="0.2">
      <c r="B68" s="6"/>
      <c r="C68" s="6" t="s">
        <v>12</v>
      </c>
      <c r="D68" s="6" t="s">
        <v>12</v>
      </c>
      <c r="G68" s="1" t="s">
        <v>40</v>
      </c>
      <c r="H68" s="1">
        <v>53</v>
      </c>
      <c r="I68" s="1">
        <v>20</v>
      </c>
      <c r="K68" s="1" t="s">
        <v>40</v>
      </c>
      <c r="L68" s="1">
        <v>30</v>
      </c>
      <c r="M68" s="1">
        <v>19</v>
      </c>
      <c r="O68" s="1" t="s">
        <v>40</v>
      </c>
      <c r="P68" s="1">
        <v>31</v>
      </c>
      <c r="Q68" s="1">
        <v>13</v>
      </c>
    </row>
    <row r="69" spans="1:17" x14ac:dyDescent="0.2">
      <c r="B69" s="1" t="s">
        <v>40</v>
      </c>
      <c r="C69" s="1">
        <v>37.5</v>
      </c>
      <c r="D69" s="1">
        <v>17</v>
      </c>
      <c r="G69" s="1" t="s">
        <v>41</v>
      </c>
      <c r="H69" s="1">
        <v>126</v>
      </c>
      <c r="I69" s="1">
        <v>8.6666666666666661</v>
      </c>
      <c r="K69" s="1" t="s">
        <v>41</v>
      </c>
      <c r="L69" s="1">
        <v>50.666666666666664</v>
      </c>
      <c r="M69" s="1">
        <v>10</v>
      </c>
      <c r="O69" s="1" t="s">
        <v>41</v>
      </c>
      <c r="P69" s="1">
        <v>11.333333333333334</v>
      </c>
      <c r="Q69" s="1">
        <v>3.3333333333333335</v>
      </c>
    </row>
    <row r="70" spans="1:17" x14ac:dyDescent="0.2">
      <c r="B70" s="1" t="s">
        <v>41</v>
      </c>
      <c r="C70" s="1">
        <v>41.666666666666664</v>
      </c>
      <c r="D70" s="1">
        <v>8.6666666666666661</v>
      </c>
      <c r="G70" s="1" t="s">
        <v>42</v>
      </c>
      <c r="H70" s="1">
        <v>4</v>
      </c>
      <c r="I70" s="1">
        <v>4</v>
      </c>
      <c r="K70" s="1" t="s">
        <v>42</v>
      </c>
      <c r="L70" s="1">
        <v>4</v>
      </c>
      <c r="M70" s="1">
        <v>4</v>
      </c>
      <c r="O70" s="1" t="s">
        <v>42</v>
      </c>
      <c r="P70" s="1">
        <v>4</v>
      </c>
      <c r="Q70" s="1">
        <v>4</v>
      </c>
    </row>
    <row r="71" spans="1:17" x14ac:dyDescent="0.2">
      <c r="B71" s="1" t="s">
        <v>42</v>
      </c>
      <c r="C71" s="1">
        <v>4</v>
      </c>
      <c r="D71" s="1">
        <v>4</v>
      </c>
      <c r="G71" s="1" t="s">
        <v>43</v>
      </c>
      <c r="H71" s="1">
        <v>0.91792842454768364</v>
      </c>
      <c r="K71" s="1" t="s">
        <v>43</v>
      </c>
      <c r="L71" s="1">
        <v>-0.50349654609522854</v>
      </c>
      <c r="O71" s="1" t="s">
        <v>43</v>
      </c>
      <c r="P71" s="1">
        <v>0.65079137345596838</v>
      </c>
    </row>
    <row r="72" spans="1:17" x14ac:dyDescent="0.2">
      <c r="B72" s="1" t="s">
        <v>43</v>
      </c>
      <c r="C72" s="1">
        <v>0.4385290096535146</v>
      </c>
      <c r="G72" s="1" t="s">
        <v>44</v>
      </c>
      <c r="H72" s="1">
        <v>0</v>
      </c>
      <c r="K72" s="1" t="s">
        <v>44</v>
      </c>
      <c r="L72" s="1">
        <v>0</v>
      </c>
      <c r="O72" s="1" t="s">
        <v>44</v>
      </c>
      <c r="P72" s="1">
        <v>0</v>
      </c>
    </row>
    <row r="73" spans="1:17" x14ac:dyDescent="0.2">
      <c r="B73" s="1" t="s">
        <v>44</v>
      </c>
      <c r="C73" s="1">
        <v>0</v>
      </c>
      <c r="G73" s="1" t="s">
        <v>45</v>
      </c>
      <c r="H73" s="1">
        <v>3</v>
      </c>
      <c r="K73" s="1" t="s">
        <v>45</v>
      </c>
      <c r="L73" s="1">
        <v>3</v>
      </c>
      <c r="O73" s="1" t="s">
        <v>45</v>
      </c>
      <c r="P73" s="1">
        <v>3</v>
      </c>
    </row>
    <row r="74" spans="1:17" x14ac:dyDescent="0.2">
      <c r="B74" s="1" t="s">
        <v>45</v>
      </c>
      <c r="C74" s="1">
        <v>3</v>
      </c>
      <c r="G74" s="1" t="s">
        <v>46</v>
      </c>
      <c r="H74" s="1">
        <v>7.6723441570920725</v>
      </c>
      <c r="K74" s="1" t="s">
        <v>46</v>
      </c>
      <c r="L74" s="1">
        <v>2.4099792530227311</v>
      </c>
      <c r="O74" s="1" t="s">
        <v>46</v>
      </c>
      <c r="P74" s="1">
        <v>13.942740046346701</v>
      </c>
    </row>
    <row r="75" spans="1:17" x14ac:dyDescent="0.2">
      <c r="B75" s="1" t="s">
        <v>46</v>
      </c>
      <c r="C75" s="1">
        <v>7.0661653723435416</v>
      </c>
      <c r="G75" s="1" t="s">
        <v>47</v>
      </c>
      <c r="H75" s="1">
        <v>2.2999277395823743E-3</v>
      </c>
      <c r="K75" s="1" t="s">
        <v>47</v>
      </c>
      <c r="L75" s="1">
        <v>4.7509402236501234E-2</v>
      </c>
      <c r="O75" s="1" t="s">
        <v>47</v>
      </c>
      <c r="P75" s="1">
        <v>3.9940343981629715E-4</v>
      </c>
    </row>
    <row r="76" spans="1:17" x14ac:dyDescent="0.2">
      <c r="B76" s="1" t="s">
        <v>47</v>
      </c>
      <c r="C76" s="1">
        <v>2.9136046353347347E-3</v>
      </c>
      <c r="G76" s="1" t="s">
        <v>48</v>
      </c>
      <c r="H76" s="1">
        <v>2.3533634348018233</v>
      </c>
      <c r="K76" s="1" t="s">
        <v>48</v>
      </c>
      <c r="L76" s="1">
        <v>2.3533634348018233</v>
      </c>
      <c r="O76" s="1" t="s">
        <v>48</v>
      </c>
      <c r="P76" s="1">
        <v>2.3533634348018233</v>
      </c>
    </row>
    <row r="77" spans="1:17" x14ac:dyDescent="0.2">
      <c r="B77" s="1" t="s">
        <v>48</v>
      </c>
      <c r="C77" s="1">
        <v>2.3533634348018233</v>
      </c>
      <c r="G77" s="1" t="s">
        <v>49</v>
      </c>
      <c r="H77" s="1">
        <v>4.5998554791647486E-3</v>
      </c>
      <c r="K77" s="1" t="s">
        <v>49</v>
      </c>
      <c r="L77" s="1">
        <v>9.5018804473002469E-2</v>
      </c>
      <c r="O77" s="1" t="s">
        <v>49</v>
      </c>
      <c r="P77" s="1">
        <v>7.988068796325943E-4</v>
      </c>
    </row>
    <row r="78" spans="1:17" ht="16" thickBot="1" x14ac:dyDescent="0.25">
      <c r="B78" s="1" t="s">
        <v>49</v>
      </c>
      <c r="C78" s="1">
        <v>5.8272092706694693E-3</v>
      </c>
      <c r="G78" s="7" t="s">
        <v>50</v>
      </c>
      <c r="H78" s="7">
        <v>3.1824463052837091</v>
      </c>
      <c r="I78" s="7"/>
      <c r="K78" s="7" t="s">
        <v>50</v>
      </c>
      <c r="L78" s="7">
        <v>3.1824463052837091</v>
      </c>
      <c r="M78" s="7"/>
      <c r="O78" s="7" t="s">
        <v>50</v>
      </c>
      <c r="P78" s="7">
        <v>3.1824463052837091</v>
      </c>
      <c r="Q78" s="7"/>
    </row>
    <row r="79" spans="1:17" ht="16" thickBot="1" x14ac:dyDescent="0.25">
      <c r="B79" s="7" t="s">
        <v>50</v>
      </c>
      <c r="C79" s="7">
        <v>3.1824463052837091</v>
      </c>
      <c r="D79" s="7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Figure1F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Elham Jalalvand</dc:creator>
  <cp:lastModifiedBy>Elham Jalalvand</cp:lastModifiedBy>
  <dcterms:created xsi:type="dcterms:W3CDTF">2021-12-11T06:24:20Z</dcterms:created>
  <dcterms:modified xsi:type="dcterms:W3CDTF">2021-12-14T12:38:21Z</dcterms:modified>
</cp:coreProperties>
</file>