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hamjalalvand/Desktop/elife resubmission/Final resubmission 8-12/souce data single files/"/>
    </mc:Choice>
  </mc:AlternateContent>
  <xr:revisionPtr revIDLastSave="0" documentId="8_{79D36E55-0C8A-8145-9FDC-1D29B86772C4}" xr6:coauthVersionLast="47" xr6:coauthVersionMax="47" xr10:uidLastSave="{00000000-0000-0000-0000-000000000000}"/>
  <bookViews>
    <workbookView xWindow="480" yWindow="1000" windowWidth="25040" windowHeight="14020" xr2:uid="{A46B833C-5AC6-5143-9C53-5EC24E1D7382}"/>
  </bookViews>
  <sheets>
    <sheet name="Figure 3G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J18" i="1"/>
  <c r="I18" i="1"/>
  <c r="H18" i="1"/>
  <c r="D18" i="1"/>
  <c r="J17" i="1"/>
  <c r="I17" i="1"/>
  <c r="H17" i="1"/>
  <c r="D17" i="1"/>
  <c r="Y16" i="1"/>
  <c r="D16" i="1"/>
  <c r="Y15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<sst xmlns="http://schemas.openxmlformats.org/spreadsheetml/2006/main" count="143" uniqueCount="63">
  <si>
    <t>Slice</t>
  </si>
  <si>
    <t>Vesicles (&lt;0.196 um2)</t>
  </si>
  <si>
    <t>Cell Area(um2)</t>
  </si>
  <si>
    <t>Density</t>
  </si>
  <si>
    <t>pH</t>
  </si>
  <si>
    <t xml:space="preserve">Quantification of somatostatin DCVs number density in cell area (µm-2) in the different pH </t>
  </si>
  <si>
    <t>cell area</t>
  </si>
  <si>
    <t>som. pH 7.4</t>
  </si>
  <si>
    <t>7.4</t>
  </si>
  <si>
    <t>som conf.sted-2 pH 7.4</t>
  </si>
  <si>
    <t>pH 7.4</t>
  </si>
  <si>
    <t>pH 6.5</t>
  </si>
  <si>
    <t>pH 8.5</t>
  </si>
  <si>
    <t>som conf.sted-3 pH 8.5</t>
  </si>
  <si>
    <t>8.5</t>
  </si>
  <si>
    <t>Number Density</t>
  </si>
  <si>
    <t>som conf.sted pH 7.4</t>
  </si>
  <si>
    <r>
      <t>µm</t>
    </r>
    <r>
      <rPr>
        <vertAlign val="superscript"/>
        <sz val="12"/>
        <color theme="1"/>
        <rFont val="Calibri"/>
        <family val="2"/>
        <scheme val="minor"/>
      </rPr>
      <t>-2</t>
    </r>
  </si>
  <si>
    <t>som kk  conf sted-3 pH 7.4</t>
  </si>
  <si>
    <t>som kk tubulin 594, pH 7.4</t>
  </si>
  <si>
    <t>som  tubulin conf.sted-4 pH 7.4</t>
  </si>
  <si>
    <t>som conf.sted-2 pH 8.5</t>
  </si>
  <si>
    <t>som conf.sted-3  pH 8.5</t>
  </si>
  <si>
    <t>som tubulin conf sted-2 pH 7.4</t>
  </si>
  <si>
    <t>som tubulin conf sted  pH 8.5</t>
  </si>
  <si>
    <t>som tubulin conf sted  pH 6.5</t>
  </si>
  <si>
    <t>6.5</t>
  </si>
  <si>
    <t>som tubulin conf sted pH 6.5</t>
  </si>
  <si>
    <t>som tubulin conf sted-1 pH 6.5</t>
  </si>
  <si>
    <t>avrage</t>
  </si>
  <si>
    <t>som tubulin conf sted-2 pH 8.5</t>
  </si>
  <si>
    <t>SD</t>
  </si>
  <si>
    <t>som tubulin conf sted-1 pH 8.5</t>
  </si>
  <si>
    <t>som tubulin conf-sted-1 pH 8.5</t>
  </si>
  <si>
    <t>t-Test: Two-Sample Assuming Equal Variances</t>
  </si>
  <si>
    <t>som tubulin conf-sted-1 pH 6.5</t>
  </si>
  <si>
    <t>somatostatin,tubulin pH 8.5</t>
  </si>
  <si>
    <t>Mean</t>
  </si>
  <si>
    <t>somatostatin,tubulin-2 pH 8.5</t>
  </si>
  <si>
    <t>Variance</t>
  </si>
  <si>
    <t>somatostatin tubulin-3 pH 6.5</t>
  </si>
  <si>
    <t>Observations</t>
  </si>
  <si>
    <t>C1-somatostatin pH 6.5</t>
  </si>
  <si>
    <t>Pooled Variance</t>
  </si>
  <si>
    <t>Hypothesized Mean Difference</t>
  </si>
  <si>
    <t>som conf sted-1 pH 8.5</t>
  </si>
  <si>
    <t>df</t>
  </si>
  <si>
    <t>slices somatostatin 594 cell 1 pH 7.4</t>
  </si>
  <si>
    <t>t Stat</t>
  </si>
  <si>
    <t>slices somatostatin 594 cell 2 pH 7.4</t>
  </si>
  <si>
    <t>P(T&lt;=t) one-tail</t>
  </si>
  <si>
    <t>slices somatostatin 594 pH 6.5</t>
  </si>
  <si>
    <t>t Critical one-tail</t>
  </si>
  <si>
    <t>slices somatostatin 594 -pH 7.4 cell 1</t>
  </si>
  <si>
    <t>P(T&lt;=t) two-tail</t>
  </si>
  <si>
    <t>slices somatostatin 594 -pH7.4 cell 2</t>
  </si>
  <si>
    <t>t Critical two-tail</t>
  </si>
  <si>
    <t>slices somatostatin 594 -pH 7.4 cell 3</t>
  </si>
  <si>
    <t>slices somatostatin 594 -pH 6.5 cell 1</t>
  </si>
  <si>
    <t>slices somatostatin 594 -pH 6.5 cell 2</t>
  </si>
  <si>
    <t>slices somatostatin 594 -pH 8.5 cell  1</t>
  </si>
  <si>
    <t xml:space="preserve">slices somatostatin 594 -pH 8.5 cell 2 </t>
  </si>
  <si>
    <t>slices somatostatin 594 -pH 8.5 cell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</si>
</sst>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Helvetica Neue"/>
      <family val="2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rgb="FF000000"/>
      <name val="Helvetica Neue"/>
      <family val="2"/>
    </font>
    <font>
      <sz val="8"/>
      <color rgb="FF000000"/>
      <name val="Helvetica Neue"/>
      <family val="2"/>
    </font>
    <font>
      <vertAlign val="superscript"/>
      <sz val="12"/>
      <color theme="1"/>
      <name val="Calibri"/>
      <family val="2"/>
      <scheme val="minor"/>
    </font>
    <font>
      <i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1" applyFont="1"/>
    <xf numFmtId="0" fontId="1" fillId="2" borderId="0" xfId="1"/>
    <xf numFmtId="0" fontId="5" fillId="0" borderId="0" xfId="0" applyFont="1"/>
    <xf numFmtId="0" fontId="6" fillId="0" borderId="0" xfId="0" applyFont="1"/>
    <xf numFmtId="0" fontId="1" fillId="0" borderId="0" xfId="0" applyFont="1"/>
    <xf numFmtId="0" fontId="8" fillId="0" borderId="1" xfId="0" applyFont="1" applyBorder="1" applyAlignment="1">
      <alignment horizontal="center"/>
    </xf>
    <xf numFmtId="0" fontId="3" fillId="0" borderId="2" xfId="0" applyFont="1" applyBorder="1"/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Somatosatatin DCVs density</a:t>
            </a:r>
            <a:r>
              <a:rPr lang="en-GB" baseline="0"/>
              <a:t> in different pH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[1]Sheet1!$H$17:$J$17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minus>
              <c:numRef>
                <c:f>[1]Sheet1!$H$17:$J$17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[1]Sheet1!$H$16:$J$16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A-E84C-8558-5D30AFED4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1405152"/>
        <c:axId val="1256265616"/>
      </c:barChart>
      <c:catAx>
        <c:axId val="1261405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256265616"/>
        <c:crosses val="autoZero"/>
        <c:auto val="1"/>
        <c:lblAlgn val="ctr"/>
        <c:lblOffset val="100"/>
        <c:noMultiLvlLbl val="0"/>
      </c:catAx>
      <c:valAx>
        <c:axId val="1256265616"/>
        <c:scaling>
          <c:orientation val="minMax"/>
          <c:max val="2.5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26140515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[1]Sheet1!$H$2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[1]Sheet1!$H$3:$H$15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E3-BC47-B5AF-E81888C75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937392"/>
        <c:axId val="1150218352"/>
      </c:scatterChart>
      <c:valAx>
        <c:axId val="125093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150218352"/>
        <c:crosses val="autoZero"/>
        <c:crossBetween val="midCat"/>
      </c:valAx>
      <c:valAx>
        <c:axId val="11502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25093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[1]Sheet1!$I$2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[1]Sheet1!$I$3:$I$15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E5-2147-A418-309729ECD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006304"/>
        <c:axId val="1239052512"/>
      </c:scatterChart>
      <c:valAx>
        <c:axId val="1258006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239052512"/>
        <c:crosses val="autoZero"/>
        <c:crossBetween val="midCat"/>
      </c:valAx>
      <c:valAx>
        <c:axId val="1239052512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258006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>
        <c:manualLayout>
          <c:layoutTarget val="inner"/>
          <c:xMode val="edge"/>
          <c:yMode val="edge"/>
          <c:x val="7.8671875000000002E-2"/>
          <c:y val="0.19483814523184603"/>
          <c:w val="0.89122395833333334"/>
          <c:h val="0.72094889180519106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[1]Sheet1!$J$2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[1]Sheet1!$J$3:$J$15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22-FB4A-A520-E79B45A5C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3607216"/>
        <c:axId val="1333247744"/>
      </c:scatterChart>
      <c:valAx>
        <c:axId val="1303607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333247744"/>
        <c:crosses val="autoZero"/>
        <c:crossBetween val="midCat"/>
      </c:valAx>
      <c:valAx>
        <c:axId val="1333247744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303607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82550</xdr:colOff>
      <xdr:row>6</xdr:row>
      <xdr:rowOff>25400</xdr:rowOff>
    </xdr:from>
    <xdr:to>
      <xdr:col>18</xdr:col>
      <xdr:colOff>577850</xdr:colOff>
      <xdr:row>19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E70A81-6FB6-4346-B316-5C3FB6475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69850</xdr:colOff>
      <xdr:row>20</xdr:row>
      <xdr:rowOff>31750</xdr:rowOff>
    </xdr:from>
    <xdr:to>
      <xdr:col>18</xdr:col>
      <xdr:colOff>565150</xdr:colOff>
      <xdr:row>33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0759A2-C86C-5E47-9EAA-9894748F4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82550</xdr:colOff>
      <xdr:row>33</xdr:row>
      <xdr:rowOff>107950</xdr:rowOff>
    </xdr:from>
    <xdr:to>
      <xdr:col>18</xdr:col>
      <xdr:colOff>527050</xdr:colOff>
      <xdr:row>46</xdr:row>
      <xdr:rowOff>196850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8C92CE-0E90-7249-8FF2-E1BA65BE59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47</xdr:row>
      <xdr:rowOff>57150</xdr:rowOff>
    </xdr:from>
    <xdr:to>
      <xdr:col>18</xdr:col>
      <xdr:colOff>590550</xdr:colOff>
      <xdr:row>60</xdr:row>
      <xdr:rowOff>146050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30BF2E7-AC99-E743-9723-2B4394855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elhamjalalvand/Desktop/old%20data/new%20analysis%202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9855-6265-074F-8FA7-292894ED0EFE}">
  <dimension ref="A1:Y184"/>
  <sheetViews>
    <sheetView tabSelected="1" workbookViewId="0">
      <selection activeCell="E63" sqref="E63"/>
    </sheetView>
  </sheetViews>
  <sheetFormatPr baseColWidth="10" defaultColWidth="11.5" defaultRowHeight="15" x14ac:dyDescent="0.2"/>
  <cols>
    <col min="1" max="1" width="27.6640625" customWidth="1"/>
    <col min="2" max="2" width="14.83203125" customWidth="1"/>
    <col min="3" max="3" width="17" customWidth="1"/>
  </cols>
  <sheetData>
    <row r="1" spans="1:25" ht="19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/>
      <c r="G1" s="3" t="s">
        <v>5</v>
      </c>
      <c r="H1" s="4"/>
      <c r="I1" s="4"/>
      <c r="J1" s="4"/>
      <c r="K1" s="4"/>
      <c r="L1" s="4"/>
      <c r="M1" s="4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t="s">
        <v>6</v>
      </c>
    </row>
    <row r="2" spans="1:25" ht="16" x14ac:dyDescent="0.2">
      <c r="A2" s="1" t="s">
        <v>7</v>
      </c>
      <c r="B2" s="5">
        <v>207</v>
      </c>
      <c r="C2" s="5">
        <v>121.72199999999999</v>
      </c>
      <c r="D2" s="5">
        <f>B2/C2</f>
        <v>1.7005964410706365</v>
      </c>
      <c r="E2" s="5" t="s">
        <v>8</v>
      </c>
      <c r="F2" s="5"/>
      <c r="K2" s="5"/>
      <c r="L2" s="5"/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>
        <v>236.6</v>
      </c>
    </row>
    <row r="3" spans="1:25" ht="16" x14ac:dyDescent="0.2">
      <c r="A3" s="1" t="s">
        <v>9</v>
      </c>
      <c r="B3" s="5">
        <v>239</v>
      </c>
      <c r="C3" s="5">
        <v>175.858</v>
      </c>
      <c r="D3" s="5">
        <f t="shared" ref="D3:D40" si="0">B3/C3</f>
        <v>1.3590510525537649</v>
      </c>
      <c r="E3" s="5" t="s">
        <v>8</v>
      </c>
      <c r="F3" s="5"/>
      <c r="G3" s="5"/>
      <c r="H3" s="2" t="s">
        <v>10</v>
      </c>
      <c r="I3" s="2" t="s">
        <v>11</v>
      </c>
      <c r="J3" s="5" t="s">
        <v>12</v>
      </c>
      <c r="K3" s="5"/>
      <c r="L3" s="5"/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>
        <v>126</v>
      </c>
    </row>
    <row r="4" spans="1:25" ht="16" x14ac:dyDescent="0.2">
      <c r="A4" s="1" t="s">
        <v>13</v>
      </c>
      <c r="B4" s="5">
        <v>219</v>
      </c>
      <c r="C4" s="5">
        <v>168.27199999999999</v>
      </c>
      <c r="D4" s="5">
        <f t="shared" si="0"/>
        <v>1.3014642959018732</v>
      </c>
      <c r="E4" s="5" t="s">
        <v>14</v>
      </c>
      <c r="F4" s="5"/>
      <c r="G4" s="6" t="s">
        <v>15</v>
      </c>
      <c r="H4" s="2">
        <v>1.7</v>
      </c>
      <c r="I4" s="2">
        <v>0.98</v>
      </c>
      <c r="J4" s="5">
        <v>1.3</v>
      </c>
      <c r="K4" s="5"/>
      <c r="L4" s="5"/>
      <c r="M4" s="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>
        <v>185.1</v>
      </c>
    </row>
    <row r="5" spans="1:25" ht="19" x14ac:dyDescent="0.2">
      <c r="A5" s="1" t="s">
        <v>16</v>
      </c>
      <c r="B5" s="5">
        <v>188</v>
      </c>
      <c r="C5" s="5">
        <v>131.696</v>
      </c>
      <c r="D5" s="5">
        <f t="shared" si="0"/>
        <v>1.4275300692503949</v>
      </c>
      <c r="E5" s="5" t="s">
        <v>8</v>
      </c>
      <c r="F5" s="5"/>
      <c r="G5" s="7" t="s">
        <v>17</v>
      </c>
      <c r="H5" s="2">
        <v>1.42</v>
      </c>
      <c r="I5" s="2">
        <v>1.06</v>
      </c>
      <c r="J5" s="5">
        <v>1.23</v>
      </c>
      <c r="K5" s="5"/>
      <c r="L5" s="5"/>
      <c r="M5" s="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>
        <v>237</v>
      </c>
    </row>
    <row r="6" spans="1:25" ht="16" x14ac:dyDescent="0.2">
      <c r="A6" s="1" t="s">
        <v>18</v>
      </c>
      <c r="B6" s="5">
        <v>167</v>
      </c>
      <c r="C6" s="5">
        <v>112.58199999999999</v>
      </c>
      <c r="D6" s="5">
        <f t="shared" si="0"/>
        <v>1.4833632374624719</v>
      </c>
      <c r="E6" s="5" t="s">
        <v>8</v>
      </c>
      <c r="F6" s="5"/>
      <c r="G6" s="5"/>
      <c r="H6" s="2">
        <v>1.48</v>
      </c>
      <c r="I6" s="2">
        <v>0.51</v>
      </c>
      <c r="J6" s="5">
        <v>1.38</v>
      </c>
      <c r="K6" s="5"/>
      <c r="L6" s="5"/>
      <c r="M6" s="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>
        <v>97.1</v>
      </c>
    </row>
    <row r="7" spans="1:25" ht="16" x14ac:dyDescent="0.2">
      <c r="A7" s="1" t="s">
        <v>19</v>
      </c>
      <c r="B7" s="5">
        <v>187</v>
      </c>
      <c r="C7" s="5">
        <v>80.384</v>
      </c>
      <c r="D7" s="5">
        <f t="shared" si="0"/>
        <v>2.3263335987261144</v>
      </c>
      <c r="E7" s="5" t="s">
        <v>8</v>
      </c>
      <c r="F7" s="5"/>
      <c r="G7" s="5"/>
      <c r="H7" s="2">
        <v>2.3199999999999998</v>
      </c>
      <c r="I7" s="2">
        <v>0.92</v>
      </c>
      <c r="J7" s="5">
        <v>1.1599999999999999</v>
      </c>
      <c r="K7" s="5"/>
      <c r="L7" s="5"/>
      <c r="M7" s="5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>
        <v>87.9</v>
      </c>
    </row>
    <row r="8" spans="1:25" ht="16" x14ac:dyDescent="0.2">
      <c r="A8" s="1" t="s">
        <v>20</v>
      </c>
      <c r="B8" s="5">
        <v>129</v>
      </c>
      <c r="C8" s="5">
        <v>54.308999999999997</v>
      </c>
      <c r="D8" s="5">
        <f t="shared" si="0"/>
        <v>2.3752969121140142</v>
      </c>
      <c r="E8" s="5" t="s">
        <v>8</v>
      </c>
      <c r="F8" s="5"/>
      <c r="G8" s="5"/>
      <c r="H8" s="2">
        <v>2.37</v>
      </c>
      <c r="I8" s="2">
        <v>1.1399999999999999</v>
      </c>
      <c r="J8" s="5">
        <v>0.8</v>
      </c>
      <c r="K8" s="2"/>
      <c r="L8" s="2"/>
      <c r="M8" s="5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>
        <v>125.8</v>
      </c>
    </row>
    <row r="9" spans="1:25" ht="16" x14ac:dyDescent="0.2">
      <c r="A9" s="1" t="s">
        <v>21</v>
      </c>
      <c r="B9" s="5">
        <v>214</v>
      </c>
      <c r="C9" s="5">
        <v>173.42099999999999</v>
      </c>
      <c r="D9" s="5">
        <f t="shared" si="0"/>
        <v>1.2339912698000819</v>
      </c>
      <c r="E9" s="5" t="s">
        <v>14</v>
      </c>
      <c r="F9" s="5"/>
      <c r="G9" s="5"/>
      <c r="H9" s="2">
        <v>1.53</v>
      </c>
      <c r="I9" s="2">
        <v>0.37</v>
      </c>
      <c r="J9" s="5">
        <v>0.41</v>
      </c>
      <c r="K9" s="2"/>
      <c r="L9" s="2"/>
      <c r="M9" s="5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>
        <v>70.5</v>
      </c>
    </row>
    <row r="10" spans="1:25" ht="16" x14ac:dyDescent="0.2">
      <c r="A10" s="1" t="s">
        <v>22</v>
      </c>
      <c r="B10" s="5">
        <v>173</v>
      </c>
      <c r="C10" s="5">
        <v>125.307</v>
      </c>
      <c r="D10" s="5">
        <f t="shared" si="0"/>
        <v>1.3806092237464787</v>
      </c>
      <c r="E10" s="5" t="s">
        <v>14</v>
      </c>
      <c r="F10" s="5"/>
      <c r="G10" s="5"/>
      <c r="H10" s="2">
        <v>1.47</v>
      </c>
      <c r="I10" s="2">
        <v>1.23</v>
      </c>
      <c r="J10" s="5">
        <v>0.62</v>
      </c>
      <c r="K10" s="2"/>
      <c r="L10" s="2"/>
      <c r="M10" s="5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>
        <v>178.1</v>
      </c>
    </row>
    <row r="11" spans="1:25" ht="16" x14ac:dyDescent="0.2">
      <c r="A11" s="1" t="s">
        <v>16</v>
      </c>
      <c r="B11" s="5">
        <v>152</v>
      </c>
      <c r="C11" s="5">
        <v>99.174999999999997</v>
      </c>
      <c r="D11" s="5">
        <f t="shared" si="0"/>
        <v>1.5326443156037308</v>
      </c>
      <c r="E11" s="5" t="s">
        <v>8</v>
      </c>
      <c r="F11" s="5"/>
      <c r="G11" s="5"/>
      <c r="H11" s="2">
        <v>1.86</v>
      </c>
      <c r="I11" s="2">
        <v>1.02</v>
      </c>
      <c r="J11" s="5">
        <v>1.4</v>
      </c>
      <c r="K11" s="2"/>
      <c r="L11" s="2"/>
      <c r="M11" s="5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>
        <v>164</v>
      </c>
    </row>
    <row r="12" spans="1:25" ht="16" x14ac:dyDescent="0.2">
      <c r="A12" s="1" t="s">
        <v>23</v>
      </c>
      <c r="B12" s="5">
        <v>108</v>
      </c>
      <c r="C12" s="5">
        <v>73.192999999999998</v>
      </c>
      <c r="D12" s="5">
        <f t="shared" si="0"/>
        <v>1.4755509406637246</v>
      </c>
      <c r="E12" s="5" t="s">
        <v>8</v>
      </c>
      <c r="F12" s="5"/>
      <c r="G12" s="5"/>
      <c r="H12" s="2">
        <v>1.42</v>
      </c>
      <c r="I12" s="2">
        <v>0.75</v>
      </c>
      <c r="J12" s="5">
        <v>1.1599999999999999</v>
      </c>
      <c r="K12" s="2"/>
      <c r="L12" s="2"/>
      <c r="M12" s="5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>
        <v>201</v>
      </c>
    </row>
    <row r="13" spans="1:25" ht="16" x14ac:dyDescent="0.2">
      <c r="A13" s="1" t="s">
        <v>24</v>
      </c>
      <c r="B13" s="5">
        <v>73</v>
      </c>
      <c r="C13" s="5">
        <v>62.408999999999999</v>
      </c>
      <c r="D13" s="5">
        <f t="shared" si="0"/>
        <v>1.1697030876956849</v>
      </c>
      <c r="E13" s="5" t="s">
        <v>14</v>
      </c>
      <c r="F13" s="5"/>
      <c r="G13" s="5"/>
      <c r="H13" s="2">
        <v>1.62</v>
      </c>
      <c r="I13" s="2">
        <v>1.27</v>
      </c>
      <c r="J13" s="5">
        <v>0.95</v>
      </c>
      <c r="K13" s="2"/>
      <c r="L13" s="2"/>
      <c r="M13" s="5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>
        <v>313</v>
      </c>
    </row>
    <row r="14" spans="1:25" ht="16" x14ac:dyDescent="0.2">
      <c r="A14" s="1" t="s">
        <v>25</v>
      </c>
      <c r="B14" s="5">
        <v>238</v>
      </c>
      <c r="C14" s="5">
        <v>242.60599999999999</v>
      </c>
      <c r="D14" s="5">
        <f t="shared" si="0"/>
        <v>0.98101448439032835</v>
      </c>
      <c r="E14" s="5" t="s">
        <v>26</v>
      </c>
      <c r="F14" s="5"/>
      <c r="G14" s="5"/>
      <c r="H14" s="2">
        <v>1.78</v>
      </c>
      <c r="I14" s="2">
        <v>1.28</v>
      </c>
      <c r="J14" s="5">
        <v>0.42</v>
      </c>
      <c r="K14" s="2"/>
      <c r="L14" s="2"/>
      <c r="M14" s="5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>
        <v>191.6</v>
      </c>
    </row>
    <row r="15" spans="1:25" ht="16" x14ac:dyDescent="0.2">
      <c r="A15" s="1" t="s">
        <v>27</v>
      </c>
      <c r="B15" s="5">
        <v>293</v>
      </c>
      <c r="C15" s="5">
        <v>276.11099999999999</v>
      </c>
      <c r="D15" s="5">
        <f t="shared" si="0"/>
        <v>1.061167429041219</v>
      </c>
      <c r="E15" s="5" t="s">
        <v>26</v>
      </c>
      <c r="F15" s="5"/>
      <c r="G15" s="5"/>
      <c r="H15" s="2">
        <v>1.45</v>
      </c>
      <c r="I15" s="2">
        <v>1.7</v>
      </c>
      <c r="J15" s="5">
        <v>0.99</v>
      </c>
      <c r="K15" s="2"/>
      <c r="L15" s="2"/>
      <c r="M15" s="5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>
        <f>AVERAGE(Y2:Y14)</f>
        <v>170.28461538461536</v>
      </c>
    </row>
    <row r="16" spans="1:25" ht="16" x14ac:dyDescent="0.2">
      <c r="A16" s="1" t="s">
        <v>27</v>
      </c>
      <c r="B16" s="5">
        <v>157</v>
      </c>
      <c r="C16" s="5">
        <v>303.495</v>
      </c>
      <c r="D16" s="5">
        <f t="shared" si="0"/>
        <v>0.51730671015996965</v>
      </c>
      <c r="E16" s="5" t="s">
        <v>26</v>
      </c>
      <c r="F16" s="5"/>
      <c r="G16" s="5"/>
      <c r="H16" s="2">
        <v>1.35</v>
      </c>
      <c r="I16" s="2">
        <v>1.06</v>
      </c>
      <c r="J16" s="5">
        <v>0.61</v>
      </c>
      <c r="K16" s="2"/>
      <c r="L16" s="2"/>
      <c r="M16" s="5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>
        <f>_xlfn.STDEV.P(Y2:Y14)</f>
        <v>66.20155524728834</v>
      </c>
    </row>
    <row r="17" spans="1:24" ht="16" x14ac:dyDescent="0.2">
      <c r="A17" s="1" t="s">
        <v>28</v>
      </c>
      <c r="B17" s="5">
        <v>124</v>
      </c>
      <c r="C17" s="5">
        <v>134.11600000000001</v>
      </c>
      <c r="D17" s="5">
        <f t="shared" si="0"/>
        <v>0.92457275791106197</v>
      </c>
      <c r="E17" s="5" t="s">
        <v>26</v>
      </c>
      <c r="F17" s="5"/>
      <c r="G17" s="5" t="s">
        <v>29</v>
      </c>
      <c r="H17" s="2">
        <f>AVERAGE(H4:H16)</f>
        <v>1.6746153846153846</v>
      </c>
      <c r="I17" s="2">
        <f t="shared" ref="I17:J17" si="1">AVERAGE(I4:I16)</f>
        <v>1.0223076923076921</v>
      </c>
      <c r="J17" s="2">
        <f t="shared" si="1"/>
        <v>0.95615384615384613</v>
      </c>
      <c r="K17" s="2"/>
      <c r="L17" s="2"/>
      <c r="M17" s="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" x14ac:dyDescent="0.2">
      <c r="A18" s="1" t="s">
        <v>30</v>
      </c>
      <c r="B18" s="5">
        <v>155</v>
      </c>
      <c r="C18" s="5">
        <v>191.85499999999999</v>
      </c>
      <c r="D18" s="5">
        <f t="shared" si="0"/>
        <v>0.80790180083917551</v>
      </c>
      <c r="E18" s="5" t="s">
        <v>14</v>
      </c>
      <c r="F18" s="5"/>
      <c r="G18" s="5" t="s">
        <v>31</v>
      </c>
      <c r="H18" s="2">
        <f>_xlfn.STDEV.P(H4:H16)</f>
        <v>0.32049517900167268</v>
      </c>
      <c r="I18" s="2">
        <f t="shared" ref="I18:J18" si="2">_xlfn.STDEV.P(I4:I16)</f>
        <v>0.3306439834428907</v>
      </c>
      <c r="J18" s="2">
        <f t="shared" si="2"/>
        <v>0.33935546286676255</v>
      </c>
      <c r="K18" s="2"/>
      <c r="L18" s="2"/>
      <c r="M18" s="5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" x14ac:dyDescent="0.2">
      <c r="A19" s="1" t="s">
        <v>32</v>
      </c>
      <c r="B19" s="5">
        <v>65</v>
      </c>
      <c r="C19" s="5">
        <v>156.25200000000001</v>
      </c>
      <c r="D19" s="5">
        <f t="shared" si="0"/>
        <v>0.41599467526815653</v>
      </c>
      <c r="E19" s="5" t="s">
        <v>14</v>
      </c>
      <c r="F19" s="5"/>
      <c r="G19" s="5"/>
      <c r="H19" s="2"/>
      <c r="I19" s="2"/>
      <c r="J19" s="2"/>
      <c r="K19" s="2"/>
      <c r="L19" s="2"/>
      <c r="M19" s="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" x14ac:dyDescent="0.2">
      <c r="A20" s="1" t="s">
        <v>33</v>
      </c>
      <c r="B20" s="5">
        <v>97</v>
      </c>
      <c r="C20" s="5">
        <v>155.29</v>
      </c>
      <c r="D20" s="5">
        <f t="shared" si="0"/>
        <v>0.62463777448644475</v>
      </c>
      <c r="E20" s="5" t="s">
        <v>14</v>
      </c>
      <c r="F20" s="2"/>
      <c r="G20" s="2" t="s">
        <v>34</v>
      </c>
      <c r="H20" s="2"/>
      <c r="I20" s="2"/>
      <c r="J20" s="2" t="s">
        <v>34</v>
      </c>
      <c r="K20" s="2"/>
      <c r="L20" s="2"/>
      <c r="M20" s="5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7" thickBot="1" x14ac:dyDescent="0.25">
      <c r="A21" s="1" t="s">
        <v>35</v>
      </c>
      <c r="B21" s="5">
        <v>112</v>
      </c>
      <c r="C21" s="5">
        <v>97.554000000000002</v>
      </c>
      <c r="D21" s="5">
        <f t="shared" si="0"/>
        <v>1.1480820878692826</v>
      </c>
      <c r="E21" s="5" t="s">
        <v>26</v>
      </c>
      <c r="F21" s="2"/>
      <c r="G21" s="2"/>
      <c r="H21" s="2"/>
      <c r="I21" s="2"/>
      <c r="J21" s="2"/>
      <c r="K21" s="2"/>
      <c r="L21" s="2"/>
      <c r="M21" s="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" x14ac:dyDescent="0.2">
      <c r="A22" s="1" t="s">
        <v>35</v>
      </c>
      <c r="B22" s="5">
        <v>70</v>
      </c>
      <c r="C22" s="5">
        <v>188.00899999999999</v>
      </c>
      <c r="D22" s="5">
        <f t="shared" si="0"/>
        <v>0.37232260157758407</v>
      </c>
      <c r="E22" s="5" t="s">
        <v>26</v>
      </c>
      <c r="F22" s="2"/>
      <c r="G22" s="8"/>
      <c r="H22" s="8" t="s">
        <v>10</v>
      </c>
      <c r="I22" s="8" t="s">
        <v>11</v>
      </c>
      <c r="J22" s="8"/>
      <c r="K22" s="8"/>
      <c r="L22" s="2"/>
      <c r="M22" s="5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" x14ac:dyDescent="0.2">
      <c r="A23" s="1" t="s">
        <v>36</v>
      </c>
      <c r="B23" s="5">
        <v>208</v>
      </c>
      <c r="C23" s="5">
        <v>147.95099999999999</v>
      </c>
      <c r="D23" s="5">
        <f t="shared" si="0"/>
        <v>1.4058708626504721</v>
      </c>
      <c r="E23" s="5" t="s">
        <v>14</v>
      </c>
      <c r="F23" s="2"/>
      <c r="G23" s="2" t="s">
        <v>37</v>
      </c>
      <c r="H23" s="2">
        <v>1.6746153846153846</v>
      </c>
      <c r="I23" s="2">
        <v>1.0223076923076921</v>
      </c>
      <c r="J23" s="2" t="s">
        <v>37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" x14ac:dyDescent="0.2">
      <c r="A24" s="1" t="s">
        <v>38</v>
      </c>
      <c r="B24" s="5">
        <v>281</v>
      </c>
      <c r="C24" s="5">
        <v>240.613</v>
      </c>
      <c r="D24" s="5">
        <f t="shared" si="0"/>
        <v>1.1678504486457506</v>
      </c>
      <c r="E24" s="5" t="s">
        <v>14</v>
      </c>
      <c r="F24" s="2"/>
      <c r="G24" s="2" t="s">
        <v>39</v>
      </c>
      <c r="H24" s="2">
        <v>0.11127692307692409</v>
      </c>
      <c r="I24" s="2">
        <v>0.11843589743589773</v>
      </c>
      <c r="J24" s="2" t="s">
        <v>39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" x14ac:dyDescent="0.2">
      <c r="A25" s="1" t="s">
        <v>40</v>
      </c>
      <c r="B25" s="5">
        <v>165</v>
      </c>
      <c r="C25" s="5">
        <v>134.83199999999999</v>
      </c>
      <c r="D25" s="5">
        <f t="shared" si="0"/>
        <v>1.22374510501958</v>
      </c>
      <c r="E25" s="5" t="s">
        <v>26</v>
      </c>
      <c r="F25" s="2"/>
      <c r="G25" s="2" t="s">
        <v>41</v>
      </c>
      <c r="H25" s="2">
        <v>13</v>
      </c>
      <c r="I25" s="2">
        <v>13</v>
      </c>
      <c r="J25" s="2" t="s">
        <v>41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" x14ac:dyDescent="0.2">
      <c r="A26" s="1" t="s">
        <v>42</v>
      </c>
      <c r="B26" s="5">
        <v>199</v>
      </c>
      <c r="C26" s="5">
        <v>193.33799999999999</v>
      </c>
      <c r="D26" s="5">
        <f t="shared" si="0"/>
        <v>1.0292855000051724</v>
      </c>
      <c r="E26" s="5" t="s">
        <v>26</v>
      </c>
      <c r="F26" s="2"/>
      <c r="G26" s="2" t="s">
        <v>43</v>
      </c>
      <c r="H26" s="2">
        <v>0.11485641025641091</v>
      </c>
      <c r="I26" s="2"/>
      <c r="J26" s="2" t="s">
        <v>43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" x14ac:dyDescent="0.2">
      <c r="A27" s="1" t="s">
        <v>42</v>
      </c>
      <c r="B27" s="5">
        <v>83</v>
      </c>
      <c r="C27" s="5">
        <v>110.30200000000001</v>
      </c>
      <c r="D27" s="5">
        <f>B27/C27</f>
        <v>0.75247955612772199</v>
      </c>
      <c r="E27" s="5" t="s">
        <v>26</v>
      </c>
      <c r="F27" s="2"/>
      <c r="G27" s="2" t="s">
        <v>44</v>
      </c>
      <c r="H27" s="2">
        <v>0</v>
      </c>
      <c r="I27" s="2"/>
      <c r="J27" s="2" t="s">
        <v>44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" x14ac:dyDescent="0.2">
      <c r="A28" s="1" t="s">
        <v>45</v>
      </c>
      <c r="B28" s="5">
        <v>197</v>
      </c>
      <c r="C28" s="5">
        <v>205.7</v>
      </c>
      <c r="D28" s="5">
        <f t="shared" si="0"/>
        <v>0.95770539620807005</v>
      </c>
      <c r="E28" s="5" t="s">
        <v>14</v>
      </c>
      <c r="F28" s="2"/>
      <c r="G28" s="2" t="s">
        <v>46</v>
      </c>
      <c r="H28" s="2">
        <v>24</v>
      </c>
      <c r="I28" s="2"/>
      <c r="J28" s="2" t="s">
        <v>46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" x14ac:dyDescent="0.2">
      <c r="A29" s="1" t="s">
        <v>47</v>
      </c>
      <c r="B29" s="5">
        <v>391</v>
      </c>
      <c r="C29" s="5">
        <v>210</v>
      </c>
      <c r="D29" s="5">
        <f t="shared" si="0"/>
        <v>1.861904761904762</v>
      </c>
      <c r="E29" s="2" t="s">
        <v>8</v>
      </c>
      <c r="F29" s="2"/>
      <c r="G29" s="2" t="s">
        <v>48</v>
      </c>
      <c r="H29" s="2">
        <v>4.9071751452761401</v>
      </c>
      <c r="I29" s="2"/>
      <c r="J29" s="2" t="s">
        <v>48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" x14ac:dyDescent="0.2">
      <c r="A30" s="1" t="s">
        <v>49</v>
      </c>
      <c r="B30" s="5">
        <v>290</v>
      </c>
      <c r="C30" s="5">
        <v>204</v>
      </c>
      <c r="D30" s="5">
        <f t="shared" si="0"/>
        <v>1.4215686274509804</v>
      </c>
      <c r="E30" s="2" t="s">
        <v>8</v>
      </c>
      <c r="F30" s="2"/>
      <c r="G30" s="2" t="s">
        <v>50</v>
      </c>
      <c r="H30" s="2">
        <v>2.6301000566067431E-5</v>
      </c>
      <c r="I30" s="2"/>
      <c r="J30" s="2" t="s">
        <v>50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" x14ac:dyDescent="0.2">
      <c r="A31" s="1" t="s">
        <v>51</v>
      </c>
      <c r="B31" s="5">
        <v>215</v>
      </c>
      <c r="C31" s="5">
        <v>169</v>
      </c>
      <c r="D31" s="5">
        <f t="shared" si="0"/>
        <v>1.2721893491124261</v>
      </c>
      <c r="E31" s="2" t="s">
        <v>26</v>
      </c>
      <c r="F31" s="2"/>
      <c r="G31" s="2" t="s">
        <v>52</v>
      </c>
      <c r="H31" s="2">
        <v>1.7108820799094284</v>
      </c>
      <c r="I31" s="2"/>
      <c r="J31" s="2" t="s">
        <v>52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" x14ac:dyDescent="0.2">
      <c r="A32" s="1" t="s">
        <v>53</v>
      </c>
      <c r="B32" s="5">
        <v>193</v>
      </c>
      <c r="C32" s="5">
        <v>150</v>
      </c>
      <c r="D32" s="5">
        <f t="shared" si="0"/>
        <v>1.2866666666666666</v>
      </c>
      <c r="E32" s="2" t="s">
        <v>8</v>
      </c>
      <c r="F32" s="2"/>
      <c r="G32" s="2" t="s">
        <v>54</v>
      </c>
      <c r="H32" s="2">
        <v>5.2602001132134861E-5</v>
      </c>
      <c r="I32" s="2"/>
      <c r="J32" s="2" t="s">
        <v>54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" thickBot="1" x14ac:dyDescent="0.25">
      <c r="A33" s="1" t="s">
        <v>55</v>
      </c>
      <c r="B33" s="5">
        <v>214</v>
      </c>
      <c r="C33" s="5">
        <v>132</v>
      </c>
      <c r="D33" s="5">
        <f t="shared" si="0"/>
        <v>1.6212121212121211</v>
      </c>
      <c r="E33" s="2" t="s">
        <v>8</v>
      </c>
      <c r="F33" s="2"/>
      <c r="G33" s="9" t="s">
        <v>56</v>
      </c>
      <c r="H33" s="9">
        <v>2.0638985616280254</v>
      </c>
      <c r="I33" s="9"/>
      <c r="J33" s="9" t="s">
        <v>56</v>
      </c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6" x14ac:dyDescent="0.2">
      <c r="A34" s="1" t="s">
        <v>57</v>
      </c>
      <c r="B34" s="5">
        <v>154</v>
      </c>
      <c r="C34" s="5">
        <v>128</v>
      </c>
      <c r="D34" s="5">
        <f t="shared" si="0"/>
        <v>1.203125</v>
      </c>
      <c r="E34" s="2" t="s">
        <v>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" x14ac:dyDescent="0.2">
      <c r="A35" s="1" t="s">
        <v>58</v>
      </c>
      <c r="B35" s="5">
        <v>293</v>
      </c>
      <c r="C35" s="5">
        <v>164</v>
      </c>
      <c r="D35" s="5">
        <f t="shared" si="0"/>
        <v>1.7865853658536586</v>
      </c>
      <c r="E35" s="2" t="s">
        <v>26</v>
      </c>
      <c r="F35" s="2"/>
      <c r="G35" s="2" t="s">
        <v>34</v>
      </c>
      <c r="H35" s="2"/>
      <c r="I35" s="2"/>
      <c r="J35" s="2" t="s">
        <v>34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7" thickBot="1" x14ac:dyDescent="0.25">
      <c r="A36" s="1" t="s">
        <v>59</v>
      </c>
      <c r="B36" s="5">
        <v>129</v>
      </c>
      <c r="C36" s="5">
        <v>121</v>
      </c>
      <c r="D36" s="5">
        <f t="shared" si="0"/>
        <v>1.0661157024793388</v>
      </c>
      <c r="E36" s="2" t="s">
        <v>26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" x14ac:dyDescent="0.2">
      <c r="A37" s="1" t="s">
        <v>60</v>
      </c>
      <c r="B37" s="5">
        <v>174</v>
      </c>
      <c r="C37" s="5">
        <v>120</v>
      </c>
      <c r="D37" s="5">
        <f t="shared" si="0"/>
        <v>1.45</v>
      </c>
      <c r="E37" s="2" t="s">
        <v>14</v>
      </c>
      <c r="F37" s="2"/>
      <c r="G37" s="8"/>
      <c r="H37" s="8" t="s">
        <v>10</v>
      </c>
      <c r="I37" s="8" t="s">
        <v>12</v>
      </c>
      <c r="J37" s="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6" x14ac:dyDescent="0.2">
      <c r="A38" s="1" t="s">
        <v>61</v>
      </c>
      <c r="B38" s="5">
        <v>132</v>
      </c>
      <c r="C38" s="5">
        <v>133</v>
      </c>
      <c r="D38" s="5">
        <f t="shared" si="0"/>
        <v>0.99248120300751874</v>
      </c>
      <c r="E38" s="2" t="s">
        <v>14</v>
      </c>
      <c r="F38" s="2"/>
      <c r="G38" s="2" t="s">
        <v>37</v>
      </c>
      <c r="H38" s="2">
        <v>1.6746153846153846</v>
      </c>
      <c r="I38" s="2">
        <v>0.95615384615384613</v>
      </c>
      <c r="J38" s="2" t="s">
        <v>37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6" x14ac:dyDescent="0.2">
      <c r="A39" s="1" t="s">
        <v>62</v>
      </c>
      <c r="B39" s="5">
        <v>92</v>
      </c>
      <c r="C39" s="5">
        <v>150</v>
      </c>
      <c r="D39" s="5">
        <f t="shared" si="0"/>
        <v>0.61333333333333329</v>
      </c>
      <c r="E39" s="2" t="s">
        <v>14</v>
      </c>
      <c r="F39" s="2"/>
      <c r="G39" s="2" t="s">
        <v>39</v>
      </c>
      <c r="H39" s="2">
        <v>0.11127692307692409</v>
      </c>
      <c r="I39" s="2">
        <v>0.12475897435897416</v>
      </c>
      <c r="J39" s="2" t="s">
        <v>39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6" x14ac:dyDescent="0.2">
      <c r="A40" s="2"/>
      <c r="B40" s="5">
        <v>39</v>
      </c>
      <c r="C40" s="5">
        <v>92</v>
      </c>
      <c r="D40" s="5">
        <f t="shared" si="0"/>
        <v>0.42391304347826086</v>
      </c>
      <c r="E40" s="2" t="s">
        <v>14</v>
      </c>
      <c r="F40" s="2"/>
      <c r="G40" s="2" t="s">
        <v>41</v>
      </c>
      <c r="H40" s="2">
        <v>13</v>
      </c>
      <c r="I40" s="2">
        <v>13</v>
      </c>
      <c r="J40" s="2" t="s">
        <v>41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6" x14ac:dyDescent="0.2">
      <c r="A41" s="2"/>
      <c r="B41" s="2"/>
      <c r="C41" s="2"/>
      <c r="D41" s="2"/>
      <c r="E41" s="2"/>
      <c r="F41" s="2"/>
      <c r="G41" s="2" t="s">
        <v>43</v>
      </c>
      <c r="H41" s="2">
        <v>0.11801794871794913</v>
      </c>
      <c r="I41" s="2"/>
      <c r="J41" s="2" t="s">
        <v>43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6" x14ac:dyDescent="0.2">
      <c r="A42" s="2"/>
      <c r="B42" s="2"/>
      <c r="C42" s="2"/>
      <c r="D42" s="2"/>
      <c r="E42" s="2"/>
      <c r="F42" s="2"/>
      <c r="G42" s="2" t="s">
        <v>44</v>
      </c>
      <c r="H42" s="2">
        <v>0</v>
      </c>
      <c r="I42" s="2"/>
      <c r="J42" s="2" t="s">
        <v>44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" x14ac:dyDescent="0.2">
      <c r="A43" s="2"/>
      <c r="B43" s="2"/>
      <c r="C43" s="2"/>
      <c r="D43" s="2"/>
      <c r="E43" s="2"/>
      <c r="F43" s="2"/>
      <c r="G43" s="2" t="s">
        <v>46</v>
      </c>
      <c r="H43" s="2">
        <v>24</v>
      </c>
      <c r="I43" s="2"/>
      <c r="J43" s="2" t="s">
        <v>46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6" x14ac:dyDescent="0.2">
      <c r="A44" s="2"/>
      <c r="B44" s="2"/>
      <c r="C44" s="2"/>
      <c r="D44" s="2"/>
      <c r="E44" s="2"/>
      <c r="F44" s="2"/>
      <c r="G44" s="2" t="s">
        <v>48</v>
      </c>
      <c r="H44" s="2">
        <v>5.3319512660934345</v>
      </c>
      <c r="I44" s="2"/>
      <c r="J44" s="2" t="s">
        <v>48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" x14ac:dyDescent="0.2">
      <c r="A45" s="2"/>
      <c r="B45" s="2"/>
      <c r="C45" s="2"/>
      <c r="D45" s="2"/>
      <c r="E45" s="2"/>
      <c r="F45" s="2"/>
      <c r="G45" s="2" t="s">
        <v>50</v>
      </c>
      <c r="H45" s="2">
        <v>8.9869995272081306E-6</v>
      </c>
      <c r="I45" s="2"/>
      <c r="J45" s="2" t="s">
        <v>50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" x14ac:dyDescent="0.2">
      <c r="A46" s="2"/>
      <c r="B46" s="2"/>
      <c r="C46" s="2"/>
      <c r="D46" s="2"/>
      <c r="E46" s="2"/>
      <c r="F46" s="2"/>
      <c r="G46" s="2" t="s">
        <v>52</v>
      </c>
      <c r="H46" s="2">
        <v>1.7108820799094284</v>
      </c>
      <c r="I46" s="2"/>
      <c r="J46" s="2" t="s">
        <v>52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" x14ac:dyDescent="0.2">
      <c r="A47" s="2"/>
      <c r="B47" s="2"/>
      <c r="C47" s="2"/>
      <c r="D47" s="2"/>
      <c r="E47" s="2"/>
      <c r="F47" s="2"/>
      <c r="G47" s="2" t="s">
        <v>54</v>
      </c>
      <c r="H47" s="2">
        <v>1.7973999054416261E-5</v>
      </c>
      <c r="I47" s="2"/>
      <c r="J47" s="2" t="s">
        <v>54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7" thickBot="1" x14ac:dyDescent="0.25">
      <c r="A48" s="2"/>
      <c r="B48" s="2"/>
      <c r="C48" s="2"/>
      <c r="D48" s="2"/>
      <c r="E48" s="2"/>
      <c r="F48" s="2"/>
      <c r="G48" s="9" t="s">
        <v>56</v>
      </c>
      <c r="H48" s="9">
        <v>2.0638985616280254</v>
      </c>
      <c r="I48" s="9"/>
      <c r="J48" s="9" t="s">
        <v>56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 Jalalvand</dc:creator>
  <cp:lastModifiedBy>Elham Jalalvand</cp:lastModifiedBy>
  <dcterms:created xsi:type="dcterms:W3CDTF">2021-12-11T06:34:51Z</dcterms:created>
  <dcterms:modified xsi:type="dcterms:W3CDTF">2021-12-11T06:35:21Z</dcterms:modified>
</cp:coreProperties>
</file>