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hamjalalvand/Desktop/elife resubmission/Final resubmission 8-12/souce data single files/"/>
    </mc:Choice>
  </mc:AlternateContent>
  <xr:revisionPtr revIDLastSave="0" documentId="8_{E356C3FB-3B65-974E-B289-91414D81670E}" xr6:coauthVersionLast="47" xr6:coauthVersionMax="47" xr10:uidLastSave="{00000000-0000-0000-0000-000000000000}"/>
  <bookViews>
    <workbookView xWindow="480" yWindow="1000" windowWidth="25040" windowHeight="14020" xr2:uid="{EDFB2067-7C80-B14D-B34E-0E2F2BE276FF}"/>
  </bookViews>
  <sheets>
    <sheet name="Figure 4D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K13" i="1"/>
  <c r="J13" i="1"/>
  <c r="I13" i="1"/>
  <c r="E13" i="1"/>
  <c r="K12" i="1"/>
  <c r="J12" i="1"/>
  <c r="I12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<sst xmlns="http://schemas.openxmlformats.org/spreadsheetml/2006/main" count="101" uniqueCount="56">
  <si>
    <t>Cells</t>
  </si>
  <si>
    <t>slices</t>
  </si>
  <si>
    <t>Vesicles (&lt;0.196 um2)</t>
  </si>
  <si>
    <t>Area (um2)</t>
  </si>
  <si>
    <t>Density</t>
  </si>
  <si>
    <t>PH</t>
  </si>
  <si>
    <t>pH 7.4</t>
  </si>
  <si>
    <t>pH 6.5</t>
  </si>
  <si>
    <t>pH 8.5</t>
  </si>
  <si>
    <t>Quantification of Dopamine DCVs number density in cell area</t>
  </si>
  <si>
    <t>dopamin conf sted-1 cell 1</t>
  </si>
  <si>
    <t>7.4</t>
  </si>
  <si>
    <t>(µm-2) in the different pH</t>
  </si>
  <si>
    <t>dopamin conf sted -1cell 2</t>
  </si>
  <si>
    <t xml:space="preserve">dopamin conf sted-2 cell </t>
  </si>
  <si>
    <t>dopamin sted -3</t>
  </si>
  <si>
    <t>dopamin sted 1 cell 1</t>
  </si>
  <si>
    <t>dopamin sted 1 cell 2</t>
  </si>
  <si>
    <t>measurment 7 dopamine</t>
  </si>
  <si>
    <t>dopamine 635 cell -1</t>
  </si>
  <si>
    <t>dopamine 635 cell -2</t>
  </si>
  <si>
    <t>dopamine 635 cof sted2</t>
  </si>
  <si>
    <t>dopamine 635 cof sted3 cell 1</t>
  </si>
  <si>
    <t>6.5</t>
  </si>
  <si>
    <t>avrage</t>
  </si>
  <si>
    <t>dopamine 635 cof sted3 cell 2</t>
  </si>
  <si>
    <t>SD</t>
  </si>
  <si>
    <t>dopamine 635 cof sted 4</t>
  </si>
  <si>
    <t>dopamine 635 cof sted 5</t>
  </si>
  <si>
    <t>measurment 5 cell 1</t>
  </si>
  <si>
    <t>Measurement5 cell 2</t>
  </si>
  <si>
    <t>t-Test: Two-Sample Assuming Equal Variances</t>
  </si>
  <si>
    <t>measurment 6</t>
  </si>
  <si>
    <t>project 2-image 012</t>
  </si>
  <si>
    <t>project 2-image 009</t>
  </si>
  <si>
    <t>Mean</t>
  </si>
  <si>
    <t>dopamin con sted body</t>
  </si>
  <si>
    <t>Variance</t>
  </si>
  <si>
    <t>dopamine 594 formlin fix</t>
  </si>
  <si>
    <t>8.5</t>
  </si>
  <si>
    <t>Observations</t>
  </si>
  <si>
    <t>dopamine 635</t>
  </si>
  <si>
    <t>Pooled Variance</t>
  </si>
  <si>
    <t>dopamine syted 1 w</t>
  </si>
  <si>
    <t>Hypothesized Mean Difference</t>
  </si>
  <si>
    <t>df</t>
  </si>
  <si>
    <t>dopamin conf sted 2</t>
  </si>
  <si>
    <t>t Stat</t>
  </si>
  <si>
    <t>dopamine conf sted 3 cell 1</t>
  </si>
  <si>
    <t>P(T&lt;=t) one-tail</t>
  </si>
  <si>
    <t>dopamine conf sted -3</t>
  </si>
  <si>
    <t>t Critical one-tail</t>
  </si>
  <si>
    <t>dopamin sted-1 cell 1</t>
  </si>
  <si>
    <t>P(T&lt;=t) two-tail</t>
  </si>
  <si>
    <t>t Critical two-tail</t>
  </si>
  <si>
    <t>dopamine sted 1 cell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</si>
</sst>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  <font>
      <i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1" applyFont="1"/>
    <xf numFmtId="0" fontId="1" fillId="2" borderId="0" xfId="1"/>
    <xf numFmtId="0" fontId="5" fillId="0" borderId="1" xfId="0" applyFont="1" applyBorder="1" applyAlignment="1">
      <alignment horizontal="center"/>
    </xf>
    <xf numFmtId="0" fontId="3" fillId="0" borderId="2" xfId="0" applyFont="1" applyBorder="1"/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[1]Sheet2!$I$13:$K$13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minus>
              <c:numRef>
                <c:f>[1]Sheet2!$P$17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[1]Sheet2!$I$12:$K$12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8-8046-BE33-32586B381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2994496"/>
        <c:axId val="1332859248"/>
      </c:barChart>
      <c:catAx>
        <c:axId val="13329944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332859248"/>
        <c:crosses val="autoZero"/>
        <c:auto val="1"/>
        <c:lblAlgn val="ctr"/>
        <c:lblOffset val="100"/>
        <c:noMultiLvlLbl val="0"/>
      </c:catAx>
      <c:valAx>
        <c:axId val="133285924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332994496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9</xdr:row>
      <xdr:rowOff>0</xdr:rowOff>
    </xdr:from>
    <xdr:to>
      <xdr:col>19</xdr:col>
      <xdr:colOff>825500</xdr:colOff>
      <xdr:row>22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470B95-778A-8D4E-B268-BAB5B02F8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elhamjalalvand/Desktop/old%20data/new%20analysis%202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5394B-DB7C-7546-A9C3-A4DE2271123B}">
  <dimension ref="A1:S54"/>
  <sheetViews>
    <sheetView tabSelected="1" topLeftCell="B1" workbookViewId="0">
      <selection activeCell="D1" sqref="D1"/>
    </sheetView>
  </sheetViews>
  <sheetFormatPr baseColWidth="10" defaultColWidth="11.5" defaultRowHeight="15" x14ac:dyDescent="0.2"/>
  <cols>
    <col min="2" max="2" width="24.6640625" customWidth="1"/>
    <col min="3" max="3" width="24.83203125" customWidth="1"/>
  </cols>
  <sheetData>
    <row r="1" spans="1:19" ht="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1" t="s">
        <v>6</v>
      </c>
      <c r="J1" s="1" t="s">
        <v>7</v>
      </c>
      <c r="K1" s="1" t="s">
        <v>8</v>
      </c>
      <c r="L1" s="2"/>
      <c r="M1" s="3" t="s">
        <v>9</v>
      </c>
      <c r="N1" s="4"/>
      <c r="O1" s="4"/>
      <c r="P1" s="4"/>
      <c r="Q1" s="4"/>
      <c r="R1" s="2"/>
      <c r="S1" s="2"/>
    </row>
    <row r="2" spans="1:19" ht="19" x14ac:dyDescent="0.25">
      <c r="A2" s="2">
        <v>1</v>
      </c>
      <c r="B2" s="2" t="s">
        <v>10</v>
      </c>
      <c r="C2" s="2">
        <v>198</v>
      </c>
      <c r="D2" s="2">
        <v>137</v>
      </c>
      <c r="E2" s="2">
        <f>(C2/D2)</f>
        <v>1.4452554744525548</v>
      </c>
      <c r="F2" s="2" t="s">
        <v>11</v>
      </c>
      <c r="G2" s="2"/>
      <c r="H2" s="2"/>
      <c r="I2" s="2">
        <v>1.4452554744525548</v>
      </c>
      <c r="J2" s="2">
        <v>0.64077669902912626</v>
      </c>
      <c r="K2" s="2">
        <v>0.42173913043478262</v>
      </c>
      <c r="L2" s="2"/>
      <c r="M2" s="3" t="s">
        <v>12</v>
      </c>
      <c r="N2" s="4"/>
      <c r="O2" s="4"/>
      <c r="P2" s="4"/>
      <c r="Q2" s="4"/>
      <c r="R2" s="2"/>
      <c r="S2" s="2"/>
    </row>
    <row r="3" spans="1:19" ht="16" x14ac:dyDescent="0.2">
      <c r="A3" s="2">
        <v>2</v>
      </c>
      <c r="B3" s="2" t="s">
        <v>13</v>
      </c>
      <c r="C3" s="2">
        <v>72</v>
      </c>
      <c r="D3" s="2">
        <v>109</v>
      </c>
      <c r="E3" s="2">
        <f t="shared" ref="E3:E31" si="0">(C3/D3)</f>
        <v>0.66055045871559637</v>
      </c>
      <c r="F3" s="2" t="s">
        <v>11</v>
      </c>
      <c r="G3" s="2"/>
      <c r="H3" s="2"/>
      <c r="I3" s="2">
        <v>0.66055045871559637</v>
      </c>
      <c r="J3" s="2">
        <v>0.96385542168674698</v>
      </c>
      <c r="K3" s="2">
        <v>0.95652173913043481</v>
      </c>
      <c r="L3" s="2"/>
      <c r="M3" s="2"/>
      <c r="N3" s="2"/>
      <c r="O3" s="2"/>
      <c r="P3" s="2"/>
      <c r="Q3" s="2"/>
      <c r="R3" s="2"/>
      <c r="S3" s="2"/>
    </row>
    <row r="4" spans="1:19" ht="16" x14ac:dyDescent="0.2">
      <c r="A4" s="2">
        <v>3</v>
      </c>
      <c r="B4" s="2" t="s">
        <v>14</v>
      </c>
      <c r="C4" s="2">
        <v>55</v>
      </c>
      <c r="D4" s="2">
        <v>82</v>
      </c>
      <c r="E4" s="2">
        <f t="shared" si="0"/>
        <v>0.67073170731707321</v>
      </c>
      <c r="F4" s="2" t="s">
        <v>11</v>
      </c>
      <c r="G4" s="2"/>
      <c r="H4" s="2"/>
      <c r="I4" s="2">
        <v>0.67073170731707321</v>
      </c>
      <c r="J4" s="2">
        <v>1.2450980392156863</v>
      </c>
      <c r="K4" s="2">
        <v>0.75694444444444442</v>
      </c>
      <c r="L4" s="2"/>
      <c r="M4" s="2"/>
      <c r="N4" s="2"/>
      <c r="O4" s="2"/>
      <c r="P4" s="2"/>
      <c r="Q4" s="2"/>
      <c r="R4" s="2"/>
      <c r="S4" s="2"/>
    </row>
    <row r="5" spans="1:19" ht="16" x14ac:dyDescent="0.2">
      <c r="A5" s="2">
        <v>4</v>
      </c>
      <c r="B5" s="2" t="s">
        <v>15</v>
      </c>
      <c r="C5" s="2">
        <v>193</v>
      </c>
      <c r="D5" s="2">
        <v>126</v>
      </c>
      <c r="E5" s="2">
        <f t="shared" si="0"/>
        <v>1.5317460317460319</v>
      </c>
      <c r="F5" s="2" t="s">
        <v>11</v>
      </c>
      <c r="G5" s="2"/>
      <c r="H5" s="2"/>
      <c r="I5" s="2">
        <v>1.5317460317460319</v>
      </c>
      <c r="J5" s="2">
        <v>1.1827956989247312</v>
      </c>
      <c r="K5" s="2">
        <v>0.44660194174757284</v>
      </c>
      <c r="L5" s="2"/>
      <c r="M5" s="2"/>
      <c r="N5" s="2"/>
      <c r="O5" s="2"/>
      <c r="P5" s="2"/>
      <c r="Q5" s="2"/>
      <c r="R5" s="2"/>
      <c r="S5" s="2"/>
    </row>
    <row r="6" spans="1:19" ht="16" x14ac:dyDescent="0.2">
      <c r="A6" s="2">
        <v>5</v>
      </c>
      <c r="B6" s="2" t="s">
        <v>16</v>
      </c>
      <c r="C6" s="2">
        <v>213</v>
      </c>
      <c r="D6" s="2">
        <v>107</v>
      </c>
      <c r="E6" s="2">
        <f t="shared" si="0"/>
        <v>1.9906542056074767</v>
      </c>
      <c r="F6" s="2" t="s">
        <v>11</v>
      </c>
      <c r="G6" s="2"/>
      <c r="H6" s="2"/>
      <c r="I6" s="2">
        <v>1.9906542056074767</v>
      </c>
      <c r="J6" s="2">
        <v>0.87591240875912413</v>
      </c>
      <c r="K6" s="2">
        <v>0.52272727272727271</v>
      </c>
      <c r="L6" s="2"/>
      <c r="M6" s="2"/>
      <c r="N6" s="2"/>
      <c r="O6" s="2"/>
      <c r="P6" s="2"/>
      <c r="Q6" s="2"/>
      <c r="R6" s="2"/>
      <c r="S6" s="2"/>
    </row>
    <row r="7" spans="1:19" ht="16" x14ac:dyDescent="0.2">
      <c r="A7" s="2">
        <v>6</v>
      </c>
      <c r="B7" s="2" t="s">
        <v>17</v>
      </c>
      <c r="C7" s="2">
        <v>343</v>
      </c>
      <c r="D7" s="2">
        <v>214</v>
      </c>
      <c r="E7" s="2">
        <f t="shared" si="0"/>
        <v>1.6028037383177569</v>
      </c>
      <c r="F7" s="2" t="s">
        <v>11</v>
      </c>
      <c r="G7" s="2"/>
      <c r="H7" s="2"/>
      <c r="I7" s="2">
        <v>1.6028037383177569</v>
      </c>
      <c r="J7" s="2">
        <v>0.50666666666666671</v>
      </c>
      <c r="K7" s="2">
        <v>0.60465116279069764</v>
      </c>
      <c r="L7" s="2"/>
      <c r="M7" s="2"/>
      <c r="N7" s="2"/>
      <c r="O7" s="2"/>
      <c r="P7" s="2"/>
      <c r="Q7" s="2"/>
      <c r="R7" s="2"/>
      <c r="S7" s="2"/>
    </row>
    <row r="8" spans="1:19" ht="16" x14ac:dyDescent="0.2">
      <c r="A8" s="2">
        <v>7</v>
      </c>
      <c r="B8" s="2" t="s">
        <v>18</v>
      </c>
      <c r="C8" s="2">
        <v>202</v>
      </c>
      <c r="D8" s="2">
        <v>230</v>
      </c>
      <c r="E8" s="2">
        <f t="shared" si="0"/>
        <v>0.87826086956521743</v>
      </c>
      <c r="F8" s="2" t="s">
        <v>11</v>
      </c>
      <c r="G8" s="2"/>
      <c r="H8" s="2"/>
      <c r="I8" s="2">
        <v>0.87826086956521743</v>
      </c>
      <c r="J8" s="2">
        <v>0.67261904761904767</v>
      </c>
      <c r="K8" s="2">
        <v>0.9</v>
      </c>
      <c r="L8" s="2"/>
      <c r="M8" s="2"/>
      <c r="N8" s="2"/>
      <c r="O8" s="2"/>
      <c r="P8" s="2"/>
      <c r="Q8" s="2"/>
      <c r="R8" s="2"/>
      <c r="S8" s="2"/>
    </row>
    <row r="9" spans="1:19" ht="16" x14ac:dyDescent="0.2">
      <c r="A9" s="2">
        <v>8</v>
      </c>
      <c r="B9" s="2" t="s">
        <v>19</v>
      </c>
      <c r="C9" s="2">
        <v>80</v>
      </c>
      <c r="D9" s="2">
        <v>96</v>
      </c>
      <c r="E9" s="2">
        <f t="shared" si="0"/>
        <v>0.83333333333333337</v>
      </c>
      <c r="F9" s="2" t="s">
        <v>11</v>
      </c>
      <c r="G9" s="2"/>
      <c r="H9" s="2"/>
      <c r="I9" s="2">
        <v>0.83333333333333337</v>
      </c>
      <c r="J9" s="2">
        <v>0.49074074074074076</v>
      </c>
      <c r="K9" s="2">
        <v>1.0094339622641511</v>
      </c>
      <c r="L9" s="2"/>
      <c r="M9" s="2"/>
      <c r="N9" s="2"/>
      <c r="O9" s="2"/>
      <c r="P9" s="2"/>
      <c r="Q9" s="2"/>
      <c r="R9" s="2"/>
      <c r="S9" s="2"/>
    </row>
    <row r="10" spans="1:19" ht="16" x14ac:dyDescent="0.2">
      <c r="A10" s="2">
        <v>9</v>
      </c>
      <c r="B10" s="2" t="s">
        <v>20</v>
      </c>
      <c r="C10" s="2">
        <v>60</v>
      </c>
      <c r="D10" s="2">
        <v>111</v>
      </c>
      <c r="E10" s="2">
        <f t="shared" si="0"/>
        <v>0.54054054054054057</v>
      </c>
      <c r="F10" s="2" t="s">
        <v>11</v>
      </c>
      <c r="G10" s="2"/>
      <c r="H10" s="2"/>
      <c r="I10" s="2">
        <v>0.54054054054054057</v>
      </c>
      <c r="J10" s="2">
        <v>0.68181818181818177</v>
      </c>
      <c r="K10" s="2">
        <v>1.4766355140186915</v>
      </c>
      <c r="L10" s="2"/>
      <c r="M10" s="2"/>
      <c r="N10" s="2"/>
      <c r="O10" s="2"/>
      <c r="P10" s="2"/>
      <c r="Q10" s="2"/>
      <c r="R10" s="2"/>
      <c r="S10" s="2"/>
    </row>
    <row r="11" spans="1:19" ht="16" x14ac:dyDescent="0.2">
      <c r="A11" s="2">
        <v>10</v>
      </c>
      <c r="B11" s="2" t="s">
        <v>21</v>
      </c>
      <c r="C11" s="2">
        <v>112</v>
      </c>
      <c r="D11" s="2">
        <v>148</v>
      </c>
      <c r="E11" s="2">
        <f t="shared" si="0"/>
        <v>0.7567567567567568</v>
      </c>
      <c r="F11" s="2" t="s">
        <v>11</v>
      </c>
      <c r="G11" s="2"/>
      <c r="H11" s="2"/>
      <c r="I11" s="2">
        <v>0.7567567567567568</v>
      </c>
      <c r="J11" s="2">
        <v>1.489795918367347</v>
      </c>
      <c r="K11" s="2">
        <v>1.5931034482758621</v>
      </c>
      <c r="L11" s="2"/>
      <c r="M11" s="2"/>
      <c r="N11" s="2"/>
      <c r="O11" s="2"/>
      <c r="P11" s="2"/>
      <c r="Q11" s="2"/>
      <c r="R11" s="2"/>
      <c r="S11" s="2"/>
    </row>
    <row r="12" spans="1:19" ht="16" x14ac:dyDescent="0.2">
      <c r="A12" s="2">
        <v>11</v>
      </c>
      <c r="B12" s="2" t="s">
        <v>22</v>
      </c>
      <c r="C12" s="2">
        <v>66</v>
      </c>
      <c r="D12" s="2">
        <v>103</v>
      </c>
      <c r="E12" s="2">
        <f t="shared" si="0"/>
        <v>0.64077669902912626</v>
      </c>
      <c r="F12" s="2" t="s">
        <v>23</v>
      </c>
      <c r="G12" s="2"/>
      <c r="H12" s="2" t="s">
        <v>24</v>
      </c>
      <c r="I12" s="2">
        <f>AVERAGE(I2:I11)</f>
        <v>1.0910633116352337</v>
      </c>
      <c r="J12" s="2">
        <f t="shared" ref="J12:K12" si="1">AVERAGE(J2:J11)</f>
        <v>0.87500788228273974</v>
      </c>
      <c r="K12" s="2">
        <f t="shared" si="1"/>
        <v>0.8688358615833911</v>
      </c>
      <c r="L12" s="2"/>
      <c r="M12" s="2"/>
      <c r="N12" s="2"/>
      <c r="O12" s="2"/>
      <c r="P12" s="2"/>
      <c r="Q12" s="2"/>
      <c r="R12" s="2"/>
      <c r="S12" s="2"/>
    </row>
    <row r="13" spans="1:19" ht="16" x14ac:dyDescent="0.2">
      <c r="A13" s="2">
        <v>12</v>
      </c>
      <c r="B13" s="2" t="s">
        <v>25</v>
      </c>
      <c r="C13" s="2">
        <v>160</v>
      </c>
      <c r="D13" s="2">
        <v>166</v>
      </c>
      <c r="E13" s="2">
        <f t="shared" si="0"/>
        <v>0.96385542168674698</v>
      </c>
      <c r="F13" s="2" t="s">
        <v>23</v>
      </c>
      <c r="G13" s="2"/>
      <c r="H13" s="2" t="s">
        <v>26</v>
      </c>
      <c r="I13" s="2">
        <f>_xlfn.STDEV.P(I2:I11)</f>
        <v>0.47742655750775903</v>
      </c>
      <c r="J13" s="2">
        <f t="shared" ref="J13:K13" si="2">_xlfn.STDEV.P(J2:J11)</f>
        <v>0.32156544158722128</v>
      </c>
      <c r="K13" s="2">
        <f t="shared" si="2"/>
        <v>0.38764586504211557</v>
      </c>
      <c r="L13" s="2"/>
      <c r="M13" s="2"/>
      <c r="N13" s="2"/>
      <c r="O13" s="2"/>
      <c r="P13" s="2"/>
      <c r="Q13" s="2"/>
      <c r="R13" s="2"/>
      <c r="S13" s="2"/>
    </row>
    <row r="14" spans="1:19" ht="16" x14ac:dyDescent="0.2">
      <c r="A14" s="2">
        <v>13</v>
      </c>
      <c r="B14" s="2" t="s">
        <v>27</v>
      </c>
      <c r="C14" s="2">
        <v>127</v>
      </c>
      <c r="D14" s="2">
        <v>102</v>
      </c>
      <c r="E14" s="2">
        <f t="shared" si="0"/>
        <v>1.2450980392156863</v>
      </c>
      <c r="F14" s="2" t="s">
        <v>23</v>
      </c>
      <c r="G14" s="2"/>
      <c r="H14" s="2"/>
      <c r="I14" s="2"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6" x14ac:dyDescent="0.2">
      <c r="A15" s="2">
        <v>14</v>
      </c>
      <c r="B15" s="2" t="s">
        <v>28</v>
      </c>
      <c r="C15" s="2">
        <v>110</v>
      </c>
      <c r="D15" s="2">
        <v>93</v>
      </c>
      <c r="E15" s="2">
        <f t="shared" si="0"/>
        <v>1.1827956989247312</v>
      </c>
      <c r="F15" s="2" t="s">
        <v>23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6" x14ac:dyDescent="0.2">
      <c r="A16" s="2">
        <v>15</v>
      </c>
      <c r="B16" s="2" t="s">
        <v>29</v>
      </c>
      <c r="C16" s="2">
        <v>240</v>
      </c>
      <c r="D16" s="2">
        <v>274</v>
      </c>
      <c r="E16" s="2">
        <f t="shared" si="0"/>
        <v>0.87591240875912413</v>
      </c>
      <c r="F16" s="2" t="s">
        <v>23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6" x14ac:dyDescent="0.2">
      <c r="A17" s="2">
        <v>16</v>
      </c>
      <c r="B17" s="2" t="s">
        <v>30</v>
      </c>
      <c r="C17" s="2">
        <v>76</v>
      </c>
      <c r="D17" s="2">
        <v>150</v>
      </c>
      <c r="E17" s="2">
        <f t="shared" si="0"/>
        <v>0.50666666666666671</v>
      </c>
      <c r="F17" s="2" t="s">
        <v>23</v>
      </c>
      <c r="G17" s="2"/>
      <c r="H17" s="2" t="s">
        <v>31</v>
      </c>
      <c r="I17" s="2"/>
      <c r="J17" s="2"/>
      <c r="K17" s="2"/>
      <c r="L17" s="2" t="s">
        <v>31</v>
      </c>
      <c r="M17" s="2"/>
      <c r="N17" s="2"/>
      <c r="O17" s="2"/>
      <c r="P17" s="2"/>
      <c r="Q17" s="2"/>
      <c r="R17" s="2"/>
      <c r="S17" s="2"/>
    </row>
    <row r="18" spans="1:19" ht="17" thickBot="1" x14ac:dyDescent="0.25">
      <c r="A18" s="2">
        <v>17</v>
      </c>
      <c r="B18" s="2" t="s">
        <v>32</v>
      </c>
      <c r="C18" s="2">
        <v>113</v>
      </c>
      <c r="D18" s="2">
        <v>168</v>
      </c>
      <c r="E18" s="2">
        <f t="shared" si="0"/>
        <v>0.67261904761904767</v>
      </c>
      <c r="F18" s="2" t="s">
        <v>23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6" x14ac:dyDescent="0.2">
      <c r="A19" s="2">
        <v>18</v>
      </c>
      <c r="B19" s="2" t="s">
        <v>33</v>
      </c>
      <c r="C19" s="2">
        <v>106</v>
      </c>
      <c r="D19" s="2">
        <v>216</v>
      </c>
      <c r="E19" s="2">
        <f t="shared" si="0"/>
        <v>0.49074074074074076</v>
      </c>
      <c r="F19" s="2" t="s">
        <v>23</v>
      </c>
      <c r="G19" s="2"/>
      <c r="H19" s="5"/>
      <c r="I19" s="5" t="s">
        <v>6</v>
      </c>
      <c r="J19" s="5" t="s">
        <v>7</v>
      </c>
      <c r="K19" s="2"/>
      <c r="L19" s="5"/>
      <c r="M19" s="5" t="s">
        <v>6</v>
      </c>
      <c r="N19" s="5" t="s">
        <v>8</v>
      </c>
      <c r="O19" s="2"/>
      <c r="P19" s="2"/>
      <c r="Q19" s="2"/>
      <c r="R19" s="2"/>
      <c r="S19" s="2"/>
    </row>
    <row r="20" spans="1:19" ht="16" x14ac:dyDescent="0.2">
      <c r="A20" s="2">
        <v>19</v>
      </c>
      <c r="B20" s="2" t="s">
        <v>34</v>
      </c>
      <c r="C20" s="2">
        <v>60</v>
      </c>
      <c r="D20" s="2">
        <v>88</v>
      </c>
      <c r="E20" s="2">
        <f t="shared" si="0"/>
        <v>0.68181818181818177</v>
      </c>
      <c r="F20" s="2" t="s">
        <v>23</v>
      </c>
      <c r="G20" s="2"/>
      <c r="H20" s="2" t="s">
        <v>35</v>
      </c>
      <c r="I20" s="2">
        <v>1.0910633116352337</v>
      </c>
      <c r="J20" s="2">
        <v>0.87500788228273974</v>
      </c>
      <c r="K20" s="2"/>
      <c r="L20" s="2" t="s">
        <v>35</v>
      </c>
      <c r="M20" s="2">
        <v>1.0910633116352337</v>
      </c>
      <c r="N20" s="2">
        <v>0.8688358615833911</v>
      </c>
      <c r="O20" s="2"/>
      <c r="P20" s="2"/>
      <c r="Q20" s="2"/>
      <c r="R20" s="2"/>
      <c r="S20" s="2"/>
    </row>
    <row r="21" spans="1:19" ht="16" x14ac:dyDescent="0.2">
      <c r="A21" s="2">
        <v>20</v>
      </c>
      <c r="B21" s="2" t="s">
        <v>36</v>
      </c>
      <c r="C21" s="2">
        <v>219</v>
      </c>
      <c r="D21" s="2">
        <v>147</v>
      </c>
      <c r="E21" s="2">
        <f t="shared" si="0"/>
        <v>1.489795918367347</v>
      </c>
      <c r="F21" s="2" t="s">
        <v>23</v>
      </c>
      <c r="G21" s="2"/>
      <c r="H21" s="2" t="s">
        <v>37</v>
      </c>
      <c r="I21" s="2">
        <v>0.25326235312634382</v>
      </c>
      <c r="J21" s="2">
        <v>0.11489370358131633</v>
      </c>
      <c r="K21" s="2"/>
      <c r="L21" s="2" t="s">
        <v>37</v>
      </c>
      <c r="M21" s="2">
        <v>0.25326235312634382</v>
      </c>
      <c r="N21" s="2">
        <v>0.16696590742694462</v>
      </c>
      <c r="O21" s="2"/>
      <c r="P21" s="2"/>
      <c r="Q21" s="2"/>
      <c r="R21" s="2"/>
      <c r="S21" s="2"/>
    </row>
    <row r="22" spans="1:19" ht="16" x14ac:dyDescent="0.2">
      <c r="A22" s="2">
        <v>21</v>
      </c>
      <c r="B22" s="2" t="s">
        <v>38</v>
      </c>
      <c r="C22" s="2">
        <v>97</v>
      </c>
      <c r="D22" s="2">
        <v>230</v>
      </c>
      <c r="E22" s="2">
        <f t="shared" si="0"/>
        <v>0.42173913043478262</v>
      </c>
      <c r="F22" s="2" t="s">
        <v>39</v>
      </c>
      <c r="G22" s="2"/>
      <c r="H22" s="2" t="s">
        <v>40</v>
      </c>
      <c r="I22" s="2">
        <v>10</v>
      </c>
      <c r="J22" s="2">
        <v>10</v>
      </c>
      <c r="K22" s="2"/>
      <c r="L22" s="2" t="s">
        <v>40</v>
      </c>
      <c r="M22" s="2">
        <v>10</v>
      </c>
      <c r="N22" s="2">
        <v>10</v>
      </c>
      <c r="O22" s="2"/>
      <c r="P22" s="2"/>
      <c r="Q22" s="2"/>
      <c r="R22" s="2"/>
      <c r="S22" s="2"/>
    </row>
    <row r="23" spans="1:19" ht="16" x14ac:dyDescent="0.2">
      <c r="A23" s="2">
        <v>22</v>
      </c>
      <c r="B23" s="2" t="s">
        <v>41</v>
      </c>
      <c r="C23" s="2">
        <v>110</v>
      </c>
      <c r="D23" s="2">
        <v>115</v>
      </c>
      <c r="E23" s="2">
        <f t="shared" si="0"/>
        <v>0.95652173913043481</v>
      </c>
      <c r="F23" s="2" t="s">
        <v>39</v>
      </c>
      <c r="G23" s="2"/>
      <c r="H23" s="2" t="s">
        <v>42</v>
      </c>
      <c r="I23" s="2">
        <v>0.18407802835383005</v>
      </c>
      <c r="J23" s="2"/>
      <c r="K23" s="2"/>
      <c r="L23" s="2" t="s">
        <v>42</v>
      </c>
      <c r="M23" s="2">
        <v>0.21011413027664419</v>
      </c>
      <c r="N23" s="2"/>
      <c r="O23" s="2"/>
      <c r="P23" s="2"/>
      <c r="Q23" s="2"/>
      <c r="R23" s="2"/>
      <c r="S23" s="2"/>
    </row>
    <row r="24" spans="1:19" ht="16" x14ac:dyDescent="0.2">
      <c r="A24" s="2">
        <v>23</v>
      </c>
      <c r="B24" s="2" t="s">
        <v>43</v>
      </c>
      <c r="C24" s="2">
        <v>109</v>
      </c>
      <c r="D24" s="2">
        <v>144</v>
      </c>
      <c r="E24" s="2">
        <f t="shared" si="0"/>
        <v>0.75694444444444442</v>
      </c>
      <c r="F24" s="2" t="s">
        <v>39</v>
      </c>
      <c r="G24" s="2"/>
      <c r="H24" s="2" t="s">
        <v>44</v>
      </c>
      <c r="I24" s="2">
        <v>0</v>
      </c>
      <c r="J24" s="2"/>
      <c r="K24" s="2"/>
      <c r="L24" s="2" t="s">
        <v>44</v>
      </c>
      <c r="M24" s="2">
        <v>0</v>
      </c>
      <c r="N24" s="2"/>
      <c r="O24" s="2"/>
      <c r="P24" s="2"/>
      <c r="Q24" s="2"/>
      <c r="R24" s="2"/>
      <c r="S24" s="2"/>
    </row>
    <row r="25" spans="1:19" ht="16" x14ac:dyDescent="0.2">
      <c r="A25" s="2">
        <v>24</v>
      </c>
      <c r="B25" s="2" t="s">
        <v>13</v>
      </c>
      <c r="C25" s="2">
        <v>46</v>
      </c>
      <c r="D25" s="2">
        <v>103</v>
      </c>
      <c r="E25" s="2">
        <f t="shared" si="0"/>
        <v>0.44660194174757284</v>
      </c>
      <c r="F25" s="2" t="s">
        <v>39</v>
      </c>
      <c r="G25" s="2"/>
      <c r="H25" s="2" t="s">
        <v>45</v>
      </c>
      <c r="I25" s="2">
        <v>18</v>
      </c>
      <c r="J25" s="2"/>
      <c r="K25" s="2"/>
      <c r="L25" s="2" t="s">
        <v>45</v>
      </c>
      <c r="M25" s="2">
        <v>18</v>
      </c>
      <c r="N25" s="2"/>
      <c r="O25" s="2"/>
      <c r="P25" s="2"/>
      <c r="Q25" s="2"/>
      <c r="R25" s="2"/>
      <c r="S25" s="2"/>
    </row>
    <row r="26" spans="1:19" ht="16" x14ac:dyDescent="0.2">
      <c r="A26" s="2">
        <v>25</v>
      </c>
      <c r="B26" s="2" t="s">
        <v>46</v>
      </c>
      <c r="C26" s="2">
        <v>46</v>
      </c>
      <c r="D26" s="2">
        <v>88</v>
      </c>
      <c r="E26" s="2">
        <f t="shared" si="0"/>
        <v>0.52272727272727271</v>
      </c>
      <c r="F26" s="2" t="s">
        <v>39</v>
      </c>
      <c r="G26" s="2"/>
      <c r="H26" s="2" t="s">
        <v>47</v>
      </c>
      <c r="I26" s="2">
        <v>1.1260280509411005</v>
      </c>
      <c r="J26" s="2"/>
      <c r="K26" s="2"/>
      <c r="L26" s="2" t="s">
        <v>47</v>
      </c>
      <c r="M26" s="2">
        <v>1.0840643812935042</v>
      </c>
      <c r="N26" s="2"/>
      <c r="O26" s="2"/>
      <c r="P26" s="2"/>
      <c r="Q26" s="2"/>
      <c r="R26" s="2"/>
      <c r="S26" s="2"/>
    </row>
    <row r="27" spans="1:19" ht="16" x14ac:dyDescent="0.2">
      <c r="A27" s="2">
        <v>26</v>
      </c>
      <c r="B27" s="2" t="s">
        <v>48</v>
      </c>
      <c r="C27" s="2">
        <v>78</v>
      </c>
      <c r="D27" s="2">
        <v>129</v>
      </c>
      <c r="E27" s="2">
        <f t="shared" si="0"/>
        <v>0.60465116279069764</v>
      </c>
      <c r="F27" s="2" t="s">
        <v>39</v>
      </c>
      <c r="G27" s="2"/>
      <c r="H27" s="2" t="s">
        <v>49</v>
      </c>
      <c r="I27" s="2">
        <v>0.13747164604130307</v>
      </c>
      <c r="J27" s="2"/>
      <c r="K27" s="2"/>
      <c r="L27" s="2" t="s">
        <v>49</v>
      </c>
      <c r="M27" s="2">
        <v>0.1463218846833271</v>
      </c>
      <c r="N27" s="2"/>
      <c r="O27" s="2"/>
      <c r="P27" s="2"/>
      <c r="Q27" s="2"/>
      <c r="R27" s="2"/>
      <c r="S27" s="2"/>
    </row>
    <row r="28" spans="1:19" ht="16" x14ac:dyDescent="0.2">
      <c r="A28" s="2">
        <v>27</v>
      </c>
      <c r="B28" s="2" t="s">
        <v>50</v>
      </c>
      <c r="C28" s="2">
        <v>135</v>
      </c>
      <c r="D28" s="2">
        <v>150</v>
      </c>
      <c r="E28" s="2">
        <f t="shared" si="0"/>
        <v>0.9</v>
      </c>
      <c r="F28" s="2" t="s">
        <v>39</v>
      </c>
      <c r="G28" s="2"/>
      <c r="H28" s="2" t="s">
        <v>51</v>
      </c>
      <c r="I28" s="2">
        <v>1.7340636066175394</v>
      </c>
      <c r="J28" s="2"/>
      <c r="K28" s="2"/>
      <c r="L28" s="2" t="s">
        <v>51</v>
      </c>
      <c r="M28" s="2">
        <v>1.7340636066175394</v>
      </c>
      <c r="N28" s="2"/>
      <c r="O28" s="2"/>
      <c r="P28" s="2"/>
      <c r="Q28" s="2"/>
      <c r="R28" s="2"/>
      <c r="S28" s="2"/>
    </row>
    <row r="29" spans="1:19" ht="16" x14ac:dyDescent="0.2">
      <c r="A29" s="2">
        <v>28</v>
      </c>
      <c r="B29" s="2" t="s">
        <v>52</v>
      </c>
      <c r="C29" s="2">
        <v>214</v>
      </c>
      <c r="D29" s="2">
        <v>212</v>
      </c>
      <c r="E29" s="2">
        <f t="shared" si="0"/>
        <v>1.0094339622641511</v>
      </c>
      <c r="F29" s="2" t="s">
        <v>39</v>
      </c>
      <c r="G29" s="2"/>
      <c r="H29" s="2" t="s">
        <v>53</v>
      </c>
      <c r="I29" s="2">
        <v>0.27494329208260615</v>
      </c>
      <c r="J29" s="2"/>
      <c r="K29" s="2"/>
      <c r="L29" s="2" t="s">
        <v>53</v>
      </c>
      <c r="M29" s="2">
        <v>0.29264376936665421</v>
      </c>
      <c r="N29" s="2"/>
      <c r="O29" s="2"/>
      <c r="P29" s="2"/>
      <c r="Q29" s="2"/>
      <c r="R29" s="2"/>
      <c r="S29" s="2"/>
    </row>
    <row r="30" spans="1:19" ht="17" thickBot="1" x14ac:dyDescent="0.25">
      <c r="A30" s="2">
        <v>29</v>
      </c>
      <c r="B30" s="2" t="s">
        <v>17</v>
      </c>
      <c r="C30" s="2">
        <v>158</v>
      </c>
      <c r="D30" s="2">
        <v>107</v>
      </c>
      <c r="E30" s="2">
        <f t="shared" si="0"/>
        <v>1.4766355140186915</v>
      </c>
      <c r="F30" s="2" t="s">
        <v>39</v>
      </c>
      <c r="G30" s="2"/>
      <c r="H30" s="6" t="s">
        <v>54</v>
      </c>
      <c r="I30" s="6">
        <v>2.1009220402410378</v>
      </c>
      <c r="J30" s="6"/>
      <c r="K30" s="2"/>
      <c r="L30" s="6" t="s">
        <v>54</v>
      </c>
      <c r="M30" s="6">
        <v>2.1009220402410378</v>
      </c>
      <c r="N30" s="6"/>
      <c r="O30" s="2"/>
      <c r="P30" s="2"/>
      <c r="Q30" s="2"/>
      <c r="R30" s="2"/>
      <c r="S30" s="2"/>
    </row>
    <row r="31" spans="1:19" ht="16" x14ac:dyDescent="0.2">
      <c r="A31" s="2">
        <v>30</v>
      </c>
      <c r="B31" s="2" t="s">
        <v>55</v>
      </c>
      <c r="C31" s="2">
        <v>231</v>
      </c>
      <c r="D31" s="2">
        <v>145</v>
      </c>
      <c r="E31" s="2">
        <f t="shared" si="0"/>
        <v>1.5931034482758621</v>
      </c>
      <c r="F31" s="2" t="s">
        <v>39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 Jalalvand</dc:creator>
  <cp:lastModifiedBy>Elham Jalalvand</cp:lastModifiedBy>
  <dcterms:created xsi:type="dcterms:W3CDTF">2021-12-11T06:43:59Z</dcterms:created>
  <dcterms:modified xsi:type="dcterms:W3CDTF">2021-12-11T06:44:31Z</dcterms:modified>
</cp:coreProperties>
</file>