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49A2C5C0-2A21-4743-B652-5EF4D0EAAF98}" xr6:coauthVersionLast="47" xr6:coauthVersionMax="47" xr10:uidLastSave="{00000000-0000-0000-0000-000000000000}"/>
  <bookViews>
    <workbookView xWindow="480" yWindow="1000" windowWidth="25040" windowHeight="14020" xr2:uid="{72F032B5-C902-124B-BB42-47626D683D47}"/>
  </bookViews>
  <sheets>
    <sheet name="Figure 4I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M18" i="1"/>
  <c r="L18" i="1"/>
  <c r="K18" i="1"/>
  <c r="P17" i="1"/>
  <c r="O17" i="1"/>
  <c r="M17" i="1"/>
  <c r="L17" i="1"/>
  <c r="K17" i="1"/>
  <c r="N16" i="1"/>
  <c r="P15" i="1"/>
  <c r="N15" i="1"/>
  <c r="N18" i="1" s="1"/>
  <c r="P14" i="1"/>
  <c r="P18" i="1" s="1"/>
  <c r="B10" i="1"/>
  <c r="B9" i="1"/>
  <c r="N17" i="1" l="1"/>
</calcChain>
</file>

<file path=xl/sharedStrings.xml><?xml version="1.0" encoding="utf-8"?>
<sst xmlns="http://schemas.openxmlformats.org/spreadsheetml/2006/main" count="61" uniqueCount="40">
  <si>
    <t>pH 7.4</t>
  </si>
  <si>
    <t>%</t>
  </si>
  <si>
    <t>pH 6.5</t>
  </si>
  <si>
    <t>pH 8.5</t>
  </si>
  <si>
    <t>Action potential frequency in Dopamine expressing CSF-c neurons at different pH</t>
  </si>
  <si>
    <t>cell 1</t>
  </si>
  <si>
    <t xml:space="preserve">During 1 min </t>
  </si>
  <si>
    <t>cell 2</t>
  </si>
  <si>
    <t>cell 3</t>
  </si>
  <si>
    <t>cell 4</t>
  </si>
  <si>
    <t>cell 5</t>
  </si>
  <si>
    <t>cell 6</t>
  </si>
  <si>
    <t xml:space="preserve">p Value </t>
  </si>
  <si>
    <t xml:space="preserve">cell 7 </t>
  </si>
  <si>
    <t>7.4-6.5</t>
  </si>
  <si>
    <t>cell 8</t>
  </si>
  <si>
    <t>7.4-8.5</t>
  </si>
  <si>
    <t>cell 9</t>
  </si>
  <si>
    <t>cell 10</t>
  </si>
  <si>
    <t>cell 11</t>
  </si>
  <si>
    <t>cell 12</t>
  </si>
  <si>
    <t>t-Test: Paired Two Sample for Means</t>
  </si>
  <si>
    <t>cell13</t>
  </si>
  <si>
    <t>cell 14</t>
  </si>
  <si>
    <t>cell 15</t>
  </si>
  <si>
    <t>Mean</t>
  </si>
  <si>
    <t>MEAN</t>
  </si>
  <si>
    <t>Variance</t>
  </si>
  <si>
    <t>SD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</si>
  <si>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</si>
  <si>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</si>
  <si>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</si>
  <si>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</si>
  <si>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</si>
  <si>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</si>
  <si>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</si>
  <si>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</si>
  <si>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mean</t>
  </si>
  <si>
    <t>t Critical two-tail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</si>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</sst>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1" fillId="2" borderId="0" xfId="1"/>
    <xf numFmtId="0" fontId="2" fillId="2" borderId="0" xfId="1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Action</a:t>
            </a:r>
            <a:r>
              <a:rPr lang="en-GB" baseline="0"/>
              <a:t> potntial Frequency in diffrent pH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4I'!$I$27:$K$27</c:f>
                <c:numCache>
                  <c:formatCode>General</c:formatCode>
                  <c:ptCount val="3"/>
                  <c:pt idx="0">
                    <c:v>5.8</c:v>
                  </c:pt>
                  <c:pt idx="1">
                    <c:v>5.0999999999999996</c:v>
                  </c:pt>
                  <c:pt idx="2">
                    <c:v>5.2</c:v>
                  </c:pt>
                </c:numCache>
              </c:numRef>
            </c:plus>
            <c:minus>
              <c:numRef>
                <c:f>'Figure 4I'!$I$27:$K$27</c:f>
                <c:numCache>
                  <c:formatCode>General</c:formatCode>
                  <c:ptCount val="3"/>
                  <c:pt idx="0">
                    <c:v>5.8</c:v>
                  </c:pt>
                  <c:pt idx="1">
                    <c:v>5.0999999999999996</c:v>
                  </c:pt>
                  <c:pt idx="2">
                    <c:v>5.2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[1]Sheet1!$I$25:$K$25</c:f>
              <c:strCache>
                <c:ptCount val="3"/>
                <c:pt idx="0">
                  <c:v>pH 7.4</c:v>
                </c:pt>
              </c:strCache>
            </c:strRef>
          </c:cat>
          <c:val>
            <c:numRef>
              <c:f>[1]Sheet1!$I$26:$K$26</c:f>
              <c:numCache>
                <c:formatCode>General</c:formatCode>
                <c:ptCount val="3"/>
                <c:pt idx="0">
                  <c:v>13.73</c:v>
                </c:pt>
                <c:pt idx="1">
                  <c:v>14.6</c:v>
                </c:pt>
                <c:pt idx="2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5-9342-958A-86E5FBE47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928032"/>
        <c:axId val="417928360"/>
      </c:barChart>
      <c:catAx>
        <c:axId val="4179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417928360"/>
        <c:crosses val="autoZero"/>
        <c:auto val="1"/>
        <c:lblAlgn val="ctr"/>
        <c:lblOffset val="100"/>
        <c:noMultiLvlLbl val="0"/>
      </c:catAx>
      <c:valAx>
        <c:axId val="417928360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41792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28</xdr:row>
      <xdr:rowOff>123825</xdr:rowOff>
    </xdr:from>
    <xdr:to>
      <xdr:col>13</xdr:col>
      <xdr:colOff>466725</xdr:colOff>
      <xdr:row>47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34B86C-E4DF-5444-AB5C-C79CAF300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Users/ilaria.testa/Desktop/eLife/Figure%204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hamjalalvand/Desktop/elife%20resubmission/resubmission%2010-12/Source_data_graph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I25" t="str">
            <v>pH 7.4</v>
          </cell>
        </row>
        <row r="26">
          <cell r="I26">
            <v>13.73</v>
          </cell>
          <cell r="J26">
            <v>14.6</v>
          </cell>
          <cell r="K26">
            <v>14.7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 2D"/>
      <sheetName val="Figure 2H"/>
      <sheetName val="Figure 3G"/>
      <sheetName val="Figure3K"/>
      <sheetName val="Figure 3P_soma"/>
      <sheetName val="Figure 3P_axons"/>
      <sheetName val="Figure 4D"/>
      <sheetName val="Figure 4I"/>
      <sheetName val="Figure 5E"/>
      <sheetName val="Figure 5F"/>
      <sheetName val="Figure 5G"/>
      <sheetName val="Figure 5H"/>
      <sheetName val="Figure 5M"/>
      <sheetName val="Figure 5R"/>
      <sheetName val="Figure 3-figure supplement 1D"/>
      <sheetName val="Figure 4-figure supplement 1D"/>
      <sheetName val="Figure 5-figure supplement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I27">
            <v>5.8</v>
          </cell>
          <cell r="J27">
            <v>5.0999999999999996</v>
          </cell>
          <cell r="K27">
            <v>5.2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F608-9992-3E43-B520-954A8088FB84}">
  <dimension ref="A1:P43"/>
  <sheetViews>
    <sheetView tabSelected="1" workbookViewId="0">
      <selection activeCell="C3" sqref="C3"/>
    </sheetView>
  </sheetViews>
  <sheetFormatPr baseColWidth="10" defaultColWidth="11.5" defaultRowHeight="15" x14ac:dyDescent="0.2"/>
  <sheetData>
    <row r="1" spans="1:16" ht="16" x14ac:dyDescent="0.2">
      <c r="C1" s="1"/>
      <c r="D1" s="1"/>
      <c r="E1" s="1"/>
      <c r="F1" s="1"/>
      <c r="G1" s="1"/>
      <c r="H1" s="1"/>
      <c r="I1" s="1"/>
      <c r="K1" t="s">
        <v>0</v>
      </c>
      <c r="L1" t="s">
        <v>1</v>
      </c>
      <c r="M1" t="s">
        <v>2</v>
      </c>
      <c r="N1" t="s">
        <v>1</v>
      </c>
      <c r="O1" t="s">
        <v>3</v>
      </c>
      <c r="P1" t="s">
        <v>1</v>
      </c>
    </row>
    <row r="2" spans="1:16" ht="19" x14ac:dyDescent="0.25">
      <c r="C2" s="2" t="s">
        <v>4</v>
      </c>
      <c r="D2" s="1"/>
      <c r="E2" s="1"/>
      <c r="F2" s="1"/>
      <c r="G2" s="1"/>
      <c r="H2" s="1"/>
      <c r="I2" s="1"/>
      <c r="J2" t="s">
        <v>5</v>
      </c>
      <c r="K2">
        <v>12</v>
      </c>
      <c r="L2">
        <v>100</v>
      </c>
      <c r="M2">
        <v>13</v>
      </c>
      <c r="N2">
        <v>108.3</v>
      </c>
      <c r="O2">
        <v>14</v>
      </c>
      <c r="P2">
        <v>116.66666666666667</v>
      </c>
    </row>
    <row r="3" spans="1:16" ht="16" x14ac:dyDescent="0.2">
      <c r="C3" s="1" t="s">
        <v>6</v>
      </c>
      <c r="J3" t="s">
        <v>7</v>
      </c>
      <c r="K3">
        <v>24</v>
      </c>
      <c r="L3">
        <v>100</v>
      </c>
      <c r="M3">
        <v>25</v>
      </c>
      <c r="N3">
        <v>104.1</v>
      </c>
      <c r="O3">
        <v>20</v>
      </c>
      <c r="P3">
        <v>83.3</v>
      </c>
    </row>
    <row r="4" spans="1:16" x14ac:dyDescent="0.2">
      <c r="J4" t="s">
        <v>8</v>
      </c>
      <c r="K4">
        <v>6</v>
      </c>
      <c r="L4">
        <v>100</v>
      </c>
      <c r="M4">
        <v>7</v>
      </c>
      <c r="N4">
        <v>116.6</v>
      </c>
      <c r="O4">
        <v>8</v>
      </c>
      <c r="P4">
        <v>133.33333333333331</v>
      </c>
    </row>
    <row r="5" spans="1:16" x14ac:dyDescent="0.2">
      <c r="J5" t="s">
        <v>9</v>
      </c>
      <c r="K5">
        <v>20</v>
      </c>
      <c r="L5">
        <v>100</v>
      </c>
      <c r="M5">
        <v>23</v>
      </c>
      <c r="N5">
        <v>115</v>
      </c>
      <c r="O5">
        <v>25</v>
      </c>
      <c r="P5">
        <v>125</v>
      </c>
    </row>
    <row r="6" spans="1:16" x14ac:dyDescent="0.2">
      <c r="J6" t="s">
        <v>10</v>
      </c>
      <c r="K6">
        <v>10</v>
      </c>
      <c r="L6">
        <v>100</v>
      </c>
      <c r="M6">
        <v>15</v>
      </c>
      <c r="N6">
        <v>150</v>
      </c>
      <c r="O6">
        <v>12</v>
      </c>
      <c r="P6">
        <v>120</v>
      </c>
    </row>
    <row r="7" spans="1:16" x14ac:dyDescent="0.2">
      <c r="B7" s="3"/>
      <c r="D7" s="3"/>
      <c r="E7" s="3"/>
      <c r="F7" s="3"/>
      <c r="G7" s="3"/>
      <c r="H7" s="3"/>
      <c r="J7" t="s">
        <v>11</v>
      </c>
      <c r="K7">
        <v>7</v>
      </c>
      <c r="L7">
        <v>100</v>
      </c>
      <c r="M7">
        <v>9</v>
      </c>
      <c r="N7">
        <v>128.5</v>
      </c>
      <c r="O7">
        <v>8</v>
      </c>
      <c r="P7">
        <v>114.28571428571428</v>
      </c>
    </row>
    <row r="8" spans="1:16" x14ac:dyDescent="0.2">
      <c r="B8" t="s">
        <v>12</v>
      </c>
      <c r="J8" t="s">
        <v>13</v>
      </c>
      <c r="K8">
        <v>13</v>
      </c>
      <c r="L8">
        <v>100</v>
      </c>
      <c r="M8">
        <v>16</v>
      </c>
      <c r="N8">
        <v>123</v>
      </c>
      <c r="O8">
        <v>14</v>
      </c>
      <c r="P8">
        <v>107.69230769230769</v>
      </c>
    </row>
    <row r="9" spans="1:16" x14ac:dyDescent="0.2">
      <c r="A9" t="s">
        <v>14</v>
      </c>
      <c r="B9">
        <f>TTEST(K2:K16,M2:M16,1,1)</f>
        <v>0.12105329321493447</v>
      </c>
      <c r="J9" t="s">
        <v>15</v>
      </c>
      <c r="K9">
        <v>6</v>
      </c>
      <c r="L9">
        <v>100</v>
      </c>
      <c r="M9">
        <v>9</v>
      </c>
      <c r="N9">
        <v>128.5</v>
      </c>
      <c r="O9">
        <v>8</v>
      </c>
      <c r="P9">
        <v>133.33333333333331</v>
      </c>
    </row>
    <row r="10" spans="1:16" x14ac:dyDescent="0.2">
      <c r="A10" t="s">
        <v>16</v>
      </c>
      <c r="B10">
        <f>TTEST(K2:K16,O2:O16,2,1)</f>
        <v>0.10069608813336214</v>
      </c>
      <c r="J10" t="s">
        <v>17</v>
      </c>
      <c r="K10">
        <v>15</v>
      </c>
      <c r="L10">
        <v>100</v>
      </c>
      <c r="M10">
        <v>13</v>
      </c>
      <c r="N10">
        <v>86.6</v>
      </c>
      <c r="O10">
        <v>16</v>
      </c>
      <c r="P10">
        <v>106.66666666666667</v>
      </c>
    </row>
    <row r="11" spans="1:16" x14ac:dyDescent="0.2">
      <c r="J11" t="s">
        <v>18</v>
      </c>
      <c r="K11">
        <v>5</v>
      </c>
      <c r="L11">
        <v>100</v>
      </c>
      <c r="M11">
        <v>8</v>
      </c>
      <c r="N11">
        <v>160</v>
      </c>
      <c r="O11">
        <v>8</v>
      </c>
      <c r="P11">
        <v>160</v>
      </c>
    </row>
    <row r="12" spans="1:16" x14ac:dyDescent="0.2">
      <c r="J12" t="s">
        <v>19</v>
      </c>
      <c r="K12">
        <v>20</v>
      </c>
      <c r="L12">
        <v>100</v>
      </c>
      <c r="M12">
        <v>18</v>
      </c>
      <c r="N12">
        <v>90</v>
      </c>
      <c r="O12">
        <v>21</v>
      </c>
      <c r="P12">
        <v>105</v>
      </c>
    </row>
    <row r="13" spans="1:16" x14ac:dyDescent="0.2">
      <c r="J13" t="s">
        <v>20</v>
      </c>
      <c r="K13">
        <v>14</v>
      </c>
      <c r="L13">
        <v>100</v>
      </c>
      <c r="M13">
        <v>14</v>
      </c>
      <c r="N13">
        <v>100</v>
      </c>
      <c r="O13">
        <v>16</v>
      </c>
      <c r="P13">
        <v>114.28571428571428</v>
      </c>
    </row>
    <row r="14" spans="1:16" x14ac:dyDescent="0.2">
      <c r="B14" t="s">
        <v>21</v>
      </c>
      <c r="J14" t="s">
        <v>22</v>
      </c>
      <c r="K14">
        <v>16</v>
      </c>
      <c r="L14">
        <v>100</v>
      </c>
      <c r="M14">
        <v>18</v>
      </c>
      <c r="N14">
        <v>112.5</v>
      </c>
      <c r="O14">
        <v>14</v>
      </c>
      <c r="P14">
        <f>(O14/K14*100)</f>
        <v>87.5</v>
      </c>
    </row>
    <row r="15" spans="1:16" ht="16" thickBot="1" x14ac:dyDescent="0.25">
      <c r="J15" t="s">
        <v>23</v>
      </c>
      <c r="K15">
        <v>18</v>
      </c>
      <c r="L15">
        <v>100</v>
      </c>
      <c r="M15">
        <v>12</v>
      </c>
      <c r="N15">
        <f t="shared" ref="N15:N16" si="0">(M15/K15*100)</f>
        <v>66.666666666666657</v>
      </c>
      <c r="O15">
        <v>16</v>
      </c>
      <c r="P15">
        <f t="shared" ref="P15" si="1">(O15/K15*100)</f>
        <v>88.888888888888886</v>
      </c>
    </row>
    <row r="16" spans="1:16" x14ac:dyDescent="0.2">
      <c r="B16" s="4"/>
      <c r="C16" s="4" t="s">
        <v>0</v>
      </c>
      <c r="D16" s="4" t="s">
        <v>2</v>
      </c>
      <c r="J16" t="s">
        <v>24</v>
      </c>
      <c r="K16">
        <v>20</v>
      </c>
      <c r="L16">
        <v>100</v>
      </c>
      <c r="M16">
        <v>19</v>
      </c>
      <c r="N16">
        <f t="shared" si="0"/>
        <v>95</v>
      </c>
      <c r="O16">
        <v>21</v>
      </c>
      <c r="P16">
        <v>105</v>
      </c>
    </row>
    <row r="17" spans="2:16" x14ac:dyDescent="0.2">
      <c r="B17" t="s">
        <v>25</v>
      </c>
      <c r="C17">
        <v>13.733333333333333</v>
      </c>
      <c r="D17">
        <v>14.6</v>
      </c>
      <c r="J17" t="s">
        <v>26</v>
      </c>
      <c r="K17">
        <f>AVERAGE(K2:K16)</f>
        <v>13.733333333333333</v>
      </c>
      <c r="L17">
        <f t="shared" ref="L17:O17" si="2">AVERAGE(L2:L16)</f>
        <v>100</v>
      </c>
      <c r="M17">
        <f t="shared" si="2"/>
        <v>14.6</v>
      </c>
      <c r="N17">
        <f>AVERAGE(N2:N16)</f>
        <v>112.31777777777778</v>
      </c>
      <c r="O17">
        <f t="shared" si="2"/>
        <v>14.733333333333333</v>
      </c>
      <c r="P17">
        <f>AVERAGE(P2:P16)</f>
        <v>113.39684167684167</v>
      </c>
    </row>
    <row r="18" spans="2:16" x14ac:dyDescent="0.2">
      <c r="B18" t="s">
        <v>27</v>
      </c>
      <c r="C18">
        <v>36.209523809523816</v>
      </c>
      <c r="D18">
        <v>28.542857142857137</v>
      </c>
      <c r="J18" t="s">
        <v>28</v>
      </c>
      <c r="K18">
        <f>_xlfn.STDEV.P(K2:K16)</f>
        <v>5.8133944950911038</v>
      </c>
      <c r="L18">
        <f t="shared" ref="L18:P18" si="3">_xlfn.STDEV.P(L2:L16)</f>
        <v>0</v>
      </c>
      <c r="M18">
        <f t="shared" si="3"/>
        <v>5.1613951602255765</v>
      </c>
      <c r="N18">
        <f t="shared" si="3"/>
        <v>23.289148217385701</v>
      </c>
      <c r="O18">
        <f t="shared" si="3"/>
        <v>5.2085399958998959</v>
      </c>
      <c r="P18">
        <f t="shared" si="3"/>
        <v>19.241007585868442</v>
      </c>
    </row>
    <row r="19" spans="2:16" x14ac:dyDescent="0.2">
      <c r="B19" t="s">
        <v>29</v>
      </c>
      <c r="C19">
        <v>15</v>
      </c>
      <c r="D19">
        <v>15</v>
      </c>
    </row>
    <row r="20" spans="2:16" x14ac:dyDescent="0.2">
      <c r="B20" t="s">
        <v>30</v>
      </c>
      <c r="C20">
        <v>0.88962279921593779</v>
      </c>
    </row>
    <row r="21" spans="2:16" x14ac:dyDescent="0.2">
      <c r="B21" t="s">
        <v>31</v>
      </c>
      <c r="C21">
        <v>0</v>
      </c>
    </row>
    <row r="22" spans="2:16" x14ac:dyDescent="0.2">
      <c r="B22" t="s">
        <v>32</v>
      </c>
      <c r="C22">
        <v>14</v>
      </c>
    </row>
    <row r="23" spans="2:16" x14ac:dyDescent="0.2">
      <c r="B23" t="s">
        <v>33</v>
      </c>
      <c r="C23">
        <v>-1.2213939899510415</v>
      </c>
    </row>
    <row r="24" spans="2:16" x14ac:dyDescent="0.2">
      <c r="B24" t="s">
        <v>34</v>
      </c>
      <c r="C24">
        <v>0.12105329321493462</v>
      </c>
    </row>
    <row r="25" spans="2:16" x14ac:dyDescent="0.2">
      <c r="B25" t="s">
        <v>35</v>
      </c>
      <c r="C25">
        <v>1.7613101357748921</v>
      </c>
      <c r="I25" t="s">
        <v>0</v>
      </c>
      <c r="J25" t="s">
        <v>2</v>
      </c>
      <c r="K25" t="s">
        <v>3</v>
      </c>
    </row>
    <row r="26" spans="2:16" x14ac:dyDescent="0.2">
      <c r="B26" t="s">
        <v>36</v>
      </c>
      <c r="C26">
        <v>0.24210658642986924</v>
      </c>
      <c r="H26" t="s">
        <v>37</v>
      </c>
      <c r="I26">
        <v>13.73</v>
      </c>
      <c r="J26">
        <v>14.6</v>
      </c>
      <c r="K26">
        <v>14.7</v>
      </c>
    </row>
    <row r="27" spans="2:16" ht="16" thickBot="1" x14ac:dyDescent="0.25">
      <c r="B27" s="5" t="s">
        <v>38</v>
      </c>
      <c r="C27" s="5">
        <v>2.1447866879178044</v>
      </c>
      <c r="D27" s="5"/>
      <c r="H27" t="s">
        <v>39</v>
      </c>
      <c r="I27">
        <v>5.8</v>
      </c>
      <c r="J27">
        <v>5.0999999999999996</v>
      </c>
      <c r="K27">
        <v>5.2</v>
      </c>
    </row>
    <row r="30" spans="2:16" x14ac:dyDescent="0.2">
      <c r="B30" t="s">
        <v>21</v>
      </c>
    </row>
    <row r="31" spans="2:16" ht="16" thickBot="1" x14ac:dyDescent="0.25"/>
    <row r="32" spans="2:16" x14ac:dyDescent="0.2">
      <c r="B32" s="4"/>
      <c r="C32" s="4" t="s">
        <v>0</v>
      </c>
      <c r="D32" s="4" t="s">
        <v>3</v>
      </c>
    </row>
    <row r="33" spans="2:4" x14ac:dyDescent="0.2">
      <c r="B33" t="s">
        <v>25</v>
      </c>
      <c r="C33">
        <v>13.733333333333333</v>
      </c>
      <c r="D33">
        <v>14.733333333333333</v>
      </c>
    </row>
    <row r="34" spans="2:4" x14ac:dyDescent="0.2">
      <c r="B34" t="s">
        <v>27</v>
      </c>
      <c r="C34">
        <v>36.209523809523816</v>
      </c>
      <c r="D34">
        <v>29.06666666666667</v>
      </c>
    </row>
    <row r="35" spans="2:4" x14ac:dyDescent="0.2">
      <c r="B35" t="s">
        <v>29</v>
      </c>
      <c r="C35">
        <v>15</v>
      </c>
      <c r="D35">
        <v>15</v>
      </c>
    </row>
    <row r="36" spans="2:4" x14ac:dyDescent="0.2">
      <c r="B36" t="s">
        <v>30</v>
      </c>
      <c r="C36">
        <v>0.93118261189579166</v>
      </c>
    </row>
    <row r="37" spans="2:4" x14ac:dyDescent="0.2">
      <c r="B37" t="s">
        <v>31</v>
      </c>
      <c r="C37">
        <v>0</v>
      </c>
    </row>
    <row r="38" spans="2:4" x14ac:dyDescent="0.2">
      <c r="B38" t="s">
        <v>32</v>
      </c>
      <c r="C38">
        <v>14</v>
      </c>
    </row>
    <row r="39" spans="2:4" x14ac:dyDescent="0.2">
      <c r="B39" t="s">
        <v>33</v>
      </c>
      <c r="C39">
        <v>-1.7573375583870188</v>
      </c>
    </row>
    <row r="40" spans="2:4" x14ac:dyDescent="0.2">
      <c r="B40" t="s">
        <v>34</v>
      </c>
      <c r="C40">
        <v>5.0348044066681079E-2</v>
      </c>
    </row>
    <row r="41" spans="2:4" x14ac:dyDescent="0.2">
      <c r="B41" t="s">
        <v>35</v>
      </c>
      <c r="C41">
        <v>1.7613101357748921</v>
      </c>
    </row>
    <row r="42" spans="2:4" x14ac:dyDescent="0.2">
      <c r="B42" t="s">
        <v>36</v>
      </c>
      <c r="C42">
        <v>0.10069608813336216</v>
      </c>
    </row>
    <row r="43" spans="2:4" ht="16" thickBot="1" x14ac:dyDescent="0.25">
      <c r="B43" s="5" t="s">
        <v>38</v>
      </c>
      <c r="C43" s="5">
        <v>2.1447866879178044</v>
      </c>
      <c r="D43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2021-12-11T06:45:18Z</dcterms:created>
  <dcterms:modified xsi:type="dcterms:W3CDTF">2021-12-11T06:45:40Z</dcterms:modified>
</cp:coreProperties>
</file>