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G:\Meu Drive\Thiago´s documents\Thiago\Papers\Atoh1~Phox2b\E-Life\R1\Final version\"/>
    </mc:Choice>
  </mc:AlternateContent>
  <xr:revisionPtr revIDLastSave="0" documentId="8_{38A16DB9-DE4C-4850-8221-4CD50C0D82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gure 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1" roundtripDataSignature="AMtx7mj6Ye7HUrZPzzf0CQK8gleZKZ5Qdw=="/>
    </ext>
  </extLst>
</workbook>
</file>

<file path=xl/calcChain.xml><?xml version="1.0" encoding="utf-8"?>
<calcChain xmlns="http://schemas.openxmlformats.org/spreadsheetml/2006/main">
  <c r="B20" i="3" l="1"/>
  <c r="C20" i="3"/>
  <c r="D20" i="3"/>
  <c r="D19" i="3" s="1"/>
  <c r="E20" i="3"/>
  <c r="E19" i="3" s="1"/>
  <c r="F20" i="3"/>
  <c r="H20" i="3"/>
  <c r="H19" i="3" s="1"/>
  <c r="I20" i="3"/>
  <c r="I19" i="3" s="1"/>
  <c r="J20" i="3"/>
  <c r="K20" i="3"/>
  <c r="L20" i="3"/>
  <c r="L19" i="3" s="1"/>
  <c r="M20" i="3"/>
  <c r="M19" i="3" s="1"/>
  <c r="O20" i="3"/>
  <c r="P20" i="3"/>
  <c r="P19" i="3" s="1"/>
  <c r="Q20" i="3"/>
  <c r="Q19" i="3" s="1"/>
  <c r="R20" i="3"/>
  <c r="S20" i="3"/>
  <c r="T20" i="3"/>
  <c r="T19" i="3" s="1"/>
  <c r="B19" i="3"/>
  <c r="C19" i="3"/>
  <c r="F19" i="3"/>
  <c r="J19" i="3"/>
  <c r="K19" i="3"/>
  <c r="O19" i="3"/>
  <c r="R19" i="3"/>
  <c r="S19" i="3"/>
  <c r="B18" i="3"/>
  <c r="C18" i="3"/>
  <c r="D18" i="3"/>
  <c r="E18" i="3"/>
  <c r="F18" i="3"/>
  <c r="H18" i="3"/>
  <c r="I18" i="3"/>
  <c r="J18" i="3"/>
  <c r="K18" i="3"/>
  <c r="L18" i="3"/>
  <c r="M18" i="3"/>
  <c r="O18" i="3"/>
  <c r="P18" i="3"/>
  <c r="Q18" i="3"/>
  <c r="R18" i="3"/>
  <c r="S18" i="3"/>
  <c r="T18" i="3"/>
  <c r="B17" i="3"/>
  <c r="C17" i="3"/>
  <c r="D17" i="3"/>
  <c r="E17" i="3"/>
  <c r="F17" i="3"/>
  <c r="H17" i="3"/>
  <c r="I17" i="3"/>
  <c r="J17" i="3"/>
  <c r="K17" i="3"/>
  <c r="L17" i="3"/>
  <c r="M17" i="3"/>
  <c r="O17" i="3"/>
  <c r="P17" i="3"/>
  <c r="Q17" i="3"/>
  <c r="R17" i="3"/>
  <c r="S17" i="3"/>
  <c r="T17" i="3"/>
  <c r="A20" i="3"/>
  <c r="A18" i="3"/>
  <c r="A17" i="3"/>
  <c r="A19" i="3" l="1"/>
</calcChain>
</file>

<file path=xl/sharedStrings.xml><?xml version="1.0" encoding="utf-8"?>
<sst xmlns="http://schemas.openxmlformats.org/spreadsheetml/2006/main" count="34" uniqueCount="12">
  <si>
    <t>Control</t>
  </si>
  <si>
    <t xml:space="preserve">Phox2b∆8 </t>
  </si>
  <si>
    <t>Respiratory frequency (%)</t>
  </si>
  <si>
    <t>Vt (%)</t>
  </si>
  <si>
    <t>VE (%)</t>
  </si>
  <si>
    <t>Baseline</t>
  </si>
  <si>
    <t>Hypoxia</t>
  </si>
  <si>
    <t>Hypercapnia</t>
  </si>
  <si>
    <t>Mean</t>
  </si>
  <si>
    <t>SD</t>
  </si>
  <si>
    <t>SEM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</si>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</sst>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</font>
    <font>
      <b/>
      <sz val="11"/>
      <color theme="1"/>
      <name val="Calibri"/>
    </font>
    <font>
      <sz val="11"/>
      <name val="Arial"/>
    </font>
    <font>
      <sz val="10"/>
      <color theme="1"/>
      <name val="Arial"/>
    </font>
    <font>
      <sz val="11"/>
      <color theme="1"/>
      <name val="Calibri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00"/>
  <sheetViews>
    <sheetView tabSelected="1" workbookViewId="0">
      <selection activeCell="Q25" sqref="Q25"/>
    </sheetView>
  </sheetViews>
  <sheetFormatPr defaultColWidth="12.625" defaultRowHeight="15" customHeight="1" x14ac:dyDescent="0.2"/>
  <cols>
    <col min="1" max="26" width="7.625" customWidth="1"/>
  </cols>
  <sheetData>
    <row r="1" spans="1:20" ht="14.25" customHeight="1" x14ac:dyDescent="0.25">
      <c r="A1" s="8" t="s">
        <v>2</v>
      </c>
      <c r="B1" s="9"/>
      <c r="C1" s="9"/>
      <c r="D1" s="9"/>
      <c r="E1" s="9"/>
      <c r="F1" s="9"/>
      <c r="H1" s="8" t="s">
        <v>3</v>
      </c>
      <c r="I1" s="9"/>
      <c r="J1" s="9"/>
      <c r="K1" s="9"/>
      <c r="L1" s="9"/>
      <c r="M1" s="9"/>
      <c r="O1" s="8" t="s">
        <v>4</v>
      </c>
      <c r="P1" s="9"/>
      <c r="Q1" s="9"/>
      <c r="R1" s="9"/>
      <c r="S1" s="9"/>
      <c r="T1" s="9"/>
    </row>
    <row r="2" spans="1:20" ht="14.25" customHeight="1" x14ac:dyDescent="0.2">
      <c r="A2" s="6" t="s">
        <v>5</v>
      </c>
      <c r="B2" s="7"/>
      <c r="C2" s="6" t="s">
        <v>6</v>
      </c>
      <c r="D2" s="7"/>
      <c r="E2" s="6" t="s">
        <v>7</v>
      </c>
      <c r="F2" s="7"/>
      <c r="H2" s="6" t="s">
        <v>5</v>
      </c>
      <c r="I2" s="7"/>
      <c r="J2" s="6" t="s">
        <v>6</v>
      </c>
      <c r="K2" s="7"/>
      <c r="L2" s="6" t="s">
        <v>7</v>
      </c>
      <c r="M2" s="7"/>
      <c r="O2" s="6" t="s">
        <v>5</v>
      </c>
      <c r="P2" s="7"/>
      <c r="Q2" s="6" t="s">
        <v>6</v>
      </c>
      <c r="R2" s="7"/>
      <c r="S2" s="6" t="s">
        <v>7</v>
      </c>
      <c r="T2" s="7"/>
    </row>
    <row r="3" spans="1:20" ht="14.25" customHeight="1" x14ac:dyDescent="0.2">
      <c r="A3" s="1" t="s">
        <v>0</v>
      </c>
      <c r="B3" s="1" t="s">
        <v>1</v>
      </c>
      <c r="C3" s="1" t="s">
        <v>0</v>
      </c>
      <c r="D3" s="1" t="s">
        <v>1</v>
      </c>
      <c r="E3" s="1" t="s">
        <v>0</v>
      </c>
      <c r="F3" s="1" t="s">
        <v>1</v>
      </c>
      <c r="H3" s="1" t="s">
        <v>0</v>
      </c>
      <c r="I3" s="1" t="s">
        <v>1</v>
      </c>
      <c r="J3" s="1" t="s">
        <v>0</v>
      </c>
      <c r="K3" s="1" t="s">
        <v>1</v>
      </c>
      <c r="L3" s="1" t="s">
        <v>0</v>
      </c>
      <c r="M3" s="1" t="s">
        <v>1</v>
      </c>
      <c r="O3" s="1" t="s">
        <v>0</v>
      </c>
      <c r="P3" s="1" t="s">
        <v>1</v>
      </c>
      <c r="Q3" s="1" t="s">
        <v>0</v>
      </c>
      <c r="R3" s="1" t="s">
        <v>1</v>
      </c>
      <c r="S3" s="1" t="s">
        <v>0</v>
      </c>
      <c r="T3" s="1" t="s">
        <v>1</v>
      </c>
    </row>
    <row r="4" spans="1:20" ht="14.25" customHeight="1" x14ac:dyDescent="0.25">
      <c r="A4" s="3">
        <v>109</v>
      </c>
      <c r="B4" s="3">
        <v>73</v>
      </c>
      <c r="C4" s="3">
        <v>131</v>
      </c>
      <c r="D4" s="3">
        <v>168</v>
      </c>
      <c r="E4" s="3">
        <v>122</v>
      </c>
      <c r="F4" s="3">
        <v>94</v>
      </c>
      <c r="H4" s="3">
        <v>93</v>
      </c>
      <c r="I4" s="3">
        <v>120</v>
      </c>
      <c r="J4" s="3">
        <v>174</v>
      </c>
      <c r="K4" s="3">
        <v>70</v>
      </c>
      <c r="L4" s="3">
        <v>159</v>
      </c>
      <c r="M4" s="3">
        <v>89</v>
      </c>
      <c r="O4" s="3">
        <v>100</v>
      </c>
      <c r="P4" s="3">
        <v>81</v>
      </c>
      <c r="Q4" s="3">
        <v>227</v>
      </c>
      <c r="R4" s="3">
        <v>126</v>
      </c>
      <c r="S4" s="3">
        <v>194</v>
      </c>
      <c r="T4" s="3">
        <v>90</v>
      </c>
    </row>
    <row r="5" spans="1:20" ht="14.25" customHeight="1" x14ac:dyDescent="0.25">
      <c r="A5" s="3">
        <v>101</v>
      </c>
      <c r="B5" s="3">
        <v>103</v>
      </c>
      <c r="C5" s="2">
        <v>156</v>
      </c>
      <c r="D5" s="2">
        <v>144</v>
      </c>
      <c r="E5" s="2">
        <v>121</v>
      </c>
      <c r="F5" s="2">
        <v>135</v>
      </c>
      <c r="G5" s="2"/>
      <c r="H5" s="3">
        <v>82</v>
      </c>
      <c r="I5" s="3">
        <v>91</v>
      </c>
      <c r="J5" s="2">
        <v>237</v>
      </c>
      <c r="K5" s="2">
        <v>68</v>
      </c>
      <c r="L5" s="2">
        <v>192</v>
      </c>
      <c r="M5" s="2">
        <v>97</v>
      </c>
      <c r="O5" s="3">
        <v>82</v>
      </c>
      <c r="P5" s="3">
        <v>92</v>
      </c>
      <c r="Q5" s="2">
        <v>369</v>
      </c>
      <c r="R5" s="2">
        <v>98</v>
      </c>
      <c r="S5" s="2">
        <v>233</v>
      </c>
      <c r="T5" s="2">
        <v>131</v>
      </c>
    </row>
    <row r="6" spans="1:20" ht="14.25" customHeight="1" x14ac:dyDescent="0.25">
      <c r="A6" s="3">
        <v>116</v>
      </c>
      <c r="B6" s="3">
        <v>74</v>
      </c>
      <c r="C6" s="2">
        <v>132</v>
      </c>
      <c r="D6" s="2">
        <v>119</v>
      </c>
      <c r="E6" s="2">
        <v>127</v>
      </c>
      <c r="F6" s="2">
        <v>114</v>
      </c>
      <c r="G6" s="2"/>
      <c r="H6" s="3">
        <v>79</v>
      </c>
      <c r="I6" s="3">
        <v>87</v>
      </c>
      <c r="J6" s="2">
        <v>169</v>
      </c>
      <c r="K6" s="2">
        <v>103</v>
      </c>
      <c r="L6" s="2">
        <v>134</v>
      </c>
      <c r="M6" s="2">
        <v>169</v>
      </c>
      <c r="O6" s="3">
        <v>91</v>
      </c>
      <c r="P6" s="3">
        <v>63</v>
      </c>
      <c r="Q6" s="2">
        <v>223</v>
      </c>
      <c r="R6" s="2">
        <v>123</v>
      </c>
      <c r="S6" s="2">
        <v>170</v>
      </c>
      <c r="T6" s="2">
        <v>193</v>
      </c>
    </row>
    <row r="7" spans="1:20" ht="14.25" customHeight="1" x14ac:dyDescent="0.25">
      <c r="A7" s="3">
        <v>91</v>
      </c>
      <c r="B7" s="3">
        <v>140</v>
      </c>
      <c r="C7" s="3">
        <v>156</v>
      </c>
      <c r="D7" s="3">
        <v>100</v>
      </c>
      <c r="E7" s="3">
        <v>135</v>
      </c>
      <c r="F7" s="3">
        <v>108</v>
      </c>
      <c r="H7" s="3">
        <v>107</v>
      </c>
      <c r="I7" s="3">
        <v>122</v>
      </c>
      <c r="J7" s="3">
        <v>94</v>
      </c>
      <c r="K7" s="3">
        <v>95</v>
      </c>
      <c r="L7" s="3">
        <v>138</v>
      </c>
      <c r="M7" s="3">
        <v>100</v>
      </c>
      <c r="O7" s="3">
        <v>95</v>
      </c>
      <c r="P7" s="3">
        <v>169</v>
      </c>
      <c r="Q7" s="3">
        <v>147</v>
      </c>
      <c r="R7" s="3">
        <v>95</v>
      </c>
      <c r="S7" s="3">
        <v>186</v>
      </c>
      <c r="T7" s="3">
        <v>108</v>
      </c>
    </row>
    <row r="8" spans="1:20" ht="14.25" customHeight="1" x14ac:dyDescent="0.25">
      <c r="A8" s="3">
        <v>83</v>
      </c>
      <c r="B8" s="3">
        <v>135</v>
      </c>
      <c r="C8" s="3">
        <v>165</v>
      </c>
      <c r="D8" s="3">
        <v>102</v>
      </c>
      <c r="E8" s="3">
        <v>161</v>
      </c>
      <c r="F8" s="3">
        <v>104</v>
      </c>
      <c r="H8" s="3">
        <v>91</v>
      </c>
      <c r="I8" s="3">
        <v>119</v>
      </c>
      <c r="J8" s="3">
        <v>158</v>
      </c>
      <c r="K8" s="3">
        <v>116</v>
      </c>
      <c r="L8" s="3">
        <v>101</v>
      </c>
      <c r="M8" s="3">
        <v>115</v>
      </c>
      <c r="O8" s="3">
        <v>75</v>
      </c>
      <c r="P8" s="3">
        <v>158</v>
      </c>
      <c r="Q8" s="3">
        <v>261</v>
      </c>
      <c r="R8" s="3">
        <v>118</v>
      </c>
      <c r="S8" s="3">
        <v>162</v>
      </c>
      <c r="T8" s="3">
        <v>119</v>
      </c>
    </row>
    <row r="9" spans="1:20" ht="14.25" customHeight="1" x14ac:dyDescent="0.25">
      <c r="A9" s="3">
        <v>109</v>
      </c>
      <c r="B9" s="3">
        <v>113</v>
      </c>
      <c r="C9" s="3">
        <v>134</v>
      </c>
      <c r="D9" s="3">
        <v>129</v>
      </c>
      <c r="E9" s="3">
        <v>116</v>
      </c>
      <c r="F9" s="3">
        <v>132</v>
      </c>
      <c r="H9" s="3">
        <v>109</v>
      </c>
      <c r="I9" s="3">
        <v>100</v>
      </c>
      <c r="J9" s="3">
        <v>108</v>
      </c>
      <c r="K9" s="3">
        <v>121</v>
      </c>
      <c r="L9" s="3">
        <v>106</v>
      </c>
      <c r="M9" s="3">
        <v>163</v>
      </c>
      <c r="O9" s="3">
        <v>117</v>
      </c>
      <c r="P9" s="3">
        <v>111</v>
      </c>
      <c r="Q9" s="3">
        <v>145</v>
      </c>
      <c r="R9" s="3">
        <v>155</v>
      </c>
      <c r="S9" s="3">
        <v>123</v>
      </c>
      <c r="T9" s="3">
        <v>215</v>
      </c>
    </row>
    <row r="10" spans="1:20" ht="14.25" customHeight="1" x14ac:dyDescent="0.25">
      <c r="A10" s="3">
        <v>132</v>
      </c>
      <c r="B10" s="3">
        <v>99</v>
      </c>
      <c r="C10" s="3">
        <v>130</v>
      </c>
      <c r="D10" s="3">
        <v>133</v>
      </c>
      <c r="E10" s="3">
        <v>115</v>
      </c>
      <c r="F10" s="3">
        <v>119</v>
      </c>
      <c r="H10" s="3">
        <v>96</v>
      </c>
      <c r="I10" s="3">
        <v>75</v>
      </c>
      <c r="J10" s="3">
        <v>192</v>
      </c>
      <c r="K10" s="3">
        <v>146</v>
      </c>
      <c r="L10" s="3">
        <v>184</v>
      </c>
      <c r="M10" s="3">
        <v>178</v>
      </c>
      <c r="O10" s="3">
        <v>126</v>
      </c>
      <c r="P10" s="3">
        <v>74</v>
      </c>
      <c r="Q10" s="3">
        <v>250</v>
      </c>
      <c r="R10" s="3">
        <v>195</v>
      </c>
      <c r="S10" s="3">
        <v>211</v>
      </c>
      <c r="T10" s="3">
        <v>212</v>
      </c>
    </row>
    <row r="11" spans="1:20" ht="14.25" customHeight="1" x14ac:dyDescent="0.25">
      <c r="A11" s="3">
        <v>109</v>
      </c>
      <c r="B11" s="3">
        <v>62</v>
      </c>
      <c r="C11" s="3">
        <v>147</v>
      </c>
      <c r="D11" s="3">
        <v>96</v>
      </c>
      <c r="E11" s="3">
        <v>122</v>
      </c>
      <c r="F11" s="3">
        <v>103</v>
      </c>
      <c r="H11" s="3">
        <v>176</v>
      </c>
      <c r="I11" s="3">
        <v>85</v>
      </c>
      <c r="J11" s="3">
        <v>118</v>
      </c>
      <c r="K11" s="3">
        <v>126</v>
      </c>
      <c r="L11" s="3">
        <v>127</v>
      </c>
      <c r="M11" s="3">
        <v>88</v>
      </c>
      <c r="O11" s="3">
        <v>190</v>
      </c>
      <c r="P11" s="3">
        <v>52</v>
      </c>
      <c r="Q11" s="3">
        <v>173</v>
      </c>
      <c r="R11" s="3">
        <v>121</v>
      </c>
      <c r="S11" s="3">
        <v>155</v>
      </c>
      <c r="T11" s="3">
        <v>91</v>
      </c>
    </row>
    <row r="12" spans="1:20" ht="14.25" customHeight="1" x14ac:dyDescent="0.25">
      <c r="A12" s="3">
        <v>89</v>
      </c>
      <c r="C12" s="3">
        <v>125</v>
      </c>
      <c r="E12" s="3">
        <v>130</v>
      </c>
      <c r="H12" s="3">
        <v>93</v>
      </c>
      <c r="J12" s="3">
        <v>124</v>
      </c>
      <c r="L12" s="3">
        <v>118</v>
      </c>
      <c r="O12" s="3">
        <v>82</v>
      </c>
      <c r="Q12" s="3">
        <v>155</v>
      </c>
      <c r="S12" s="3">
        <v>153</v>
      </c>
    </row>
    <row r="13" spans="1:20" ht="14.25" customHeight="1" x14ac:dyDescent="0.25">
      <c r="A13" s="3">
        <v>60</v>
      </c>
      <c r="C13" s="3">
        <v>116</v>
      </c>
      <c r="E13" s="3">
        <v>144</v>
      </c>
      <c r="H13" s="3">
        <v>75</v>
      </c>
      <c r="J13" s="3">
        <v>87</v>
      </c>
      <c r="L13" s="3">
        <v>84</v>
      </c>
      <c r="O13" s="3">
        <v>44</v>
      </c>
      <c r="Q13" s="3">
        <v>102</v>
      </c>
      <c r="S13" s="3">
        <v>120</v>
      </c>
    </row>
    <row r="14" spans="1:20" ht="14.25" customHeight="1" x14ac:dyDescent="0.2"/>
    <row r="15" spans="1:20" ht="14.25" customHeight="1" x14ac:dyDescent="0.2"/>
    <row r="16" spans="1:20" ht="14.25" customHeight="1" x14ac:dyDescent="0.2"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22" ht="14.25" customHeight="1" x14ac:dyDescent="0.2">
      <c r="A17">
        <f>AVERAGE(A4:A15)</f>
        <v>99.9</v>
      </c>
      <c r="B17">
        <f t="shared" ref="B17:T17" si="0">AVERAGE(B4:B15)</f>
        <v>99.875</v>
      </c>
      <c r="C17">
        <f t="shared" si="0"/>
        <v>139.19999999999999</v>
      </c>
      <c r="D17">
        <f t="shared" si="0"/>
        <v>123.875</v>
      </c>
      <c r="E17">
        <f t="shared" si="0"/>
        <v>129.30000000000001</v>
      </c>
      <c r="F17">
        <f t="shared" si="0"/>
        <v>113.625</v>
      </c>
      <c r="H17">
        <f t="shared" si="0"/>
        <v>100.1</v>
      </c>
      <c r="I17">
        <f t="shared" si="0"/>
        <v>99.875</v>
      </c>
      <c r="J17">
        <f t="shared" si="0"/>
        <v>146.1</v>
      </c>
      <c r="K17">
        <f t="shared" si="0"/>
        <v>105.625</v>
      </c>
      <c r="L17">
        <f t="shared" si="0"/>
        <v>134.30000000000001</v>
      </c>
      <c r="M17">
        <f t="shared" si="0"/>
        <v>124.875</v>
      </c>
      <c r="O17">
        <f t="shared" si="0"/>
        <v>100.2</v>
      </c>
      <c r="P17">
        <f t="shared" si="0"/>
        <v>100</v>
      </c>
      <c r="Q17">
        <f t="shared" si="0"/>
        <v>205.2</v>
      </c>
      <c r="R17">
        <f t="shared" si="0"/>
        <v>128.875</v>
      </c>
      <c r="S17">
        <f t="shared" si="0"/>
        <v>170.7</v>
      </c>
      <c r="T17">
        <f t="shared" si="0"/>
        <v>144.875</v>
      </c>
      <c r="V17" s="4" t="s">
        <v>8</v>
      </c>
    </row>
    <row r="18" spans="1:22" ht="14.25" customHeight="1" x14ac:dyDescent="0.2">
      <c r="A18">
        <f>STDEV(A4:A15)</f>
        <v>20.041346151283225</v>
      </c>
      <c r="B18">
        <f t="shared" ref="B18:T18" si="1">STDEV(B4:B15)</f>
        <v>28.915826116505819</v>
      </c>
      <c r="C18">
        <f t="shared" si="1"/>
        <v>15.852094148373254</v>
      </c>
      <c r="D18">
        <f t="shared" si="1"/>
        <v>24.816109399224644</v>
      </c>
      <c r="E18">
        <f t="shared" si="1"/>
        <v>14.205241599103113</v>
      </c>
      <c r="F18">
        <f t="shared" si="1"/>
        <v>14.37197173071849</v>
      </c>
      <c r="H18">
        <f t="shared" si="1"/>
        <v>28.849995185826664</v>
      </c>
      <c r="I18">
        <f t="shared" si="1"/>
        <v>18.302517391253666</v>
      </c>
      <c r="J18">
        <f t="shared" si="1"/>
        <v>48.017242273537065</v>
      </c>
      <c r="K18">
        <f t="shared" si="1"/>
        <v>27.239349163611507</v>
      </c>
      <c r="L18">
        <f t="shared" si="1"/>
        <v>35.248483024884294</v>
      </c>
      <c r="M18">
        <f t="shared" si="1"/>
        <v>38.47610575780395</v>
      </c>
      <c r="O18">
        <f t="shared" si="1"/>
        <v>38.84384693158551</v>
      </c>
      <c r="P18">
        <f t="shared" si="1"/>
        <v>43.127717305695647</v>
      </c>
      <c r="Q18">
        <f t="shared" si="1"/>
        <v>77.432120811284321</v>
      </c>
      <c r="R18">
        <f t="shared" si="1"/>
        <v>32.467291232870046</v>
      </c>
      <c r="S18">
        <f t="shared" si="1"/>
        <v>36.154145297907675</v>
      </c>
      <c r="T18">
        <f t="shared" si="1"/>
        <v>53.284780727172532</v>
      </c>
      <c r="V18" s="4" t="s">
        <v>9</v>
      </c>
    </row>
    <row r="19" spans="1:22" ht="14.25" customHeight="1" x14ac:dyDescent="0.25">
      <c r="A19">
        <f t="shared" ref="A19" si="2">A18/SQRT(A20)</f>
        <v>6.3376301213904469</v>
      </c>
      <c r="B19">
        <f t="shared" ref="B19" si="3">B18/SQRT(B20)</f>
        <v>10.223288365296167</v>
      </c>
      <c r="C19">
        <f t="shared" ref="C19" si="4">C18/SQRT(C20)</f>
        <v>5.0128723192286628</v>
      </c>
      <c r="D19">
        <f t="shared" ref="D19" si="5">D18/SQRT(D20)</f>
        <v>8.7738196194294815</v>
      </c>
      <c r="E19">
        <f t="shared" ref="E19" si="6">E18/SQRT(E20)</f>
        <v>4.4920918166138319</v>
      </c>
      <c r="F19">
        <f t="shared" ref="F19" si="7">F18/SQRT(F20)</f>
        <v>5.0812593349062025</v>
      </c>
      <c r="H19">
        <f t="shared" ref="H19" si="8">H18/SQRT(H20)</f>
        <v>9.1231695272104947</v>
      </c>
      <c r="I19">
        <f t="shared" ref="I19" si="9">I18/SQRT(I20)</f>
        <v>6.4709170800700928</v>
      </c>
      <c r="J19">
        <f t="shared" ref="J19" si="10">J18/SQRT(J20)</f>
        <v>15.184385254449897</v>
      </c>
      <c r="K19">
        <f t="shared" ref="K19" si="11">K18/SQRT(K20)</f>
        <v>9.6305642543489043</v>
      </c>
      <c r="L19">
        <f t="shared" ref="L19" si="12">L18/SQRT(L20)</f>
        <v>11.146549042441594</v>
      </c>
      <c r="M19">
        <f t="shared" ref="M19" si="13">M18/SQRT(M20)</f>
        <v>13.603357647496969</v>
      </c>
      <c r="O19">
        <f t="shared" ref="O19" si="14">O18/SQRT(O20)</f>
        <v>12.283502938675291</v>
      </c>
      <c r="P19">
        <f t="shared" ref="P19" si="15">P18/SQRT(P20)</f>
        <v>15.247950681976905</v>
      </c>
      <c r="Q19">
        <f t="shared" ref="Q19" si="16">Q18/SQRT(Q20)</f>
        <v>24.486186582098345</v>
      </c>
      <c r="R19">
        <f t="shared" ref="R19" si="17">R18/SQRT(R20)</f>
        <v>11.478920898760476</v>
      </c>
      <c r="S19">
        <f t="shared" ref="S19" si="18">S18/SQRT(S20)</f>
        <v>11.432944599805509</v>
      </c>
      <c r="T19">
        <f t="shared" ref="T19" si="19">T18/SQRT(T20)</f>
        <v>18.839014893110974</v>
      </c>
      <c r="V19" s="5" t="s">
        <v>10</v>
      </c>
    </row>
    <row r="20" spans="1:22" ht="14.25" customHeight="1" x14ac:dyDescent="0.25">
      <c r="A20">
        <f>COUNT(A4:A15)</f>
        <v>10</v>
      </c>
      <c r="B20">
        <f t="shared" ref="B20:T20" si="20">COUNT(B4:B15)</f>
        <v>8</v>
      </c>
      <c r="C20">
        <f t="shared" si="20"/>
        <v>10</v>
      </c>
      <c r="D20">
        <f t="shared" si="20"/>
        <v>8</v>
      </c>
      <c r="E20">
        <f t="shared" si="20"/>
        <v>10</v>
      </c>
      <c r="F20">
        <f t="shared" si="20"/>
        <v>8</v>
      </c>
      <c r="H20">
        <f t="shared" si="20"/>
        <v>10</v>
      </c>
      <c r="I20">
        <f t="shared" si="20"/>
        <v>8</v>
      </c>
      <c r="J20">
        <f t="shared" si="20"/>
        <v>10</v>
      </c>
      <c r="K20">
        <f t="shared" si="20"/>
        <v>8</v>
      </c>
      <c r="L20">
        <f t="shared" si="20"/>
        <v>10</v>
      </c>
      <c r="M20">
        <f t="shared" si="20"/>
        <v>8</v>
      </c>
      <c r="O20">
        <f t="shared" si="20"/>
        <v>10</v>
      </c>
      <c r="P20">
        <f t="shared" si="20"/>
        <v>8</v>
      </c>
      <c r="Q20">
        <f t="shared" si="20"/>
        <v>10</v>
      </c>
      <c r="R20">
        <f t="shared" si="20"/>
        <v>8</v>
      </c>
      <c r="S20">
        <f t="shared" si="20"/>
        <v>10</v>
      </c>
      <c r="T20">
        <f t="shared" si="20"/>
        <v>8</v>
      </c>
      <c r="V20" s="5" t="s">
        <v>11</v>
      </c>
    </row>
    <row r="21" spans="1:22" ht="14.25" customHeight="1" x14ac:dyDescent="0.2"/>
    <row r="22" spans="1:22" ht="14.25" customHeight="1" x14ac:dyDescent="0.2"/>
    <row r="23" spans="1:22" ht="14.25" customHeight="1" x14ac:dyDescent="0.2"/>
    <row r="24" spans="1:22" ht="14.25" customHeight="1" x14ac:dyDescent="0.2"/>
    <row r="25" spans="1:22" ht="14.25" customHeight="1" x14ac:dyDescent="0.2"/>
    <row r="26" spans="1:22" ht="14.25" customHeight="1" x14ac:dyDescent="0.2"/>
    <row r="27" spans="1:22" ht="14.25" customHeight="1" x14ac:dyDescent="0.2"/>
    <row r="28" spans="1:22" ht="14.25" customHeight="1" x14ac:dyDescent="0.2"/>
    <row r="29" spans="1:22" ht="14.25" customHeight="1" x14ac:dyDescent="0.2"/>
    <row r="30" spans="1:22" ht="14.25" customHeight="1" x14ac:dyDescent="0.2"/>
    <row r="31" spans="1:22" ht="14.25" customHeight="1" x14ac:dyDescent="0.2"/>
    <row r="32" spans="1:2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2">
    <mergeCell ref="J2:K2"/>
    <mergeCell ref="L2:M2"/>
    <mergeCell ref="O2:P2"/>
    <mergeCell ref="Q2:R2"/>
    <mergeCell ref="A1:F1"/>
    <mergeCell ref="H1:M1"/>
    <mergeCell ref="O1:T1"/>
    <mergeCell ref="A2:B2"/>
    <mergeCell ref="C2:D2"/>
    <mergeCell ref="E2:F2"/>
    <mergeCell ref="H2:I2"/>
    <mergeCell ref="S2:T2"/>
  </mergeCells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Figure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Ferreira</dc:creator>
  <cp:lastModifiedBy>Thiago Moreira</cp:lastModifiedBy>
  <dcterms:created xsi:type="dcterms:W3CDTF">2021-09-02T11:35:34Z</dcterms:created>
  <dcterms:modified xsi:type="dcterms:W3CDTF">2022-11-03T14:12:52Z</dcterms:modified>
</cp:coreProperties>
</file>