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/>
  <mc:AlternateContent xmlns:mc="http://schemas.openxmlformats.org/markup-compatibility/2006">
    <mc:Choice Requires="x15">
      <x15ac:absPath xmlns:x15ac="http://schemas.microsoft.com/office/spreadsheetml/2010/11/ac" url="G:\Meu Drive\Thiago´s documents\Thiago\Papers\Atoh1~Phox2b\E-Life\R1\Final version\"/>
    </mc:Choice>
  </mc:AlternateContent>
  <xr:revisionPtr revIDLastSave="0" documentId="8_{C84D8E59-A971-4CE6-854D-6D0E173D9A6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igure 5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uri="GoogleSheetsCustomDataVersion1">
      <go:sheetsCustomData xmlns:go="http://customooxmlschemas.google.com/" r:id="rId11" roundtripDataSignature="AMtx7mj6Ye7HUrZPzzf0CQK8gleZKZ5Qdw=="/>
    </ext>
  </extLst>
</workbook>
</file>

<file path=xl/calcChain.xml><?xml version="1.0" encoding="utf-8"?>
<calcChain xmlns="http://schemas.openxmlformats.org/spreadsheetml/2006/main">
  <c r="L34" i="4" l="1"/>
  <c r="K31" i="4"/>
  <c r="A31" i="4"/>
  <c r="W34" i="4"/>
  <c r="V34" i="4"/>
  <c r="U34" i="4"/>
  <c r="T34" i="4"/>
  <c r="S34" i="4"/>
  <c r="R34" i="4"/>
  <c r="Q34" i="4"/>
  <c r="O34" i="4"/>
  <c r="N34" i="4"/>
  <c r="M34" i="4"/>
  <c r="K34" i="4"/>
  <c r="J34" i="4"/>
  <c r="I34" i="4"/>
  <c r="G34" i="4"/>
  <c r="F34" i="4"/>
  <c r="E34" i="4"/>
  <c r="D34" i="4"/>
  <c r="C34" i="4"/>
  <c r="B34" i="4"/>
  <c r="A34" i="4"/>
  <c r="U33" i="4"/>
  <c r="Q33" i="4"/>
  <c r="L33" i="4"/>
  <c r="G33" i="4"/>
  <c r="C33" i="4"/>
  <c r="W32" i="4"/>
  <c r="W33" i="4" s="1"/>
  <c r="V32" i="4"/>
  <c r="V33" i="4" s="1"/>
  <c r="U32" i="4"/>
  <c r="T32" i="4"/>
  <c r="T33" i="4" s="1"/>
  <c r="S32" i="4"/>
  <c r="S33" i="4" s="1"/>
  <c r="R32" i="4"/>
  <c r="R33" i="4" s="1"/>
  <c r="Q32" i="4"/>
  <c r="O32" i="4"/>
  <c r="O33" i="4" s="1"/>
  <c r="N32" i="4"/>
  <c r="N33" i="4" s="1"/>
  <c r="M32" i="4"/>
  <c r="M33" i="4" s="1"/>
  <c r="L32" i="4"/>
  <c r="K32" i="4"/>
  <c r="K33" i="4" s="1"/>
  <c r="J32" i="4"/>
  <c r="J33" i="4" s="1"/>
  <c r="I32" i="4"/>
  <c r="I33" i="4" s="1"/>
  <c r="G32" i="4"/>
  <c r="F32" i="4"/>
  <c r="F33" i="4" s="1"/>
  <c r="E32" i="4"/>
  <c r="E33" i="4" s="1"/>
  <c r="D32" i="4"/>
  <c r="D33" i="4" s="1"/>
  <c r="C32" i="4"/>
  <c r="B32" i="4"/>
  <c r="B33" i="4" s="1"/>
  <c r="A32" i="4"/>
  <c r="A33" i="4" s="1"/>
  <c r="W31" i="4"/>
  <c r="V31" i="4"/>
  <c r="U31" i="4"/>
  <c r="T31" i="4"/>
  <c r="S31" i="4"/>
  <c r="R31" i="4"/>
  <c r="Q31" i="4"/>
  <c r="O31" i="4"/>
  <c r="N31" i="4"/>
  <c r="M31" i="4"/>
  <c r="L31" i="4"/>
  <c r="J31" i="4"/>
  <c r="I31" i="4"/>
  <c r="G31" i="4"/>
  <c r="F31" i="4"/>
  <c r="E31" i="4"/>
  <c r="D31" i="4"/>
  <c r="C31" i="4"/>
  <c r="B31" i="4"/>
  <c r="B17" i="4"/>
  <c r="C17" i="4"/>
  <c r="D17" i="4"/>
  <c r="D16" i="4" s="1"/>
  <c r="E17" i="4"/>
  <c r="E16" i="4" s="1"/>
  <c r="F17" i="4"/>
  <c r="G17" i="4"/>
  <c r="I17" i="4"/>
  <c r="I16" i="4" s="1"/>
  <c r="J17" i="4"/>
  <c r="K17" i="4"/>
  <c r="L17" i="4"/>
  <c r="L16" i="4" s="1"/>
  <c r="M17" i="4"/>
  <c r="M16" i="4" s="1"/>
  <c r="N17" i="4"/>
  <c r="O17" i="4"/>
  <c r="Q17" i="4"/>
  <c r="Q16" i="4" s="1"/>
  <c r="R17" i="4"/>
  <c r="S17" i="4"/>
  <c r="T17" i="4"/>
  <c r="T16" i="4" s="1"/>
  <c r="U17" i="4"/>
  <c r="U16" i="4" s="1"/>
  <c r="V17" i="4"/>
  <c r="W17" i="4"/>
  <c r="B16" i="4"/>
  <c r="C16" i="4"/>
  <c r="F16" i="4"/>
  <c r="G16" i="4"/>
  <c r="J16" i="4"/>
  <c r="K16" i="4"/>
  <c r="N16" i="4"/>
  <c r="O16" i="4"/>
  <c r="R16" i="4"/>
  <c r="S16" i="4"/>
  <c r="V16" i="4"/>
  <c r="W16" i="4"/>
  <c r="B15" i="4"/>
  <c r="C15" i="4"/>
  <c r="D15" i="4"/>
  <c r="E15" i="4"/>
  <c r="F15" i="4"/>
  <c r="G15" i="4"/>
  <c r="I15" i="4"/>
  <c r="J15" i="4"/>
  <c r="K15" i="4"/>
  <c r="L15" i="4"/>
  <c r="M15" i="4"/>
  <c r="N15" i="4"/>
  <c r="O15" i="4"/>
  <c r="Q15" i="4"/>
  <c r="R15" i="4"/>
  <c r="S15" i="4"/>
  <c r="T15" i="4"/>
  <c r="U15" i="4"/>
  <c r="V15" i="4"/>
  <c r="W15" i="4"/>
  <c r="V14" i="4"/>
  <c r="W14" i="4"/>
  <c r="U14" i="4"/>
  <c r="B14" i="4"/>
  <c r="C14" i="4"/>
  <c r="D14" i="4"/>
  <c r="E14" i="4"/>
  <c r="F14" i="4"/>
  <c r="G14" i="4"/>
  <c r="I14" i="4"/>
  <c r="J14" i="4"/>
  <c r="K14" i="4"/>
  <c r="L14" i="4"/>
  <c r="M14" i="4"/>
  <c r="N14" i="4"/>
  <c r="O14" i="4"/>
  <c r="Q14" i="4"/>
  <c r="R14" i="4"/>
  <c r="S14" i="4"/>
  <c r="T14" i="4"/>
  <c r="A17" i="4"/>
  <c r="A15" i="4"/>
  <c r="A16" i="4" s="1"/>
  <c r="A14" i="4"/>
</calcChain>
</file>

<file path=xl/sharedStrings.xml><?xml version="1.0" encoding="utf-8"?>
<sst xmlns="http://schemas.openxmlformats.org/spreadsheetml/2006/main" count="71" uniqueCount="18">
  <si>
    <t xml:space="preserve">Phox2b∆8 </t>
  </si>
  <si>
    <t>Respiratory frequency (%)</t>
  </si>
  <si>
    <t>Vt (%)</t>
  </si>
  <si>
    <t>VE (%)</t>
  </si>
  <si>
    <t>Hypoxia</t>
  </si>
  <si>
    <t>Cre-negative</t>
  </si>
  <si>
    <t>Basal</t>
  </si>
  <si>
    <t>0 min</t>
  </si>
  <si>
    <t>1 min</t>
  </si>
  <si>
    <t>3 min</t>
  </si>
  <si>
    <t>5 min</t>
  </si>
  <si>
    <t>7 min</t>
  </si>
  <si>
    <t>9 min</t>
  </si>
  <si>
    <t>recovery</t>
  </si>
  <si>
    <t>Mean</t>
  </si>
  <si>
    <t>SD</t>
  </si>
  <si>
    <t>SEM</t>
  </si>
  <si>
    <t>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</si>
</sst>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rial"/>
    </font>
    <font>
      <b/>
      <sz val="11"/>
      <color theme="1"/>
      <name val="Calibri"/>
    </font>
    <font>
      <sz val="11"/>
      <name val="Arial"/>
    </font>
    <font>
      <sz val="10"/>
      <color theme="1"/>
      <name val="Arial"/>
    </font>
    <font>
      <sz val="11"/>
      <color theme="1"/>
      <name val="Calibri"/>
    </font>
    <font>
      <sz val="11"/>
      <color theme="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1" xfId="0" applyFont="1" applyBorder="1"/>
    <xf numFmtId="2" fontId="5" fillId="0" borderId="0" xfId="0" applyNumberFormat="1" applyFont="1"/>
    <xf numFmtId="2" fontId="3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  <xf numFmtId="2" fontId="0" fillId="0" borderId="0" xfId="0" applyNumberFormat="1"/>
    <xf numFmtId="2" fontId="3" fillId="0" borderId="0" xfId="0" applyNumberFormat="1" applyFont="1"/>
    <xf numFmtId="0" fontId="5" fillId="0" borderId="1" xfId="0" applyFont="1" applyBorder="1" applyAlignment="1">
      <alignment horizontal="center"/>
    </xf>
    <xf numFmtId="0" fontId="2" fillId="0" borderId="1" xfId="0" applyFont="1" applyBorder="1"/>
    <xf numFmtId="0" fontId="1" fillId="0" borderId="0" xfId="0" applyFont="1" applyAlignment="1">
      <alignment horizontal="center"/>
    </xf>
    <xf numFmtId="0" fontId="0" fillId="0" borderId="0" xfId="0"/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" Type="http://schemas.openxmlformats.org/officeDocument/2006/relationships/worksheet" Target="worksheets/sheet1.xml"/><Relationship Id="rId11" Type="http://customschemas.google.com/relationships/workbookmetadata" Target="metadata"/><Relationship Id="rId15" Type="http://schemas.openxmlformats.org/officeDocument/2006/relationships/calcChain" Target="calcChain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1006"/>
  <sheetViews>
    <sheetView tabSelected="1" workbookViewId="0">
      <selection activeCell="K38" sqref="K38"/>
    </sheetView>
  </sheetViews>
  <sheetFormatPr defaultColWidth="12.625" defaultRowHeight="15" customHeight="1" x14ac:dyDescent="0.2"/>
  <cols>
    <col min="1" max="26" width="7.625" customWidth="1"/>
  </cols>
  <sheetData>
    <row r="1" spans="1:25" ht="14.25" customHeight="1" x14ac:dyDescent="0.25">
      <c r="A1" s="11" t="s">
        <v>1</v>
      </c>
      <c r="B1" s="12"/>
      <c r="C1" s="12"/>
      <c r="D1" s="12"/>
      <c r="E1" s="12"/>
      <c r="F1" s="12"/>
      <c r="G1" s="12"/>
      <c r="I1" s="11" t="s">
        <v>2</v>
      </c>
      <c r="J1" s="12"/>
      <c r="K1" s="12"/>
      <c r="L1" s="12"/>
      <c r="M1" s="12"/>
      <c r="N1" s="12"/>
      <c r="O1" s="12"/>
      <c r="Q1" s="11" t="s">
        <v>3</v>
      </c>
      <c r="R1" s="12"/>
      <c r="S1" s="12"/>
      <c r="T1" s="12"/>
      <c r="U1" s="12"/>
      <c r="V1" s="12"/>
      <c r="W1" s="12"/>
    </row>
    <row r="2" spans="1:25" ht="14.25" customHeight="1" x14ac:dyDescent="0.25">
      <c r="A2" s="13" t="s">
        <v>5</v>
      </c>
      <c r="B2" s="12"/>
      <c r="C2" s="12"/>
      <c r="D2" s="12"/>
      <c r="E2" s="12"/>
      <c r="F2" s="12"/>
      <c r="G2" s="12"/>
      <c r="I2" s="13" t="s">
        <v>5</v>
      </c>
      <c r="J2" s="12"/>
      <c r="K2" s="12"/>
      <c r="L2" s="12"/>
      <c r="M2" s="12"/>
      <c r="N2" s="12"/>
      <c r="O2" s="12"/>
      <c r="Q2" s="13" t="s">
        <v>5</v>
      </c>
      <c r="R2" s="12"/>
      <c r="S2" s="12"/>
      <c r="T2" s="12"/>
      <c r="U2" s="12"/>
      <c r="V2" s="12"/>
      <c r="W2" s="12"/>
    </row>
    <row r="3" spans="1:25" ht="14.25" customHeight="1" x14ac:dyDescent="0.25">
      <c r="A3" s="3" t="s">
        <v>6</v>
      </c>
      <c r="B3" s="9" t="s">
        <v>4</v>
      </c>
      <c r="C3" s="10"/>
      <c r="D3" s="10"/>
      <c r="E3" s="10"/>
      <c r="F3" s="10"/>
      <c r="G3" s="10"/>
      <c r="I3" s="3" t="s">
        <v>6</v>
      </c>
      <c r="J3" s="9" t="s">
        <v>4</v>
      </c>
      <c r="K3" s="10"/>
      <c r="L3" s="10"/>
      <c r="M3" s="10"/>
      <c r="N3" s="10"/>
      <c r="O3" s="10"/>
      <c r="Q3" s="3" t="s">
        <v>6</v>
      </c>
      <c r="R3" s="9" t="s">
        <v>4</v>
      </c>
      <c r="S3" s="10"/>
      <c r="T3" s="10"/>
      <c r="U3" s="10"/>
      <c r="V3" s="10"/>
      <c r="W3" s="10"/>
    </row>
    <row r="4" spans="1:25" ht="14.25" customHeight="1" x14ac:dyDescent="0.25">
      <c r="A4" s="3" t="s">
        <v>7</v>
      </c>
      <c r="B4" s="3" t="s">
        <v>8</v>
      </c>
      <c r="C4" s="3" t="s">
        <v>9</v>
      </c>
      <c r="D4" s="3" t="s">
        <v>10</v>
      </c>
      <c r="E4" s="3" t="s">
        <v>11</v>
      </c>
      <c r="F4" s="3" t="s">
        <v>12</v>
      </c>
      <c r="G4" s="3" t="s">
        <v>13</v>
      </c>
      <c r="I4" s="3" t="s">
        <v>7</v>
      </c>
      <c r="J4" s="3" t="s">
        <v>8</v>
      </c>
      <c r="K4" s="3" t="s">
        <v>9</v>
      </c>
      <c r="L4" s="3" t="s">
        <v>10</v>
      </c>
      <c r="M4" s="3" t="s">
        <v>11</v>
      </c>
      <c r="N4" s="3" t="s">
        <v>12</v>
      </c>
      <c r="O4" s="3" t="s">
        <v>13</v>
      </c>
      <c r="Q4" s="3" t="s">
        <v>7</v>
      </c>
      <c r="R4" s="3" t="s">
        <v>8</v>
      </c>
      <c r="S4" s="3" t="s">
        <v>9</v>
      </c>
      <c r="T4" s="3" t="s">
        <v>10</v>
      </c>
      <c r="U4" s="3" t="s">
        <v>11</v>
      </c>
      <c r="V4" s="3" t="s">
        <v>12</v>
      </c>
      <c r="W4" s="3" t="s">
        <v>13</v>
      </c>
    </row>
    <row r="5" spans="1:25" ht="14.25" customHeight="1" x14ac:dyDescent="0.25">
      <c r="A5" s="4">
        <v>93.72</v>
      </c>
      <c r="B5" s="2">
        <v>158.88</v>
      </c>
      <c r="C5" s="2">
        <v>124.34</v>
      </c>
      <c r="D5" s="2">
        <v>115.94</v>
      </c>
      <c r="E5" s="2">
        <v>118.74</v>
      </c>
      <c r="F5" s="2">
        <v>112.1</v>
      </c>
      <c r="G5" s="2">
        <v>100.94</v>
      </c>
      <c r="I5" s="2">
        <v>75.37</v>
      </c>
      <c r="J5" s="2">
        <v>197.04</v>
      </c>
      <c r="K5" s="2">
        <v>235.86</v>
      </c>
      <c r="L5" s="2">
        <v>153.71</v>
      </c>
      <c r="M5" s="2">
        <v>138.12</v>
      </c>
      <c r="N5" s="2">
        <v>134</v>
      </c>
      <c r="O5" s="2">
        <v>102.4</v>
      </c>
      <c r="Q5" s="2">
        <v>69.37</v>
      </c>
      <c r="R5" s="2">
        <v>313.07</v>
      </c>
      <c r="S5" s="2">
        <v>293.26</v>
      </c>
      <c r="T5" s="2">
        <v>178.52</v>
      </c>
      <c r="U5" s="2">
        <v>164.7</v>
      </c>
      <c r="V5" s="2">
        <v>151.31</v>
      </c>
      <c r="W5" s="2">
        <v>82.08</v>
      </c>
    </row>
    <row r="6" spans="1:25" ht="14.25" customHeight="1" x14ac:dyDescent="0.25">
      <c r="A6" s="5">
        <v>84.21</v>
      </c>
      <c r="B6" s="1">
        <v>123.16</v>
      </c>
      <c r="C6" s="1">
        <v>137.85</v>
      </c>
      <c r="D6" s="1">
        <v>130.44</v>
      </c>
      <c r="E6" s="1">
        <v>114.36</v>
      </c>
      <c r="F6" s="1">
        <v>113.38</v>
      </c>
      <c r="G6" s="1">
        <v>109.6</v>
      </c>
      <c r="H6" s="1"/>
      <c r="I6" s="1">
        <v>79.010000000000005</v>
      </c>
      <c r="J6" s="2">
        <v>103.59</v>
      </c>
      <c r="K6" s="2">
        <v>132.88</v>
      </c>
      <c r="L6" s="2">
        <v>158.84</v>
      </c>
      <c r="M6" s="2">
        <v>141.62</v>
      </c>
      <c r="N6" s="2">
        <v>137.66</v>
      </c>
      <c r="O6" s="2">
        <v>110.83</v>
      </c>
      <c r="Q6" s="2">
        <v>65.34</v>
      </c>
      <c r="R6" s="2">
        <v>127.58</v>
      </c>
      <c r="S6" s="2">
        <v>183.17</v>
      </c>
      <c r="T6" s="2">
        <v>208.86</v>
      </c>
      <c r="U6" s="2">
        <v>161.97</v>
      </c>
      <c r="V6" s="2">
        <v>155.41</v>
      </c>
      <c r="W6" s="2">
        <v>109.2</v>
      </c>
    </row>
    <row r="7" spans="1:25" ht="14.25" customHeight="1" x14ac:dyDescent="0.25">
      <c r="A7" s="5">
        <v>107.99</v>
      </c>
      <c r="B7" s="1">
        <v>136.56</v>
      </c>
      <c r="C7" s="1">
        <v>126.87</v>
      </c>
      <c r="D7" s="1">
        <v>136.56</v>
      </c>
      <c r="E7" s="1">
        <v>101.76</v>
      </c>
      <c r="F7" s="1">
        <v>100</v>
      </c>
      <c r="G7" s="1">
        <v>103.96</v>
      </c>
      <c r="H7" s="1"/>
      <c r="I7" s="1">
        <v>98.59</v>
      </c>
      <c r="J7" s="2">
        <v>114.69</v>
      </c>
      <c r="K7" s="2">
        <v>154.18</v>
      </c>
      <c r="L7" s="2">
        <v>175.41</v>
      </c>
      <c r="M7" s="2">
        <v>149.13</v>
      </c>
      <c r="N7" s="2">
        <v>144.52000000000001</v>
      </c>
      <c r="O7" s="2">
        <v>104.8</v>
      </c>
      <c r="Q7" s="1">
        <v>104.57</v>
      </c>
      <c r="R7" s="2">
        <v>156.62</v>
      </c>
      <c r="S7" s="2">
        <v>195.62</v>
      </c>
      <c r="T7" s="2">
        <v>239.55</v>
      </c>
      <c r="U7" s="2">
        <v>151.76</v>
      </c>
      <c r="V7" s="2">
        <v>144.52000000000001</v>
      </c>
      <c r="W7" s="2">
        <v>115.36</v>
      </c>
    </row>
    <row r="8" spans="1:25" ht="14.25" customHeight="1" x14ac:dyDescent="0.25">
      <c r="A8" s="5">
        <v>101.81</v>
      </c>
      <c r="B8" s="1">
        <v>142.99</v>
      </c>
      <c r="C8" s="1">
        <v>131.78</v>
      </c>
      <c r="D8" s="1">
        <v>118.22</v>
      </c>
      <c r="E8" s="1">
        <v>129.44</v>
      </c>
      <c r="F8" s="1">
        <v>112.15</v>
      </c>
      <c r="G8" s="1">
        <v>103.74</v>
      </c>
      <c r="H8" s="1"/>
      <c r="I8" s="6">
        <v>101.56</v>
      </c>
      <c r="J8" s="1">
        <v>133.21</v>
      </c>
      <c r="K8" s="1">
        <v>170.94</v>
      </c>
      <c r="L8" s="1">
        <v>157.33000000000001</v>
      </c>
      <c r="M8" s="1">
        <v>145.76</v>
      </c>
      <c r="N8" s="1">
        <v>150.47</v>
      </c>
      <c r="O8" s="1">
        <v>104.49</v>
      </c>
      <c r="P8" s="1"/>
      <c r="Q8" s="1">
        <v>101.55</v>
      </c>
      <c r="R8" s="2">
        <v>190.48</v>
      </c>
      <c r="S8" s="2">
        <v>225.26</v>
      </c>
      <c r="T8" s="2">
        <v>186</v>
      </c>
      <c r="U8" s="2">
        <v>188.67</v>
      </c>
      <c r="V8" s="2">
        <v>168.76</v>
      </c>
      <c r="W8" s="2">
        <v>105.65</v>
      </c>
    </row>
    <row r="9" spans="1:25" ht="14.25" customHeight="1" x14ac:dyDescent="0.25">
      <c r="A9" s="5">
        <v>90.49</v>
      </c>
      <c r="B9" s="1">
        <v>163.19999999999999</v>
      </c>
      <c r="C9" s="1">
        <v>143.43</v>
      </c>
      <c r="D9" s="1">
        <v>139.51</v>
      </c>
      <c r="E9" s="1">
        <v>125.1</v>
      </c>
      <c r="F9" s="1">
        <v>118.2</v>
      </c>
      <c r="G9" s="1">
        <v>122.77</v>
      </c>
      <c r="H9" s="1"/>
      <c r="I9" s="6">
        <v>108.13</v>
      </c>
      <c r="J9" s="1">
        <v>151.68</v>
      </c>
      <c r="K9" s="1">
        <v>168.85</v>
      </c>
      <c r="L9" s="1">
        <v>165.02</v>
      </c>
      <c r="M9" s="1">
        <v>153.96</v>
      </c>
      <c r="N9" s="1">
        <v>151.26</v>
      </c>
      <c r="O9" s="1">
        <v>93.46</v>
      </c>
      <c r="P9" s="1"/>
      <c r="Q9" s="1">
        <v>96.09</v>
      </c>
      <c r="R9" s="2">
        <v>247.55</v>
      </c>
      <c r="S9" s="2">
        <v>242.17</v>
      </c>
      <c r="T9" s="2">
        <v>230.23</v>
      </c>
      <c r="U9" s="2">
        <v>192.62</v>
      </c>
      <c r="V9" s="2">
        <v>178.79</v>
      </c>
      <c r="W9" s="2">
        <v>107.98</v>
      </c>
    </row>
    <row r="10" spans="1:25" ht="14.25" customHeight="1" x14ac:dyDescent="0.25">
      <c r="A10" s="5">
        <v>114.72</v>
      </c>
      <c r="B10" s="1">
        <v>132.79</v>
      </c>
      <c r="C10" s="1">
        <v>126.28</v>
      </c>
      <c r="D10" s="1">
        <v>113.06</v>
      </c>
      <c r="E10" s="1">
        <v>109.91</v>
      </c>
      <c r="F10" s="1">
        <v>103.15</v>
      </c>
      <c r="G10" s="1">
        <v>120.32</v>
      </c>
      <c r="H10" s="1"/>
      <c r="I10" s="6">
        <v>138.51</v>
      </c>
      <c r="J10" s="1">
        <v>119.54</v>
      </c>
      <c r="K10" s="1">
        <v>137.46</v>
      </c>
      <c r="L10" s="1">
        <v>128.5</v>
      </c>
      <c r="M10" s="1">
        <v>122.02</v>
      </c>
      <c r="N10" s="1">
        <v>107.53</v>
      </c>
      <c r="O10" s="1">
        <v>102.76</v>
      </c>
      <c r="P10" s="1"/>
      <c r="Q10" s="1">
        <v>156.05000000000001</v>
      </c>
      <c r="R10" s="2">
        <v>158.74</v>
      </c>
      <c r="S10" s="2">
        <v>173.59</v>
      </c>
      <c r="T10" s="2">
        <v>145.28</v>
      </c>
      <c r="U10" s="2">
        <v>134.11000000000001</v>
      </c>
      <c r="V10" s="2">
        <v>110.92</v>
      </c>
      <c r="W10" s="2">
        <v>119.93</v>
      </c>
    </row>
    <row r="11" spans="1:25" ht="14.25" customHeight="1" x14ac:dyDescent="0.25">
      <c r="A11" s="5">
        <v>118.21</v>
      </c>
      <c r="B11" s="1">
        <v>164.65</v>
      </c>
      <c r="C11" s="1">
        <v>140.6</v>
      </c>
      <c r="D11" s="1">
        <v>115.23</v>
      </c>
      <c r="E11" s="1">
        <v>116.22</v>
      </c>
      <c r="F11" s="1">
        <v>121.94</v>
      </c>
      <c r="G11" s="1">
        <v>101.02</v>
      </c>
      <c r="H11" s="1"/>
      <c r="I11" s="6">
        <v>116.22</v>
      </c>
      <c r="J11" s="1">
        <v>145.93</v>
      </c>
      <c r="K11" s="1">
        <v>138.63</v>
      </c>
      <c r="L11" s="1">
        <v>136.08000000000001</v>
      </c>
      <c r="M11" s="1">
        <v>121.77</v>
      </c>
      <c r="N11" s="1">
        <v>117.2</v>
      </c>
      <c r="O11" s="1">
        <v>100.86</v>
      </c>
      <c r="P11" s="1"/>
      <c r="Q11" s="1">
        <v>134.93</v>
      </c>
      <c r="R11" s="2">
        <v>240.28</v>
      </c>
      <c r="S11" s="2">
        <v>194.91</v>
      </c>
      <c r="T11" s="2">
        <v>156.80000000000001</v>
      </c>
      <c r="U11" s="2">
        <v>141.53</v>
      </c>
      <c r="V11" s="2">
        <v>142.91999999999999</v>
      </c>
      <c r="W11" s="2">
        <v>98.79</v>
      </c>
    </row>
    <row r="12" spans="1:25" ht="14.25" customHeight="1" x14ac:dyDescent="0.25">
      <c r="A12" s="5">
        <v>88.86</v>
      </c>
      <c r="B12" s="1">
        <v>144.66</v>
      </c>
      <c r="C12" s="1">
        <v>133.66999999999999</v>
      </c>
      <c r="D12" s="1">
        <v>116.53</v>
      </c>
      <c r="E12" s="1">
        <v>116.87</v>
      </c>
      <c r="F12" s="1">
        <v>121</v>
      </c>
      <c r="G12" s="1">
        <v>95.3</v>
      </c>
      <c r="H12" s="1"/>
      <c r="I12" s="6">
        <v>82.61</v>
      </c>
      <c r="J12" s="1">
        <v>111.75</v>
      </c>
      <c r="K12" s="1">
        <v>165.3</v>
      </c>
      <c r="L12" s="1">
        <v>175.3</v>
      </c>
      <c r="M12" s="1">
        <v>146.59</v>
      </c>
      <c r="N12" s="1">
        <v>144</v>
      </c>
      <c r="O12" s="1">
        <v>92.31</v>
      </c>
      <c r="P12" s="1"/>
      <c r="Q12" s="1">
        <v>72.09</v>
      </c>
      <c r="R12" s="2">
        <v>161.66</v>
      </c>
      <c r="S12" s="2">
        <v>220.96</v>
      </c>
      <c r="T12" s="2">
        <v>204.28</v>
      </c>
      <c r="U12" s="2">
        <v>171.31</v>
      </c>
      <c r="V12" s="2">
        <v>174.25</v>
      </c>
      <c r="W12" s="2">
        <v>72.42</v>
      </c>
    </row>
    <row r="13" spans="1:25" ht="14.25" customHeight="1" x14ac:dyDescent="0.25">
      <c r="A13" s="5"/>
      <c r="B13" s="1"/>
      <c r="C13" s="1"/>
      <c r="D13" s="1"/>
      <c r="E13" s="1"/>
      <c r="F13" s="1"/>
      <c r="G13" s="1"/>
      <c r="H13" s="1"/>
      <c r="I13" s="6"/>
      <c r="J13" s="1"/>
      <c r="K13" s="1"/>
      <c r="L13" s="1"/>
      <c r="M13" s="1"/>
      <c r="N13" s="1"/>
      <c r="O13" s="1"/>
      <c r="P13" s="1"/>
      <c r="Q13" s="1"/>
      <c r="R13" s="2"/>
      <c r="S13" s="2"/>
      <c r="T13" s="2"/>
      <c r="U13" s="2"/>
      <c r="V13" s="2"/>
      <c r="W13" s="2"/>
    </row>
    <row r="14" spans="1:25" ht="14.25" customHeight="1" x14ac:dyDescent="0.25">
      <c r="A14" s="5">
        <f>AVERAGE(A5:A12)</f>
        <v>100.00125000000001</v>
      </c>
      <c r="B14" s="5">
        <f t="shared" ref="B14:T14" si="0">AVERAGE(B5:B12)</f>
        <v>145.86124999999998</v>
      </c>
      <c r="C14" s="5">
        <f t="shared" si="0"/>
        <v>133.10249999999999</v>
      </c>
      <c r="D14" s="5">
        <f t="shared" si="0"/>
        <v>123.18625</v>
      </c>
      <c r="E14" s="5">
        <f t="shared" si="0"/>
        <v>116.55</v>
      </c>
      <c r="F14" s="5">
        <f t="shared" si="0"/>
        <v>112.74000000000001</v>
      </c>
      <c r="G14" s="5">
        <f t="shared" si="0"/>
        <v>107.20624999999998</v>
      </c>
      <c r="H14" s="5"/>
      <c r="I14" s="5">
        <f t="shared" si="0"/>
        <v>100</v>
      </c>
      <c r="J14" s="5">
        <f t="shared" si="0"/>
        <v>134.67875000000001</v>
      </c>
      <c r="K14" s="5">
        <f t="shared" si="0"/>
        <v>163.01250000000002</v>
      </c>
      <c r="L14" s="5">
        <f t="shared" si="0"/>
        <v>156.27375000000001</v>
      </c>
      <c r="M14" s="5">
        <f t="shared" si="0"/>
        <v>139.87125</v>
      </c>
      <c r="N14" s="5">
        <f t="shared" si="0"/>
        <v>135.82999999999998</v>
      </c>
      <c r="O14" s="5">
        <f t="shared" si="0"/>
        <v>101.48875000000001</v>
      </c>
      <c r="P14" s="5"/>
      <c r="Q14" s="5">
        <f t="shared" si="0"/>
        <v>99.998750000000015</v>
      </c>
      <c r="R14" s="5">
        <f t="shared" si="0"/>
        <v>199.4975</v>
      </c>
      <c r="S14" s="5">
        <f t="shared" si="0"/>
        <v>216.11750000000001</v>
      </c>
      <c r="T14" s="5">
        <f t="shared" si="0"/>
        <v>193.69</v>
      </c>
      <c r="U14" s="5">
        <f>AVERAGE(U5:U12)</f>
        <v>163.33374999999998</v>
      </c>
      <c r="V14" s="5">
        <f t="shared" ref="V14:W14" si="1">AVERAGE(V5:V12)</f>
        <v>153.35999999999999</v>
      </c>
      <c r="W14" s="5">
        <f t="shared" si="1"/>
        <v>101.42625</v>
      </c>
      <c r="Y14" s="2" t="s">
        <v>14</v>
      </c>
    </row>
    <row r="15" spans="1:25" ht="14.25" customHeight="1" x14ac:dyDescent="0.25">
      <c r="A15" s="6">
        <f>STDEV(A5:A12)</f>
        <v>12.641772522079183</v>
      </c>
      <c r="B15" s="6">
        <f t="shared" ref="B15:W15" si="2">STDEV(B5:B12)</f>
        <v>15.14473924455995</v>
      </c>
      <c r="C15" s="6">
        <f t="shared" si="2"/>
        <v>7.0675470588154852</v>
      </c>
      <c r="D15" s="6">
        <f t="shared" si="2"/>
        <v>10.591500551318088</v>
      </c>
      <c r="E15" s="6">
        <f t="shared" si="2"/>
        <v>8.5514560163752211</v>
      </c>
      <c r="F15" s="6">
        <f t="shared" si="2"/>
        <v>7.9113137792837991</v>
      </c>
      <c r="G15" s="6">
        <f t="shared" si="2"/>
        <v>9.7231548929053151</v>
      </c>
      <c r="H15" s="6"/>
      <c r="I15" s="6">
        <f t="shared" si="2"/>
        <v>21.267870468989432</v>
      </c>
      <c r="J15" s="6">
        <f t="shared" si="2"/>
        <v>30.302488552922501</v>
      </c>
      <c r="K15" s="6">
        <f t="shared" si="2"/>
        <v>33.041812796169935</v>
      </c>
      <c r="L15" s="6">
        <f t="shared" si="2"/>
        <v>16.895197912424631</v>
      </c>
      <c r="M15" s="6">
        <f t="shared" si="2"/>
        <v>12.050392332083753</v>
      </c>
      <c r="N15" s="6">
        <f t="shared" si="2"/>
        <v>15.808425420822825</v>
      </c>
      <c r="O15" s="6">
        <f t="shared" si="2"/>
        <v>6.0802124904127677</v>
      </c>
      <c r="P15" s="6"/>
      <c r="Q15" s="6">
        <f t="shared" si="2"/>
        <v>32.334774486169337</v>
      </c>
      <c r="R15" s="6">
        <f t="shared" si="2"/>
        <v>62.169974551340211</v>
      </c>
      <c r="S15" s="6">
        <f t="shared" si="2"/>
        <v>38.731243847829163</v>
      </c>
      <c r="T15" s="6">
        <f t="shared" si="2"/>
        <v>33.325780239499792</v>
      </c>
      <c r="U15" s="6">
        <f t="shared" si="2"/>
        <v>20.806385652692803</v>
      </c>
      <c r="V15" s="6">
        <f t="shared" si="2"/>
        <v>21.768046043947884</v>
      </c>
      <c r="W15" s="6">
        <f t="shared" si="2"/>
        <v>16.389677881869112</v>
      </c>
      <c r="Y15" s="2" t="s">
        <v>15</v>
      </c>
    </row>
    <row r="16" spans="1:25" ht="14.25" customHeight="1" x14ac:dyDescent="0.25">
      <c r="A16" s="6">
        <f t="shared" ref="A16" si="3">A15/SQRT(A17)</f>
        <v>4.4695415382899766</v>
      </c>
      <c r="B16" s="6">
        <f t="shared" ref="B16" si="4">B15/SQRT(B17)</f>
        <v>5.3544739095651854</v>
      </c>
      <c r="C16" s="6">
        <f t="shared" ref="C16" si="5">C15/SQRT(C17)</f>
        <v>2.4987552258217343</v>
      </c>
      <c r="D16" s="6">
        <f t="shared" ref="D16" si="6">D15/SQRT(D17)</f>
        <v>3.744660931389038</v>
      </c>
      <c r="E16" s="6">
        <f t="shared" ref="E16" si="7">E15/SQRT(E17)</f>
        <v>3.0233962690987091</v>
      </c>
      <c r="F16" s="6">
        <f t="shared" ref="F16" si="8">F15/SQRT(F17)</f>
        <v>2.7970718107130734</v>
      </c>
      <c r="G16" s="6">
        <f t="shared" ref="G16" si="9">G15/SQRT(G17)</f>
        <v>3.4376543796502537</v>
      </c>
      <c r="H16" s="6"/>
      <c r="I16" s="6">
        <f t="shared" ref="I16" si="10">I15/SQRT(I17)</f>
        <v>7.5193277150097728</v>
      </c>
      <c r="J16" s="6">
        <f t="shared" ref="J16" si="11">J15/SQRT(J17)</f>
        <v>10.713547571299616</v>
      </c>
      <c r="K16" s="6">
        <f t="shared" ref="K16" si="12">K15/SQRT(K17)</f>
        <v>11.6820449454341</v>
      </c>
      <c r="L16" s="6">
        <f t="shared" ref="L16" si="13">L15/SQRT(L17)</f>
        <v>5.9733545066821288</v>
      </c>
      <c r="M16" s="6">
        <f t="shared" ref="M16" si="14">M15/SQRT(M17)</f>
        <v>4.2604570669873976</v>
      </c>
      <c r="N16" s="6">
        <f t="shared" ref="N16" si="15">N15/SQRT(N17)</f>
        <v>5.5891224074728099</v>
      </c>
      <c r="O16" s="6">
        <f t="shared" ref="O16" si="16">O15/SQRT(O17)</f>
        <v>2.1496797415130069</v>
      </c>
      <c r="P16" s="6"/>
      <c r="Q16" s="6">
        <f t="shared" ref="Q16" si="17">Q15/SQRT(Q17)</f>
        <v>11.43206915365405</v>
      </c>
      <c r="R16" s="6">
        <f t="shared" ref="R16" si="18">R15/SQRT(R17)</f>
        <v>21.980405295723873</v>
      </c>
      <c r="S16" s="6">
        <f t="shared" ref="S16" si="19">S15/SQRT(S17)</f>
        <v>13.693562584294874</v>
      </c>
      <c r="T16" s="6">
        <f t="shared" ref="T16" si="20">T15/SQRT(T17)</f>
        <v>11.782442597841474</v>
      </c>
      <c r="U16" s="6">
        <f t="shared" ref="U16" si="21">U15/SQRT(U17)</f>
        <v>7.3561681935007854</v>
      </c>
      <c r="V16" s="6">
        <f t="shared" ref="V16" si="22">V15/SQRT(V17)</f>
        <v>7.6961664854282734</v>
      </c>
      <c r="W16" s="6">
        <f t="shared" ref="W16" si="23">W15/SQRT(W17)</f>
        <v>5.7946261858664094</v>
      </c>
      <c r="Y16" s="2" t="s">
        <v>16</v>
      </c>
    </row>
    <row r="17" spans="1:26" ht="14.25" customHeight="1" x14ac:dyDescent="0.25">
      <c r="A17" s="6">
        <f>COUNT(A5:A12)</f>
        <v>8</v>
      </c>
      <c r="B17" s="6">
        <f t="shared" ref="B17:W17" si="24">COUNT(B5:B12)</f>
        <v>8</v>
      </c>
      <c r="C17" s="6">
        <f t="shared" si="24"/>
        <v>8</v>
      </c>
      <c r="D17" s="6">
        <f t="shared" si="24"/>
        <v>8</v>
      </c>
      <c r="E17" s="6">
        <f t="shared" si="24"/>
        <v>8</v>
      </c>
      <c r="F17" s="6">
        <f t="shared" si="24"/>
        <v>8</v>
      </c>
      <c r="G17" s="6">
        <f t="shared" si="24"/>
        <v>8</v>
      </c>
      <c r="H17" s="6"/>
      <c r="I17" s="6">
        <f t="shared" si="24"/>
        <v>8</v>
      </c>
      <c r="J17" s="6">
        <f t="shared" si="24"/>
        <v>8</v>
      </c>
      <c r="K17" s="6">
        <f t="shared" si="24"/>
        <v>8</v>
      </c>
      <c r="L17" s="6">
        <f t="shared" si="24"/>
        <v>8</v>
      </c>
      <c r="M17" s="6">
        <f t="shared" si="24"/>
        <v>8</v>
      </c>
      <c r="N17" s="6">
        <f t="shared" si="24"/>
        <v>8</v>
      </c>
      <c r="O17" s="6">
        <f t="shared" si="24"/>
        <v>8</v>
      </c>
      <c r="P17" s="6"/>
      <c r="Q17" s="6">
        <f t="shared" si="24"/>
        <v>8</v>
      </c>
      <c r="R17" s="6">
        <f t="shared" si="24"/>
        <v>8</v>
      </c>
      <c r="S17" s="6">
        <f t="shared" si="24"/>
        <v>8</v>
      </c>
      <c r="T17" s="6">
        <f t="shared" si="24"/>
        <v>8</v>
      </c>
      <c r="U17" s="6">
        <f t="shared" si="24"/>
        <v>8</v>
      </c>
      <c r="V17" s="6">
        <f t="shared" si="24"/>
        <v>8</v>
      </c>
      <c r="W17" s="6">
        <f t="shared" si="24"/>
        <v>8</v>
      </c>
      <c r="Y17" s="2" t="s">
        <v>17</v>
      </c>
    </row>
    <row r="18" spans="1:26" ht="14.25" customHeight="1" x14ac:dyDescent="0.25">
      <c r="A18" s="5"/>
      <c r="B18" s="1"/>
      <c r="C18" s="1"/>
      <c r="D18" s="1"/>
      <c r="E18" s="1"/>
      <c r="F18" s="1"/>
      <c r="G18" s="1"/>
      <c r="H18" s="1"/>
      <c r="I18" s="6"/>
      <c r="J18" s="1"/>
      <c r="K18" s="1"/>
      <c r="L18" s="1"/>
      <c r="M18" s="1"/>
      <c r="N18" s="1"/>
      <c r="O18" s="1"/>
      <c r="P18" s="1"/>
      <c r="Q18" s="1"/>
      <c r="R18" s="2"/>
      <c r="S18" s="2"/>
      <c r="T18" s="2"/>
      <c r="U18" s="2"/>
      <c r="V18" s="2"/>
      <c r="W18" s="2"/>
    </row>
    <row r="19" spans="1:26" ht="14.25" customHeight="1" x14ac:dyDescent="0.25">
      <c r="A19" s="13" t="s">
        <v>0</v>
      </c>
      <c r="B19" s="12"/>
      <c r="C19" s="12"/>
      <c r="D19" s="12"/>
      <c r="E19" s="12"/>
      <c r="F19" s="12"/>
      <c r="G19" s="12"/>
      <c r="I19" s="13" t="s">
        <v>0</v>
      </c>
      <c r="J19" s="12"/>
      <c r="K19" s="12"/>
      <c r="L19" s="12"/>
      <c r="M19" s="12"/>
      <c r="N19" s="12"/>
      <c r="O19" s="12"/>
      <c r="P19" s="1"/>
      <c r="Q19" s="13" t="s">
        <v>0</v>
      </c>
      <c r="R19" s="12"/>
      <c r="S19" s="12"/>
      <c r="T19" s="12"/>
      <c r="U19" s="12"/>
      <c r="V19" s="12"/>
      <c r="W19" s="12"/>
    </row>
    <row r="20" spans="1:26" ht="14.25" customHeight="1" x14ac:dyDescent="0.25">
      <c r="A20" s="3" t="s">
        <v>6</v>
      </c>
      <c r="B20" s="9" t="s">
        <v>4</v>
      </c>
      <c r="C20" s="10"/>
      <c r="D20" s="10"/>
      <c r="E20" s="10"/>
      <c r="F20" s="10"/>
      <c r="G20" s="10"/>
      <c r="I20" s="3" t="s">
        <v>6</v>
      </c>
      <c r="J20" s="9" t="s">
        <v>4</v>
      </c>
      <c r="K20" s="10"/>
      <c r="L20" s="10"/>
      <c r="M20" s="10"/>
      <c r="N20" s="10"/>
      <c r="O20" s="10"/>
      <c r="P20" s="1"/>
      <c r="Q20" s="3" t="s">
        <v>6</v>
      </c>
      <c r="R20" s="9" t="s">
        <v>4</v>
      </c>
      <c r="S20" s="10"/>
      <c r="T20" s="10"/>
      <c r="U20" s="10"/>
      <c r="V20" s="10"/>
      <c r="W20" s="10"/>
    </row>
    <row r="21" spans="1:26" ht="14.25" customHeight="1" x14ac:dyDescent="0.25">
      <c r="A21" s="3" t="s">
        <v>7</v>
      </c>
      <c r="B21" s="3" t="s">
        <v>8</v>
      </c>
      <c r="C21" s="3" t="s">
        <v>9</v>
      </c>
      <c r="D21" s="3" t="s">
        <v>10</v>
      </c>
      <c r="E21" s="3" t="s">
        <v>11</v>
      </c>
      <c r="F21" s="3" t="s">
        <v>12</v>
      </c>
      <c r="G21" s="3" t="s">
        <v>13</v>
      </c>
      <c r="I21" s="3" t="s">
        <v>7</v>
      </c>
      <c r="J21" s="3" t="s">
        <v>8</v>
      </c>
      <c r="K21" s="3" t="s">
        <v>9</v>
      </c>
      <c r="L21" s="3" t="s">
        <v>10</v>
      </c>
      <c r="M21" s="3" t="s">
        <v>11</v>
      </c>
      <c r="N21" s="3" t="s">
        <v>12</v>
      </c>
      <c r="O21" s="3" t="s">
        <v>13</v>
      </c>
      <c r="Q21" s="3" t="s">
        <v>7</v>
      </c>
      <c r="R21" s="3" t="s">
        <v>8</v>
      </c>
      <c r="S21" s="3" t="s">
        <v>9</v>
      </c>
      <c r="T21" s="3" t="s">
        <v>10</v>
      </c>
      <c r="U21" s="3" t="s">
        <v>11</v>
      </c>
      <c r="V21" s="3" t="s">
        <v>12</v>
      </c>
      <c r="W21" s="3" t="s">
        <v>13</v>
      </c>
    </row>
    <row r="22" spans="1:26" ht="14.25" customHeight="1" x14ac:dyDescent="0.25">
      <c r="A22" s="2">
        <v>76.14</v>
      </c>
      <c r="B22" s="2">
        <v>204.96</v>
      </c>
      <c r="C22" s="2">
        <v>148.71</v>
      </c>
      <c r="D22" s="2">
        <v>115.49</v>
      </c>
      <c r="E22" s="2">
        <v>109.83</v>
      </c>
      <c r="F22" s="2">
        <v>107.86</v>
      </c>
      <c r="G22" s="2">
        <v>116.4</v>
      </c>
      <c r="I22" s="2">
        <v>64.790000000000006</v>
      </c>
      <c r="J22" s="2">
        <v>157.74</v>
      </c>
      <c r="K22" s="2">
        <v>166.41</v>
      </c>
      <c r="L22" s="2">
        <v>127.36</v>
      </c>
      <c r="M22" s="2">
        <v>117.63</v>
      </c>
      <c r="N22" s="2">
        <v>111.19</v>
      </c>
      <c r="O22" s="2">
        <v>113.46</v>
      </c>
      <c r="Q22" s="2">
        <v>50.84</v>
      </c>
      <c r="R22" s="2">
        <v>323.3</v>
      </c>
      <c r="S22" s="2">
        <v>247.46</v>
      </c>
      <c r="T22" s="2">
        <v>147.63</v>
      </c>
      <c r="U22" s="2">
        <v>129.30000000000001</v>
      </c>
      <c r="V22" s="2">
        <v>120.22</v>
      </c>
      <c r="W22" s="2">
        <v>132.07</v>
      </c>
    </row>
    <row r="23" spans="1:26" ht="14.25" customHeight="1" x14ac:dyDescent="0.25">
      <c r="A23" s="2">
        <v>92.14</v>
      </c>
      <c r="B23" s="2">
        <v>171.29</v>
      </c>
      <c r="C23" s="2">
        <v>153.59</v>
      </c>
      <c r="D23" s="2">
        <v>139.22999999999999</v>
      </c>
      <c r="E23" s="2">
        <v>123.44</v>
      </c>
      <c r="F23" s="2">
        <v>122.97</v>
      </c>
      <c r="G23" s="2">
        <v>122.01</v>
      </c>
      <c r="I23" s="2">
        <v>73.06</v>
      </c>
      <c r="J23" s="2">
        <v>119.78</v>
      </c>
      <c r="K23" s="2">
        <v>127.71</v>
      </c>
      <c r="L23" s="2">
        <v>121.19</v>
      </c>
      <c r="M23" s="2">
        <v>122.74</v>
      </c>
      <c r="N23" s="2">
        <v>114.2</v>
      </c>
      <c r="O23" s="2">
        <v>89.24</v>
      </c>
      <c r="Q23" s="2">
        <v>66.73</v>
      </c>
      <c r="R23" s="2">
        <v>205.18</v>
      </c>
      <c r="S23" s="2">
        <v>196.15</v>
      </c>
      <c r="T23" s="2">
        <v>168.74</v>
      </c>
      <c r="U23" s="2">
        <v>151.52000000000001</v>
      </c>
      <c r="V23" s="2">
        <v>140.43</v>
      </c>
      <c r="W23" s="2">
        <v>108.88</v>
      </c>
    </row>
    <row r="24" spans="1:26" ht="14.25" customHeight="1" x14ac:dyDescent="0.25">
      <c r="A24" s="2">
        <v>119.47</v>
      </c>
      <c r="B24" s="2">
        <v>108.49</v>
      </c>
      <c r="C24" s="2">
        <v>118.82</v>
      </c>
      <c r="D24" s="2">
        <v>89.3</v>
      </c>
      <c r="E24" s="2">
        <v>89.3</v>
      </c>
      <c r="F24" s="2">
        <v>88.93</v>
      </c>
      <c r="G24" s="2">
        <v>84.5</v>
      </c>
      <c r="I24" s="2">
        <v>106.52</v>
      </c>
      <c r="J24" s="2">
        <v>93.73</v>
      </c>
      <c r="K24" s="2">
        <v>123.86</v>
      </c>
      <c r="L24" s="2">
        <v>128.94999999999999</v>
      </c>
      <c r="M24" s="2">
        <v>131.30000000000001</v>
      </c>
      <c r="N24" s="2">
        <v>122.09</v>
      </c>
      <c r="O24" s="2">
        <v>71.22</v>
      </c>
      <c r="Q24" s="2">
        <v>126.15</v>
      </c>
      <c r="R24" s="2">
        <v>101.69</v>
      </c>
      <c r="S24" s="2">
        <v>147.16999999999999</v>
      </c>
      <c r="T24" s="2">
        <v>115.15</v>
      </c>
      <c r="U24" s="2">
        <v>117.25</v>
      </c>
      <c r="V24" s="2">
        <v>108.58</v>
      </c>
      <c r="W24" s="2">
        <v>60.18</v>
      </c>
    </row>
    <row r="25" spans="1:26" ht="14.25" customHeight="1" x14ac:dyDescent="0.25">
      <c r="A25" s="2">
        <v>119.47</v>
      </c>
      <c r="B25" s="2">
        <v>146.13</v>
      </c>
      <c r="C25" s="2">
        <v>114.76</v>
      </c>
      <c r="D25" s="2">
        <v>112.18</v>
      </c>
      <c r="E25" s="2">
        <v>107.01</v>
      </c>
      <c r="F25" s="2">
        <v>93.73</v>
      </c>
      <c r="G25" s="2">
        <v>85.24</v>
      </c>
      <c r="I25" s="2">
        <v>83.47</v>
      </c>
      <c r="J25" s="2">
        <v>122.21</v>
      </c>
      <c r="K25" s="2">
        <v>135.28</v>
      </c>
      <c r="L25" s="2">
        <v>132.47999999999999</v>
      </c>
      <c r="M25" s="2">
        <v>114.3</v>
      </c>
      <c r="N25" s="2">
        <v>112.72</v>
      </c>
      <c r="O25" s="2">
        <v>83.52</v>
      </c>
      <c r="Q25" s="1">
        <v>98.85</v>
      </c>
      <c r="R25" s="2">
        <v>178.58</v>
      </c>
      <c r="S25" s="2">
        <v>155.25</v>
      </c>
      <c r="T25" s="2">
        <v>148.62</v>
      </c>
      <c r="U25" s="2">
        <v>122.31</v>
      </c>
      <c r="V25" s="2">
        <v>105.65</v>
      </c>
      <c r="W25" s="2">
        <v>71.19</v>
      </c>
    </row>
    <row r="26" spans="1:26" ht="14.25" customHeight="1" x14ac:dyDescent="0.25">
      <c r="A26" s="2">
        <v>101.39</v>
      </c>
      <c r="B26" s="2">
        <v>174.35</v>
      </c>
      <c r="C26" s="2">
        <v>122.17</v>
      </c>
      <c r="D26" s="2">
        <v>123.04</v>
      </c>
      <c r="E26" s="2">
        <v>115.65</v>
      </c>
      <c r="F26" s="2">
        <v>113.91</v>
      </c>
      <c r="G26" s="2">
        <v>86.52</v>
      </c>
      <c r="I26" s="2">
        <v>89.9</v>
      </c>
      <c r="J26" s="1">
        <v>152.74</v>
      </c>
      <c r="K26" s="1">
        <v>152.76</v>
      </c>
      <c r="L26" s="1">
        <v>145.29</v>
      </c>
      <c r="M26" s="1">
        <v>137.69</v>
      </c>
      <c r="N26" s="1">
        <v>125.69</v>
      </c>
      <c r="O26" s="1">
        <v>77.03</v>
      </c>
      <c r="P26" s="1"/>
      <c r="Q26" s="1">
        <v>90.36</v>
      </c>
      <c r="R26" s="2">
        <v>266.3</v>
      </c>
      <c r="S26" s="2">
        <v>186.64</v>
      </c>
      <c r="T26" s="2">
        <v>178.77</v>
      </c>
      <c r="U26" s="2">
        <v>159.25</v>
      </c>
      <c r="V26" s="2">
        <v>143.18</v>
      </c>
      <c r="W26" s="2">
        <v>66.650000000000006</v>
      </c>
    </row>
    <row r="27" spans="1:26" ht="14.25" customHeight="1" x14ac:dyDescent="0.25">
      <c r="A27" s="2">
        <v>90.81</v>
      </c>
      <c r="B27" s="2">
        <v>139.32</v>
      </c>
      <c r="C27" s="2">
        <v>126.21</v>
      </c>
      <c r="D27" s="2">
        <v>119.42</v>
      </c>
      <c r="E27" s="2">
        <v>107.77</v>
      </c>
      <c r="F27" s="2">
        <v>111.17</v>
      </c>
      <c r="G27" s="2">
        <v>66.989999999999995</v>
      </c>
      <c r="I27" s="6">
        <v>135.51</v>
      </c>
      <c r="J27" s="1">
        <v>101.86</v>
      </c>
      <c r="K27" s="1">
        <v>130.53</v>
      </c>
      <c r="L27" s="1">
        <v>133.93</v>
      </c>
      <c r="M27" s="1">
        <v>116.36</v>
      </c>
      <c r="N27" s="1">
        <v>106.58</v>
      </c>
      <c r="O27" s="1">
        <v>75.62</v>
      </c>
      <c r="P27" s="1"/>
      <c r="Q27" s="1">
        <v>121.99</v>
      </c>
      <c r="R27" s="2">
        <v>141.91</v>
      </c>
      <c r="S27" s="2">
        <v>164.74</v>
      </c>
      <c r="T27" s="2">
        <v>159.94</v>
      </c>
      <c r="U27" s="2">
        <v>125.4</v>
      </c>
      <c r="V27" s="2">
        <v>118.48</v>
      </c>
      <c r="W27" s="2">
        <v>50.66</v>
      </c>
    </row>
    <row r="28" spans="1:26" ht="14.25" customHeight="1" x14ac:dyDescent="0.25">
      <c r="A28" s="2">
        <v>102.27</v>
      </c>
      <c r="B28" s="6">
        <v>133.19</v>
      </c>
      <c r="C28" s="1">
        <v>106.03</v>
      </c>
      <c r="D28" s="1">
        <v>96.98</v>
      </c>
      <c r="E28" s="1">
        <v>98.28</v>
      </c>
      <c r="F28" s="1">
        <v>97.41</v>
      </c>
      <c r="G28" s="1">
        <v>102.16</v>
      </c>
      <c r="H28" s="1"/>
      <c r="I28" s="6">
        <v>117.48</v>
      </c>
      <c r="J28" s="1">
        <v>114.75</v>
      </c>
      <c r="K28" s="1">
        <v>105.92</v>
      </c>
      <c r="L28" s="1">
        <v>103.39</v>
      </c>
      <c r="M28" s="1">
        <v>91.57</v>
      </c>
      <c r="N28" s="1">
        <v>84.35</v>
      </c>
      <c r="O28" s="1">
        <v>96.13</v>
      </c>
      <c r="P28" s="1"/>
      <c r="Q28" s="1">
        <v>119.11</v>
      </c>
      <c r="R28" s="2">
        <v>152.84</v>
      </c>
      <c r="S28" s="2">
        <v>112.32</v>
      </c>
      <c r="T28" s="2">
        <v>100.27</v>
      </c>
      <c r="U28" s="2">
        <v>89.99</v>
      </c>
      <c r="V28" s="2">
        <v>82.17</v>
      </c>
      <c r="W28" s="2">
        <v>98.2</v>
      </c>
    </row>
    <row r="29" spans="1:26" ht="14.25" customHeight="1" x14ac:dyDescent="0.25">
      <c r="A29" s="2">
        <v>98.31</v>
      </c>
      <c r="B29" s="6">
        <v>155.16</v>
      </c>
      <c r="C29" s="1">
        <v>130.49</v>
      </c>
      <c r="D29" s="1">
        <v>128.25</v>
      </c>
      <c r="E29" s="1">
        <v>127.35</v>
      </c>
      <c r="F29" s="1">
        <v>126.91</v>
      </c>
      <c r="G29" s="1">
        <v>101.79</v>
      </c>
      <c r="H29" s="1"/>
      <c r="I29" s="6">
        <v>129.28</v>
      </c>
      <c r="J29" s="1">
        <v>119.66</v>
      </c>
      <c r="K29" s="1">
        <v>117</v>
      </c>
      <c r="L29" s="1">
        <v>126.28</v>
      </c>
      <c r="M29" s="1">
        <v>109.44</v>
      </c>
      <c r="N29" s="1">
        <v>112.7</v>
      </c>
      <c r="O29" s="1">
        <v>79.62</v>
      </c>
      <c r="P29" s="1"/>
      <c r="Q29" s="1">
        <v>125.98</v>
      </c>
      <c r="R29" s="6">
        <v>185.67</v>
      </c>
      <c r="S29" s="1">
        <v>152.68</v>
      </c>
      <c r="T29" s="1">
        <v>161.94999999999999</v>
      </c>
      <c r="U29" s="1">
        <v>139.38</v>
      </c>
      <c r="V29" s="1">
        <v>143.03</v>
      </c>
      <c r="W29" s="1">
        <v>81.05</v>
      </c>
    </row>
    <row r="30" spans="1:26" ht="14.25" customHeight="1" x14ac:dyDescent="0.2">
      <c r="B30" s="6"/>
      <c r="C30" s="1"/>
      <c r="D30" s="1"/>
      <c r="E30" s="1"/>
      <c r="F30" s="1"/>
      <c r="G30" s="1"/>
      <c r="H30" s="1"/>
      <c r="I30" s="6"/>
      <c r="J30" s="1"/>
      <c r="K30" s="1"/>
      <c r="L30" s="1"/>
      <c r="M30" s="1"/>
      <c r="N30" s="1"/>
      <c r="O30" s="1"/>
      <c r="P30" s="1"/>
      <c r="Q30" s="1"/>
      <c r="R30" s="6"/>
      <c r="S30" s="1"/>
      <c r="T30" s="1"/>
      <c r="U30" s="1"/>
      <c r="V30" s="1"/>
      <c r="W30" s="1"/>
      <c r="X30" s="1"/>
      <c r="Y30" s="1"/>
      <c r="Z30" s="1"/>
    </row>
    <row r="31" spans="1:26" ht="14.25" customHeight="1" x14ac:dyDescent="0.25">
      <c r="A31" s="7">
        <f>AVERAGE(A22:A29)</f>
        <v>100</v>
      </c>
      <c r="B31" s="5">
        <f t="shared" ref="B31:G31" si="25">AVERAGE(B22:B29)</f>
        <v>154.11125000000001</v>
      </c>
      <c r="C31" s="8">
        <f t="shared" si="25"/>
        <v>127.5975</v>
      </c>
      <c r="D31" s="8">
        <f t="shared" si="25"/>
        <v>115.48625</v>
      </c>
      <c r="E31" s="8">
        <f t="shared" si="25"/>
        <v>109.82875</v>
      </c>
      <c r="F31" s="8">
        <f t="shared" si="25"/>
        <v>107.86124999999998</v>
      </c>
      <c r="G31" s="8">
        <f t="shared" si="25"/>
        <v>95.701249999999987</v>
      </c>
      <c r="H31" s="8"/>
      <c r="I31" s="5">
        <f t="shared" ref="I31:O31" si="26">AVERAGE(I22:I29)</f>
        <v>100.00125</v>
      </c>
      <c r="J31" s="8">
        <f t="shared" si="26"/>
        <v>122.80875</v>
      </c>
      <c r="K31" s="8">
        <f>AVERAGE(K22:K29)</f>
        <v>132.43374999999997</v>
      </c>
      <c r="L31" s="8">
        <f t="shared" si="26"/>
        <v>127.35875</v>
      </c>
      <c r="M31" s="8">
        <f t="shared" si="26"/>
        <v>117.62875000000003</v>
      </c>
      <c r="N31" s="8">
        <f t="shared" si="26"/>
        <v>111.19000000000003</v>
      </c>
      <c r="O31" s="8">
        <f t="shared" si="26"/>
        <v>85.72999999999999</v>
      </c>
      <c r="P31" s="8"/>
      <c r="Q31" s="8">
        <f t="shared" ref="Q31:T31" si="27">AVERAGE(Q22:Q29)</f>
        <v>100.00125000000001</v>
      </c>
      <c r="R31" s="5">
        <f t="shared" si="27"/>
        <v>194.43375000000003</v>
      </c>
      <c r="S31" s="8">
        <f t="shared" si="27"/>
        <v>170.30124999999998</v>
      </c>
      <c r="T31" s="8">
        <f t="shared" si="27"/>
        <v>147.63374999999999</v>
      </c>
      <c r="U31" s="8">
        <f>AVERAGE(U22:U29)</f>
        <v>129.30000000000001</v>
      </c>
      <c r="V31" s="8">
        <f t="shared" ref="V31:W31" si="28">AVERAGE(V22:V29)</f>
        <v>120.21749999999999</v>
      </c>
      <c r="W31" s="8">
        <f t="shared" si="28"/>
        <v>83.61</v>
      </c>
      <c r="X31" s="1"/>
      <c r="Y31" s="2" t="s">
        <v>14</v>
      </c>
      <c r="Z31" s="1"/>
    </row>
    <row r="32" spans="1:26" ht="14.25" customHeight="1" x14ac:dyDescent="0.25">
      <c r="A32">
        <f>STDEV(A22:A29)</f>
        <v>14.558444775652188</v>
      </c>
      <c r="B32" s="6">
        <f t="shared" ref="B32:G32" si="29">STDEV(B22:B29)</f>
        <v>29.502760857490614</v>
      </c>
      <c r="C32" s="1">
        <f t="shared" si="29"/>
        <v>16.336200598670484</v>
      </c>
      <c r="D32" s="1">
        <f t="shared" si="29"/>
        <v>16.205575704940912</v>
      </c>
      <c r="E32" s="1">
        <f t="shared" si="29"/>
        <v>12.496481147564312</v>
      </c>
      <c r="F32" s="1">
        <f t="shared" si="29"/>
        <v>13.658997492495713</v>
      </c>
      <c r="G32" s="1">
        <f t="shared" si="29"/>
        <v>18.294862227646711</v>
      </c>
      <c r="H32" s="1"/>
      <c r="I32" s="6">
        <f t="shared" ref="I32:O32" si="30">STDEV(I22:I29)</f>
        <v>26.205500751614331</v>
      </c>
      <c r="J32" s="1">
        <f t="shared" si="30"/>
        <v>22.312346638128425</v>
      </c>
      <c r="K32" s="1">
        <f t="shared" si="30"/>
        <v>19.332688777227769</v>
      </c>
      <c r="L32" s="1">
        <f t="shared" si="30"/>
        <v>11.995168595849627</v>
      </c>
      <c r="M32" s="1">
        <f t="shared" si="30"/>
        <v>14.011658857129078</v>
      </c>
      <c r="N32" s="1">
        <f t="shared" si="30"/>
        <v>12.446335088806249</v>
      </c>
      <c r="O32" s="1">
        <f t="shared" si="30"/>
        <v>13.732606661311152</v>
      </c>
      <c r="P32" s="1"/>
      <c r="Q32" s="1">
        <f t="shared" ref="Q32:W32" si="31">STDEV(Q22:Q29)</f>
        <v>28.847841433236205</v>
      </c>
      <c r="R32" s="1">
        <f t="shared" si="31"/>
        <v>71.018189206810078</v>
      </c>
      <c r="S32" s="1">
        <f t="shared" si="31"/>
        <v>40.273070562101488</v>
      </c>
      <c r="T32" s="1">
        <f t="shared" si="31"/>
        <v>26.914760123397024</v>
      </c>
      <c r="U32" s="1">
        <f t="shared" si="31"/>
        <v>21.536964900906</v>
      </c>
      <c r="V32" s="1">
        <f t="shared" si="31"/>
        <v>21.562223414375246</v>
      </c>
      <c r="W32" s="1">
        <f t="shared" si="31"/>
        <v>27.471885888772086</v>
      </c>
      <c r="X32" s="1"/>
      <c r="Y32" s="2" t="s">
        <v>15</v>
      </c>
      <c r="Z32" s="1"/>
    </row>
    <row r="33" spans="1:26" ht="14.25" customHeight="1" x14ac:dyDescent="0.25">
      <c r="A33">
        <f t="shared" ref="A33" si="32">A32/SQRT(A34)</f>
        <v>5.147187512196763</v>
      </c>
      <c r="B33" s="6">
        <f t="shared" ref="B33" si="33">B32/SQRT(B34)</f>
        <v>10.430801133028327</v>
      </c>
      <c r="C33" s="1">
        <f t="shared" ref="C33" si="34">C32/SQRT(C34)</f>
        <v>5.775719111071818</v>
      </c>
      <c r="D33" s="1">
        <f t="shared" ref="D33" si="35">D32/SQRT(D34)</f>
        <v>5.7295362369978422</v>
      </c>
      <c r="E33" s="1">
        <f t="shared" ref="E33" si="36">E32/SQRT(E34)</f>
        <v>4.418173280206287</v>
      </c>
      <c r="F33" s="1">
        <f t="shared" ref="F33" si="37">F32/SQRT(F34)</f>
        <v>4.8291848755768836</v>
      </c>
      <c r="G33" s="1">
        <f t="shared" ref="G33" si="38">G32/SQRT(G34)</f>
        <v>6.4682105710213076</v>
      </c>
      <c r="H33" s="1"/>
      <c r="I33" s="1">
        <f t="shared" ref="I33" si="39">I32/SQRT(I34)</f>
        <v>9.2650436429278304</v>
      </c>
      <c r="J33" s="1">
        <f t="shared" ref="J33" si="40">J32/SQRT(J34)</f>
        <v>7.8886058060027366</v>
      </c>
      <c r="K33" s="1">
        <f t="shared" ref="K33" si="41">K32/SQRT(K34)</f>
        <v>6.8351376664734094</v>
      </c>
      <c r="L33" s="1">
        <f t="shared" ref="L33" si="42">L32/SQRT(L34)</f>
        <v>4.2409325278005943</v>
      </c>
      <c r="M33" s="1">
        <f t="shared" ref="M33" si="43">M32/SQRT(M34)</f>
        <v>4.95386949677426</v>
      </c>
      <c r="N33" s="1">
        <f t="shared" ref="N33" si="44">N32/SQRT(N34)</f>
        <v>4.4004439711074843</v>
      </c>
      <c r="O33" s="1">
        <f t="shared" ref="O33" si="45">O32/SQRT(O34)</f>
        <v>4.8552096467903345</v>
      </c>
      <c r="P33" s="1"/>
      <c r="Q33" s="1">
        <f t="shared" ref="Q33" si="46">Q32/SQRT(Q34)</f>
        <v>10.199252150017786</v>
      </c>
      <c r="R33" s="1">
        <f t="shared" ref="R33" si="47">R32/SQRT(R34)</f>
        <v>25.108721587862341</v>
      </c>
      <c r="S33" s="1">
        <f t="shared" ref="S33" si="48">S32/SQRT(S34)</f>
        <v>14.238680646833142</v>
      </c>
      <c r="T33" s="1">
        <f t="shared" ref="T33" si="49">T32/SQRT(T34)</f>
        <v>9.5158046986316567</v>
      </c>
      <c r="U33" s="1">
        <f t="shared" ref="U33" si="50">U32/SQRT(U34)</f>
        <v>7.614466963803646</v>
      </c>
      <c r="V33" s="1">
        <f t="shared" ref="V33" si="51">V32/SQRT(V34)</f>
        <v>7.6233971968820438</v>
      </c>
      <c r="W33" s="1">
        <f t="shared" ref="W33" si="52">W32/SQRT(W34)</f>
        <v>9.712778401966883</v>
      </c>
      <c r="X33" s="1"/>
      <c r="Y33" s="2" t="s">
        <v>16</v>
      </c>
      <c r="Z33" s="1"/>
    </row>
    <row r="34" spans="1:26" ht="14.25" customHeight="1" x14ac:dyDescent="0.25">
      <c r="A34">
        <f>COUNT(A22:A29)</f>
        <v>8</v>
      </c>
      <c r="B34" s="6">
        <f t="shared" ref="B34:G34" si="53">COUNT(B22:B29)</f>
        <v>8</v>
      </c>
      <c r="C34" s="1">
        <f t="shared" si="53"/>
        <v>8</v>
      </c>
      <c r="D34" s="1">
        <f t="shared" si="53"/>
        <v>8</v>
      </c>
      <c r="E34" s="1">
        <f t="shared" si="53"/>
        <v>8</v>
      </c>
      <c r="F34" s="1">
        <f t="shared" si="53"/>
        <v>8</v>
      </c>
      <c r="G34" s="1">
        <f t="shared" si="53"/>
        <v>8</v>
      </c>
      <c r="H34" s="1"/>
      <c r="I34" s="1">
        <f t="shared" ref="I34:O34" si="54">COUNT(I22:I29)</f>
        <v>8</v>
      </c>
      <c r="J34" s="1">
        <f t="shared" si="54"/>
        <v>8</v>
      </c>
      <c r="K34" s="1">
        <f t="shared" si="54"/>
        <v>8</v>
      </c>
      <c r="L34" s="1">
        <f>COUNT(L22:L29)</f>
        <v>8</v>
      </c>
      <c r="M34" s="1">
        <f t="shared" si="54"/>
        <v>8</v>
      </c>
      <c r="N34" s="1">
        <f t="shared" si="54"/>
        <v>8</v>
      </c>
      <c r="O34" s="1">
        <f t="shared" si="54"/>
        <v>8</v>
      </c>
      <c r="P34" s="1"/>
      <c r="Q34" s="1">
        <f t="shared" ref="Q34:W34" si="55">COUNT(Q22:Q29)</f>
        <v>8</v>
      </c>
      <c r="R34" s="1">
        <f t="shared" si="55"/>
        <v>8</v>
      </c>
      <c r="S34" s="1">
        <f t="shared" si="55"/>
        <v>8</v>
      </c>
      <c r="T34" s="1">
        <f t="shared" si="55"/>
        <v>8</v>
      </c>
      <c r="U34" s="1">
        <f t="shared" si="55"/>
        <v>8</v>
      </c>
      <c r="V34" s="1">
        <f t="shared" si="55"/>
        <v>8</v>
      </c>
      <c r="W34" s="1">
        <f t="shared" si="55"/>
        <v>8</v>
      </c>
      <c r="X34" s="1"/>
      <c r="Y34" s="2" t="s">
        <v>17</v>
      </c>
      <c r="Z34" s="1"/>
    </row>
    <row r="35" spans="1:26" ht="14.25" customHeight="1" x14ac:dyDescent="0.2"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 x14ac:dyDescent="0.2"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 x14ac:dyDescent="0.2"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spans="1:26" ht="14.25" customHeight="1" x14ac:dyDescent="0.2"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 spans="1:26" ht="14.25" customHeight="1" x14ac:dyDescent="0.2"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spans="1:26" ht="14.25" customHeight="1" x14ac:dyDescent="0.2">
      <c r="Q40" s="1"/>
      <c r="R40" s="1"/>
      <c r="S40" s="1"/>
      <c r="T40" s="1"/>
      <c r="U40" s="1"/>
      <c r="V40" s="1"/>
      <c r="W40" s="1"/>
      <c r="X40" s="1"/>
    </row>
    <row r="41" spans="1:26" ht="14.25" customHeight="1" x14ac:dyDescent="0.2">
      <c r="Q41" s="1"/>
      <c r="R41" s="1"/>
      <c r="S41" s="1"/>
      <c r="T41" s="1"/>
      <c r="U41" s="1"/>
      <c r="V41" s="1"/>
      <c r="W41" s="1"/>
      <c r="X41" s="1"/>
    </row>
    <row r="42" spans="1:26" ht="14.25" customHeight="1" x14ac:dyDescent="0.2">
      <c r="Q42" s="1"/>
      <c r="R42" s="1"/>
      <c r="S42" s="1"/>
      <c r="T42" s="1"/>
      <c r="U42" s="1"/>
      <c r="V42" s="1"/>
      <c r="W42" s="1"/>
      <c r="X42" s="1"/>
    </row>
    <row r="43" spans="1:26" ht="14.25" customHeight="1" x14ac:dyDescent="0.2">
      <c r="Q43" s="1"/>
      <c r="R43" s="1"/>
      <c r="S43" s="1"/>
      <c r="T43" s="1"/>
      <c r="U43" s="1"/>
      <c r="V43" s="1"/>
      <c r="W43" s="1"/>
      <c r="X43" s="1"/>
    </row>
    <row r="44" spans="1:26" ht="14.25" customHeight="1" x14ac:dyDescent="0.2"/>
    <row r="45" spans="1:26" ht="14.25" customHeight="1" x14ac:dyDescent="0.2"/>
    <row r="46" spans="1:26" ht="14.25" customHeight="1" x14ac:dyDescent="0.2"/>
    <row r="47" spans="1:26" ht="14.25" customHeight="1" x14ac:dyDescent="0.2"/>
    <row r="48" spans="1:26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  <row r="1001" ht="14.25" customHeight="1" x14ac:dyDescent="0.2"/>
    <row r="1002" ht="14.25" customHeight="1" x14ac:dyDescent="0.2"/>
    <row r="1003" ht="14.25" customHeight="1" x14ac:dyDescent="0.2"/>
    <row r="1004" ht="14.25" customHeight="1" x14ac:dyDescent="0.2"/>
    <row r="1005" ht="14.25" customHeight="1" x14ac:dyDescent="0.2"/>
    <row r="1006" ht="14.25" customHeight="1" x14ac:dyDescent="0.2"/>
  </sheetData>
  <mergeCells count="15">
    <mergeCell ref="B20:G20"/>
    <mergeCell ref="J20:O20"/>
    <mergeCell ref="R20:W20"/>
    <mergeCell ref="A1:G1"/>
    <mergeCell ref="I1:O1"/>
    <mergeCell ref="Q1:W1"/>
    <mergeCell ref="A2:G2"/>
    <mergeCell ref="I2:O2"/>
    <mergeCell ref="B3:G3"/>
    <mergeCell ref="J3:O3"/>
    <mergeCell ref="Q2:W2"/>
    <mergeCell ref="R3:W3"/>
    <mergeCell ref="A19:G19"/>
    <mergeCell ref="I19:O19"/>
    <mergeCell ref="Q19:W19"/>
  </mergeCells>
  <pageMargins left="0.511811024" right="0.511811024" top="0.78740157499999996" bottom="0.78740157499999996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Figure 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Ferreira</dc:creator>
  <cp:lastModifiedBy>Thiago Moreira</cp:lastModifiedBy>
  <dcterms:created xsi:type="dcterms:W3CDTF">2021-09-02T11:35:34Z</dcterms:created>
  <dcterms:modified xsi:type="dcterms:W3CDTF">2022-11-03T14:16:39Z</dcterms:modified>
</cp:coreProperties>
</file>