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emily\Dropbox (University of Oregon)\current_work\CEACAM_paper\Drafts_for_Review\Drafts\elife_full_submission\Final_Bundle_Redraft\Source data\"/>
    </mc:Choice>
  </mc:AlternateContent>
  <xr:revisionPtr revIDLastSave="0" documentId="13_ncr:1_{362BBF80-461E-4F2B-A379-79E2BCE7E5E0}" xr6:coauthVersionLast="47" xr6:coauthVersionMax="47" xr10:uidLastSave="{00000000-0000-0000-0000-000000000000}"/>
  <bookViews>
    <workbookView xWindow="-98" yWindow="-98" windowWidth="19396" windowHeight="10546" xr2:uid="{7C7092F5-F851-4914-B9D5-7584F4D49A26}"/>
  </bookViews>
  <sheets>
    <sheet name="source data 1A" sheetId="4" r:id="rId1"/>
    <sheet name="source data 1B" sheetId="5" r:id="rId2"/>
    <sheet name="source data 1C" sheetId="6" r:id="rId3"/>
    <sheet name="source data 1D" sheetId="1" r:id="rId4"/>
    <sheet name="source data 1E" sheetId="2" r:id="rId5"/>
    <sheet name="source data 1F" sheetId="3" r:id="rId6"/>
  </sheets>
  <definedNames>
    <definedName name="_xlnm._FilterDatabase" localSheetId="0" hidden="1">'source data 1A'!$A$9:$P$9</definedName>
    <definedName name="_xlnm._FilterDatabase" localSheetId="1" hidden="1">'source data 1B'!$A$12:$M$274</definedName>
    <definedName name="ExternalData_1" localSheetId="3" hidden="1">'source data 1D'!$A$1:$N$17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0" i="4" l="1"/>
  <c r="P11" i="4"/>
  <c r="P12" i="4"/>
  <c r="P13" i="4"/>
  <c r="P14" i="4"/>
  <c r="P15" i="4"/>
  <c r="P16" i="4"/>
  <c r="P17" i="4"/>
  <c r="P18" i="4"/>
  <c r="P19" i="4"/>
  <c r="P20" i="4"/>
  <c r="P21" i="4"/>
  <c r="P22" i="4"/>
  <c r="P23" i="4"/>
  <c r="P24" i="4"/>
  <c r="P25" i="4"/>
  <c r="P26" i="4"/>
  <c r="P27" i="4"/>
  <c r="P28" i="4"/>
  <c r="D29" i="4"/>
  <c r="E29" i="4"/>
  <c r="P29" i="4" s="1"/>
  <c r="P31" i="4" s="1"/>
  <c r="F29" i="4"/>
  <c r="G29" i="4"/>
  <c r="H29" i="4"/>
  <c r="I29" i="4"/>
  <c r="J29" i="4"/>
  <c r="K29" i="4"/>
  <c r="L29" i="4"/>
  <c r="M29" i="4"/>
  <c r="N29" i="4"/>
  <c r="O29" i="4"/>
  <c r="P30" i="4"/>
  <c r="D2" i="1"/>
  <c r="L2" i="1"/>
  <c r="D3" i="1"/>
  <c r="L3" i="1"/>
  <c r="D4" i="1"/>
  <c r="L4" i="1"/>
  <c r="D5" i="1"/>
  <c r="L5" i="1"/>
  <c r="D6" i="1"/>
  <c r="L6" i="1"/>
  <c r="D7" i="1"/>
  <c r="L7" i="1"/>
  <c r="D8" i="1"/>
  <c r="L8" i="1"/>
  <c r="D9" i="1"/>
  <c r="L9" i="1"/>
  <c r="D10" i="1"/>
  <c r="L10" i="1"/>
  <c r="D11" i="1"/>
  <c r="L11" i="1"/>
  <c r="D12" i="1"/>
  <c r="L12" i="1"/>
  <c r="D13" i="1"/>
  <c r="L13" i="1"/>
  <c r="D14" i="1"/>
  <c r="L14" i="1"/>
  <c r="D15" i="1"/>
  <c r="L15" i="1"/>
  <c r="D16" i="1"/>
  <c r="L16" i="1"/>
  <c r="D17" i="1"/>
  <c r="L17"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D47089F-1FEE-4B78-8975-6C219B7683E3}" keepAlive="1" name="Query - PAML_analysis_11-9-20" description="Connection to the 'PAML_analysis_11-9-20' query in the workbook." type="5" refreshedVersion="6" background="1" saveData="1">
    <dbPr connection="Provider=Microsoft.Mashup.OleDb.1;Data Source=$Workbook$;Location=PAML_analysis_11-9-20;Extended Properties=&quot;&quot;" command="SELECT * FROM [PAML_analysis_11-9-20]"/>
  </connection>
</connections>
</file>

<file path=xl/sharedStrings.xml><?xml version="1.0" encoding="utf-8"?>
<sst xmlns="http://schemas.openxmlformats.org/spreadsheetml/2006/main" count="3102" uniqueCount="519">
  <si>
    <r>
      <rPr>
        <vertAlign val="superscript"/>
        <sz val="11"/>
        <color theme="1"/>
        <rFont val="Calibri"/>
        <family val="2"/>
        <scheme val="minor"/>
      </rPr>
      <t>†</t>
    </r>
    <r>
      <rPr>
        <sz val="11"/>
        <color theme="1"/>
        <rFont val="Calibri"/>
        <family val="2"/>
        <scheme val="minor"/>
      </rPr>
      <t>evolutionary anlyses performed using alignments performed by either MAFFT (mafft) or MUSCLE (mus) alignment programs for sequence datasets (ds) 1, 2 or 3 (see Methods)</t>
    </r>
  </si>
  <si>
    <r>
      <rPr>
        <vertAlign val="superscript"/>
        <sz val="11"/>
        <color theme="1"/>
        <rFont val="Calibri"/>
        <family val="2"/>
        <scheme val="minor"/>
      </rPr>
      <t>8</t>
    </r>
    <r>
      <rPr>
        <sz val="11"/>
        <color theme="1"/>
        <rFont val="Calibri"/>
        <family val="2"/>
        <scheme val="minor"/>
      </rPr>
      <t>percent of sites assigned to positive selection class for Model 2 or Model 8</t>
    </r>
  </si>
  <si>
    <r>
      <rPr>
        <vertAlign val="superscript"/>
        <sz val="11"/>
        <color theme="1"/>
        <rFont val="Calibri"/>
        <family val="2"/>
        <scheme val="minor"/>
      </rPr>
      <t>7</t>
    </r>
    <r>
      <rPr>
        <sz val="11"/>
        <color theme="1"/>
        <rFont val="Calibri"/>
        <family val="2"/>
        <scheme val="minor"/>
      </rPr>
      <t>dN/dS of positive selection class for either Model 2 or Model 8</t>
    </r>
  </si>
  <si>
    <r>
      <rPr>
        <vertAlign val="superscript"/>
        <sz val="11"/>
        <color theme="1"/>
        <rFont val="Calibri"/>
        <family val="2"/>
        <scheme val="minor"/>
      </rPr>
      <t>6</t>
    </r>
    <r>
      <rPr>
        <sz val="11"/>
        <color theme="1"/>
        <rFont val="Calibri"/>
        <family val="2"/>
        <scheme val="minor"/>
      </rPr>
      <t>tree length based on calclations for either Model 2 or Model 8</t>
    </r>
  </si>
  <si>
    <r>
      <rPr>
        <vertAlign val="superscript"/>
        <sz val="11"/>
        <color theme="1"/>
        <rFont val="Calibri"/>
        <family val="2"/>
        <scheme val="minor"/>
      </rPr>
      <t>5</t>
    </r>
    <r>
      <rPr>
        <sz val="11"/>
        <color theme="1"/>
        <rFont val="Calibri"/>
        <family val="2"/>
        <scheme val="minor"/>
      </rPr>
      <t xml:space="preserve">p-value based on a χ2 distribution of a log-likelihood ratio test (using 2δ) comparing PAML evolutionary models with and without positive selection* </t>
    </r>
  </si>
  <si>
    <r>
      <rPr>
        <vertAlign val="superscript"/>
        <sz val="11"/>
        <color theme="1"/>
        <rFont val="Calibri"/>
        <family val="2"/>
        <scheme val="minor"/>
      </rPr>
      <t>4</t>
    </r>
    <r>
      <rPr>
        <sz val="11"/>
        <color theme="1"/>
        <rFont val="Calibri"/>
        <family val="2"/>
        <scheme val="minor"/>
      </rPr>
      <t>df = degrees of freedom*</t>
    </r>
  </si>
  <si>
    <r>
      <rPr>
        <vertAlign val="superscript"/>
        <sz val="11"/>
        <color theme="1"/>
        <rFont val="Calibri"/>
        <family val="2"/>
        <scheme val="minor"/>
      </rPr>
      <t>3</t>
    </r>
    <r>
      <rPr>
        <sz val="11"/>
        <color theme="1"/>
        <rFont val="Calibri"/>
        <family val="2"/>
        <scheme val="minor"/>
      </rPr>
      <t>2</t>
    </r>
    <r>
      <rPr>
        <sz val="11"/>
        <color theme="1"/>
        <rFont val="Calibri"/>
        <family val="2"/>
      </rPr>
      <t>δ</t>
    </r>
    <r>
      <rPr>
        <sz val="11"/>
        <color theme="1"/>
        <rFont val="Calibri"/>
        <family val="2"/>
        <scheme val="minor"/>
      </rPr>
      <t xml:space="preserve"> = log-likelihood score between models (2*ln|(ModelA-ModelB)|)</t>
    </r>
  </si>
  <si>
    <t>CEACAM20</t>
  </si>
  <si>
    <t>CEACAM19</t>
  </si>
  <si>
    <t>CEACAM18</t>
  </si>
  <si>
    <t>CEACAM16</t>
  </si>
  <si>
    <t>CEACAM8</t>
  </si>
  <si>
    <t>CEACAM7</t>
  </si>
  <si>
    <t>CEACAM6</t>
  </si>
  <si>
    <r>
      <t>CEACAM5_mus_ds3</t>
    </r>
    <r>
      <rPr>
        <vertAlign val="superscript"/>
        <sz val="11"/>
        <color theme="1"/>
        <rFont val="Calibri"/>
        <family val="2"/>
        <scheme val="minor"/>
      </rPr>
      <t>†</t>
    </r>
  </si>
  <si>
    <r>
      <t>CEACAM5_mus_ds2</t>
    </r>
    <r>
      <rPr>
        <vertAlign val="superscript"/>
        <sz val="11"/>
        <color theme="1"/>
        <rFont val="Calibri"/>
        <family val="2"/>
        <scheme val="minor"/>
      </rPr>
      <t>†</t>
    </r>
  </si>
  <si>
    <r>
      <t>CEACAM5_mus_ds1</t>
    </r>
    <r>
      <rPr>
        <vertAlign val="superscript"/>
        <sz val="11"/>
        <color theme="1"/>
        <rFont val="Calibri"/>
        <family val="2"/>
        <scheme val="minor"/>
      </rPr>
      <t>†</t>
    </r>
  </si>
  <si>
    <r>
      <t>CEACAM5_mafft_ds3</t>
    </r>
    <r>
      <rPr>
        <vertAlign val="superscript"/>
        <sz val="11"/>
        <color theme="1"/>
        <rFont val="Calibri"/>
        <family val="2"/>
        <scheme val="minor"/>
      </rPr>
      <t>†</t>
    </r>
  </si>
  <si>
    <r>
      <t>CEACAM5_mafft_ds2</t>
    </r>
    <r>
      <rPr>
        <vertAlign val="superscript"/>
        <sz val="11"/>
        <color theme="1"/>
        <rFont val="Calibri"/>
        <family val="2"/>
        <scheme val="minor"/>
      </rPr>
      <t>†</t>
    </r>
  </si>
  <si>
    <r>
      <t>CEACAM5_mafft_ds1</t>
    </r>
    <r>
      <rPr>
        <vertAlign val="superscript"/>
        <sz val="11"/>
        <color theme="1"/>
        <rFont val="Calibri"/>
        <family val="2"/>
        <scheme val="minor"/>
      </rPr>
      <t>†</t>
    </r>
  </si>
  <si>
    <t>CEACAM4</t>
  </si>
  <si>
    <t>CEACAM3</t>
  </si>
  <si>
    <t>CEACAM1</t>
  </si>
  <si>
    <t>% sites</t>
  </si>
  <si>
    <t>dN/dS</t>
  </si>
  <si>
    <t>Tree length</t>
  </si>
  <si>
    <t>p-value</t>
  </si>
  <si>
    <t>df</t>
  </si>
  <si>
    <t>2δ</t>
  </si>
  <si>
    <r>
      <t>M8</t>
    </r>
    <r>
      <rPr>
        <vertAlign val="superscript"/>
        <sz val="11"/>
        <color theme="1"/>
        <rFont val="Calibri"/>
        <family val="2"/>
        <scheme val="minor"/>
      </rPr>
      <t>2</t>
    </r>
  </si>
  <si>
    <r>
      <t>M7</t>
    </r>
    <r>
      <rPr>
        <vertAlign val="superscript"/>
        <sz val="11"/>
        <color theme="1"/>
        <rFont val="Calibri"/>
        <family val="2"/>
        <scheme val="minor"/>
      </rPr>
      <t>1</t>
    </r>
  </si>
  <si>
    <r>
      <t>% sites</t>
    </r>
    <r>
      <rPr>
        <vertAlign val="superscript"/>
        <sz val="11"/>
        <color theme="1"/>
        <rFont val="Calibri"/>
        <family val="2"/>
        <scheme val="minor"/>
      </rPr>
      <t>8</t>
    </r>
  </si>
  <si>
    <r>
      <t>dN/dS</t>
    </r>
    <r>
      <rPr>
        <vertAlign val="superscript"/>
        <sz val="11"/>
        <color theme="1"/>
        <rFont val="Calibri"/>
        <family val="2"/>
        <scheme val="minor"/>
      </rPr>
      <t>7</t>
    </r>
  </si>
  <si>
    <r>
      <t>Tree length</t>
    </r>
    <r>
      <rPr>
        <vertAlign val="superscript"/>
        <sz val="11"/>
        <color theme="1"/>
        <rFont val="Calibri"/>
        <family val="2"/>
        <scheme val="minor"/>
      </rPr>
      <t>6</t>
    </r>
  </si>
  <si>
    <r>
      <t>p-value</t>
    </r>
    <r>
      <rPr>
        <vertAlign val="superscript"/>
        <sz val="11"/>
        <color theme="1"/>
        <rFont val="Calibri"/>
        <family val="2"/>
        <scheme val="minor"/>
      </rPr>
      <t>5</t>
    </r>
  </si>
  <si>
    <r>
      <t>df</t>
    </r>
    <r>
      <rPr>
        <vertAlign val="superscript"/>
        <sz val="11"/>
        <color theme="1"/>
        <rFont val="Calibri"/>
        <family val="2"/>
        <scheme val="minor"/>
      </rPr>
      <t>4</t>
    </r>
  </si>
  <si>
    <r>
      <t>2δ</t>
    </r>
    <r>
      <rPr>
        <vertAlign val="superscript"/>
        <sz val="11"/>
        <color theme="1"/>
        <rFont val="Calibri"/>
        <family val="2"/>
        <scheme val="minor"/>
      </rPr>
      <t>3</t>
    </r>
  </si>
  <si>
    <r>
      <t>M2a</t>
    </r>
    <r>
      <rPr>
        <vertAlign val="superscript"/>
        <sz val="11"/>
        <color theme="1"/>
        <rFont val="Calibri"/>
        <family val="2"/>
        <scheme val="minor"/>
      </rPr>
      <t>2</t>
    </r>
  </si>
  <si>
    <r>
      <t>M1a</t>
    </r>
    <r>
      <rPr>
        <vertAlign val="superscript"/>
        <sz val="11"/>
        <color theme="1"/>
        <rFont val="Calibri"/>
        <family val="2"/>
        <scheme val="minor"/>
      </rPr>
      <t>1</t>
    </r>
  </si>
  <si>
    <t>CEACAM_GENE</t>
  </si>
  <si>
    <r>
      <rPr>
        <vertAlign val="superscript"/>
        <sz val="11"/>
        <color theme="1"/>
        <rFont val="Calibri"/>
        <family val="2"/>
        <scheme val="minor"/>
      </rPr>
      <t>10</t>
    </r>
    <r>
      <rPr>
        <sz val="11"/>
        <color theme="1"/>
        <rFont val="Calibri"/>
        <family val="2"/>
        <scheme val="minor"/>
      </rPr>
      <t>sites found by both FUBAR and MEME using GARD trees</t>
    </r>
  </si>
  <si>
    <r>
      <rPr>
        <vertAlign val="superscript"/>
        <sz val="11"/>
        <color theme="1"/>
        <rFont val="Calibri"/>
        <family val="2"/>
        <scheme val="minor"/>
      </rPr>
      <t>9</t>
    </r>
    <r>
      <rPr>
        <sz val="11"/>
        <color theme="1"/>
        <rFont val="Calibri"/>
        <family val="2"/>
        <scheme val="minor"/>
      </rPr>
      <t>sites found by both PAML and MEME using GARD trees</t>
    </r>
  </si>
  <si>
    <r>
      <rPr>
        <vertAlign val="superscript"/>
        <sz val="11"/>
        <color theme="1"/>
        <rFont val="Calibri"/>
        <family val="2"/>
        <scheme val="minor"/>
      </rPr>
      <t>8</t>
    </r>
    <r>
      <rPr>
        <sz val="11"/>
        <color theme="1"/>
        <rFont val="Calibri"/>
        <family val="2"/>
        <scheme val="minor"/>
      </rPr>
      <t>sites found by both PAML and FUBAR tests</t>
    </r>
  </si>
  <si>
    <r>
      <rPr>
        <vertAlign val="superscript"/>
        <sz val="11"/>
        <color theme="1"/>
        <rFont val="Calibri"/>
        <family val="2"/>
        <scheme val="minor"/>
      </rPr>
      <t>7</t>
    </r>
    <r>
      <rPr>
        <sz val="11"/>
        <color theme="1"/>
        <rFont val="Calibri"/>
        <family val="2"/>
        <scheme val="minor"/>
      </rPr>
      <t>all sites found to be evolving under positive selection by three tests (PAML, FUBAR and MEME using GARD trees)</t>
    </r>
  </si>
  <si>
    <r>
      <rPr>
        <vertAlign val="superscript"/>
        <sz val="11"/>
        <color theme="1"/>
        <rFont val="Calibri"/>
        <family val="2"/>
        <scheme val="minor"/>
      </rPr>
      <t>6</t>
    </r>
    <r>
      <rPr>
        <sz val="11"/>
        <color theme="1"/>
        <rFont val="Calibri"/>
        <family val="2"/>
        <scheme val="minor"/>
      </rPr>
      <t>all sites found to be evolving under positive selection by at least two tests</t>
    </r>
  </si>
  <si>
    <r>
      <rPr>
        <vertAlign val="superscript"/>
        <sz val="11"/>
        <color theme="1"/>
        <rFont val="Calibri"/>
        <family val="2"/>
        <scheme val="minor"/>
      </rPr>
      <t>5</t>
    </r>
    <r>
      <rPr>
        <sz val="11"/>
        <color theme="1"/>
        <rFont val="Calibri"/>
        <family val="2"/>
        <scheme val="minor"/>
      </rPr>
      <t>all sites found to be evolving under positive selection by at least one test</t>
    </r>
  </si>
  <si>
    <r>
      <rPr>
        <vertAlign val="superscript"/>
        <sz val="11"/>
        <color theme="1"/>
        <rFont val="Calibri"/>
        <family val="2"/>
        <scheme val="minor"/>
      </rPr>
      <t>4</t>
    </r>
    <r>
      <rPr>
        <sz val="11"/>
        <color theme="1"/>
        <rFont val="Calibri"/>
        <family val="2"/>
        <scheme val="minor"/>
      </rPr>
      <t>Identification of sites evolving under positive selection by HyPhy - MEME analysis using the primate species tree</t>
    </r>
  </si>
  <si>
    <r>
      <rPr>
        <vertAlign val="superscript"/>
        <sz val="11"/>
        <color theme="1"/>
        <rFont val="Calibri"/>
        <family val="2"/>
        <scheme val="minor"/>
      </rPr>
      <t>3</t>
    </r>
    <r>
      <rPr>
        <sz val="11"/>
        <color theme="1"/>
        <rFont val="Calibri"/>
        <family val="2"/>
        <scheme val="minor"/>
      </rPr>
      <t>Identification of sites evolving under positive selection by HyPhy - MEME analysis using trees based on GARD break points</t>
    </r>
  </si>
  <si>
    <r>
      <rPr>
        <vertAlign val="superscript"/>
        <sz val="11"/>
        <color theme="1"/>
        <rFont val="Calibri"/>
        <family val="2"/>
        <scheme val="minor"/>
      </rPr>
      <t>2</t>
    </r>
    <r>
      <rPr>
        <sz val="11"/>
        <color theme="1"/>
        <rFont val="Calibri"/>
        <family val="2"/>
        <scheme val="minor"/>
      </rPr>
      <t xml:space="preserve">Identification of sites evolving under positive selection by HyPhy - FUBAR analysis using primate species tree </t>
    </r>
  </si>
  <si>
    <r>
      <rPr>
        <vertAlign val="superscript"/>
        <sz val="11"/>
        <color theme="1"/>
        <rFont val="Calibri"/>
        <family val="2"/>
        <scheme val="minor"/>
      </rPr>
      <t>1</t>
    </r>
    <r>
      <rPr>
        <sz val="11"/>
        <color theme="1"/>
        <rFont val="Calibri"/>
        <family val="2"/>
        <scheme val="minor"/>
      </rPr>
      <t>sites identified by PAML Model 2 Bayes Empirical Bayes analysis as evolving under positive selection with posterior probability &gt;95%</t>
    </r>
  </si>
  <si>
    <t xml:space="preserve">*length of peptide after trimming for all sites common between set of primate proteins </t>
  </si>
  <si>
    <t>None</t>
  </si>
  <si>
    <t>2, 23, 28, 120, 195, 262, 268, 358, 551, 553, 602</t>
  </si>
  <si>
    <t>2, 23, 195, 268, 551</t>
  </si>
  <si>
    <t>28, 120, 262, 358, 553, 602</t>
  </si>
  <si>
    <t>240</t>
  </si>
  <si>
    <t>187</t>
  </si>
  <si>
    <t>167, 187, 283, 295</t>
  </si>
  <si>
    <t>187, 283, 295</t>
  </si>
  <si>
    <t>167, 187</t>
  </si>
  <si>
    <t>258, 424</t>
  </si>
  <si>
    <t>424</t>
  </si>
  <si>
    <t>258</t>
  </si>
  <si>
    <t>292</t>
  </si>
  <si>
    <t>43, 292</t>
  </si>
  <si>
    <t>28, 38, 43, 51, 52, 57, 63, 108, 159, 174, 272, 285, 292, 306, 328, 359, 373</t>
  </si>
  <si>
    <t>108, 292, 373</t>
  </si>
  <si>
    <t>28, 43, 51, 52, 57, 63, 159, 174, 272, 285, 292, 306, 328, 359</t>
  </si>
  <si>
    <t>38, 43, 292</t>
  </si>
  <si>
    <t>52, 93, 161</t>
  </si>
  <si>
    <t>52, 161</t>
  </si>
  <si>
    <t>50, 52, 161</t>
  </si>
  <si>
    <t>50, 52, 93, 161</t>
  </si>
  <si>
    <t>7, 24, 41, 50, 52, 55, 69, 79, 89, 93, 96, 97, 107, 161, 171, 186, 198</t>
  </si>
  <si>
    <t>7, 41, 49, 52, 96, 107, 161, 186, 198</t>
  </si>
  <si>
    <t>7, 41, 52, 69, 93, 96, 107, 161, 171, 198</t>
  </si>
  <si>
    <t>24, 50, 52, 55, 79, 89, 93, 161, 186</t>
  </si>
  <si>
    <t>50, 52, 97, 161</t>
  </si>
  <si>
    <t>28, 41, 43, 51, 93, 148</t>
  </si>
  <si>
    <t>28, 51, 93, 148</t>
  </si>
  <si>
    <t>28, 51, 93, 114, 148</t>
  </si>
  <si>
    <t>28, 41, 43, 51, 93, 114, 148</t>
  </si>
  <si>
    <t>28, 29, 32, 41, 43, 44, 51, 53, 67, 93, 96, 98, 103, 105, 114, 139, 148, 200, 232, 279, 289, 311</t>
  </si>
  <si>
    <t>28, 41, 43, 51, 53, 93, 96, 98, 148, 289</t>
  </si>
  <si>
    <t>28, 41, 43, 51, 93, 96, 98, 148, 279, 289</t>
  </si>
  <si>
    <t>28, 32, 41, 43, 44, 51, 53, 67, 93, 103, 105, 114, 139, 148, 200, 232, 311</t>
  </si>
  <si>
    <t>28, 29, 51, 93, 114, 148</t>
  </si>
  <si>
    <t>41, 47, 48, 88, 103, 143, 181, 211, 237</t>
  </si>
  <si>
    <t>41, 47, 48, 88, 103, 143, 211, 237</t>
  </si>
  <si>
    <t>28, 41, 44, 47, 48, 88, 103, 143, 195, 211, 237</t>
  </si>
  <si>
    <t>28, 41, 44, 47, 48, 88, 103, 143, 181, 195, 211, 237</t>
  </si>
  <si>
    <t>7, 21, 25, 28, 31, 39, 40, 41, 44, 45, 47, 48, 53, 56, 63, 85, 88, 93, 103, 109, 111, 116, 118, 143, 171, 181, 195, 211, 228, 237, 238, 239, 247, 260, 284, 291, 294</t>
  </si>
  <si>
    <t>31, 41, 47, 48, 49, 93, 103, 118, 143, 181, 211, 239, 260</t>
  </si>
  <si>
    <t>41, 47, 48, 88, 93, 103, 118, 143, 181, 211, 237, 239, 260</t>
  </si>
  <si>
    <t>295, 524</t>
  </si>
  <si>
    <t>7, 21, 25, 28, 31, 40, 41, 44, 45, 47, 48, 53, 56, 63, 85, 88, 103, 109, 111, 143, 171, 181, 195, 211, 228, 237, 238, 247, 284, 291, 294</t>
  </si>
  <si>
    <t>28, 39, 41, 44, 47, 48, 88, 103, 116, 143, 195, 211, 237</t>
  </si>
  <si>
    <t>28, 41, 48, 173, 236, 309, 319, 357, 371, 387, 413</t>
  </si>
  <si>
    <t>28, 41, 48, 173, 236, 309, 319, 371, 387, 413</t>
  </si>
  <si>
    <t>28, 41, 44, 47, 48, 147, 173, 236, 309, 319, 371, 387, 413, 414</t>
  </si>
  <si>
    <t>28, 41, 44, 47, 48, 147, 173, 236, 309, 319, 357, 371, 387, 413, 414</t>
  </si>
  <si>
    <t>21, 27, 28, 31, 40, 41, 44, 45, 47, 48, 51, 53, 56, 88, 89, 103, 109, 143, 147, 156, 173, 185, 189, 195, 209, 226, 236, 286, 288, 295, 309, 310, 319, 347, 349, 357, 362, 371, 387, 408, 413, 414, 415, 423, 436, 467, 479</t>
  </si>
  <si>
    <t>28, 31, 41, 47, 48, 89, 93, 103, 118, 162, 173, 195, 236, 295, 309, 319, 357, 371, 387, 413, 415, 436</t>
  </si>
  <si>
    <t>28, 41, 48, 88, 89, 143, 173, 195, 236, 295, 309, 319, 357, 371, 387, 413, 415, 436</t>
  </si>
  <si>
    <t>266, 439, 552</t>
  </si>
  <si>
    <t>21, 27, 28, 31, 40, 41, 44, 45, 47, 48, 51, 53, 56, 103, 109, 147, 156, 173, 189, 209, 226, 236, 286, 288, 309, 310, 319, 347, 349, 357, 362, 371, 387, 408, 413, 414, 423, 467, 479</t>
  </si>
  <si>
    <t>28, 41, 44, 47, 48, 147, 173, 185, 236, 309, 319, 371, 387, 413, 414</t>
  </si>
  <si>
    <t>48, 173, 410, 483, 493, 521, 531, 587</t>
  </si>
  <si>
    <t>173, 410, 493, 587</t>
  </si>
  <si>
    <t>28, 44, 45, 47, 147, 173, 410, 493, 587</t>
  </si>
  <si>
    <t>28, 44, 45, 47, 48, 147, 173, 410, 483, 493, 521, 531, 587</t>
  </si>
  <si>
    <t>21, 27, 28, 31, 41, 44, 45, 47, 48, 88, 93, 109, 147, 156, 172, 173, 185, 195, 209, 226, 239, 333, 348, 350, 358, 368, 382, 392, 410, 460, 462, 483, 484, 493, 521, 531, 536, 561, 582, 587, 589, 597, 610</t>
  </si>
  <si>
    <t>28, 31, 47, 48, 93, 118, 162, 173, 195, 240, 368, 392, 410, 449, 483, 493, 531, 587, 610</t>
  </si>
  <si>
    <t>48, 88, 93, 173, 195, 368, 392, 410, 483, 493, 521, 531, 587, 589, 610</t>
  </si>
  <si>
    <t>326, 435, 522, 702, 836</t>
  </si>
  <si>
    <t>21, 27, 28, 31, 41, 44, 45, 47, 48, 109, 147, 156, 172, 173, 209, 226, 239, 333, 348, 350, 358, 410, 460, 462, 483, 484, 493, 521, 531, 536, 561, 582, 587, 597</t>
  </si>
  <si>
    <t>28, 44, 45, 47, 147, 173, 185, 382, 410, 493, 587</t>
  </si>
  <si>
    <t>31, 42, 48, 49, 175, 197, 211, 241</t>
  </si>
  <si>
    <t>48, 49, 90, 175, 238</t>
  </si>
  <si>
    <t>28, 45, 48, 49, 149, 175, 262, 264</t>
  </si>
  <si>
    <t>48, 49, 175</t>
  </si>
  <si>
    <t>28, 31, 42, 45, 48, 49, 90, 149, 175, 197, 211, 238, 241, 262, 264</t>
  </si>
  <si>
    <t>21, 25, 28, 31, 38, 41, 42, 45, 46, 48, 49, 54, 57, 58, 65, 87, 90, 95, 105, 111, 145, 149, 155, 158, 165, 175, 191, 194, 197, 211, 228, 234, 238, 241, 242, 260, 262, 264, 284, 288</t>
  </si>
  <si>
    <t>21, 28, 31, 38, 39, 41, 42, 48, 49, 50, 52, 54, 57, 91, 95, 105, 145, 164, 175, 191, 197, 211, 238, 241, 298</t>
  </si>
  <si>
    <t>31, 38, 42, 48, 49, 57, 90, 95, 145, 165, 175, 191, 194, 197, 211, 238, 241</t>
  </si>
  <si>
    <t>301, 491</t>
  </si>
  <si>
    <t>21, 25, 28, 31, 41, 42, 45, 46, 48, 49, 54, 58, 65, 87, 105, 111, 149, 155, 158, 175, 197, 211, 234, 241, 242, 262, 264, 288</t>
  </si>
  <si>
    <t>28, 45, 48, 49, 90, 149, 175, 228, 238, 260, 262, 264, 284</t>
  </si>
  <si>
    <t>28, 42, 49, 175, 211, 228, 322, 370, 386</t>
  </si>
  <si>
    <t>28, 42, 175, 386, 412</t>
  </si>
  <si>
    <t>28, 42, 45, 48, 175, 352, 360, 386, 451</t>
  </si>
  <si>
    <t>28, 42, 175, 386</t>
  </si>
  <si>
    <t>28, 42, 45, 48, 49, 175, 211, 228, 322, 352, 360, 370, 386, 412, 451</t>
  </si>
  <si>
    <t>21, 28, 31, 37, 38, 41, 42, 45, 46, 48, 49, 52, 57, 58, 95, 105, 111, 145, 149, 158, 175, 211, 228, 238, 311, 322, 329, 352, 357, 360, 370, 381, 383, 384, 386, 394, 412, 416, 418, 436, 438, 451, 458</t>
  </si>
  <si>
    <t>28, 31, 38, 39, 42, 48, 49, 57, 91, 95, 105, 120, 145, 164, 175, 197, 228, 242, 322, 352, 370, 416, 419, 438, 446, 451, 458</t>
  </si>
  <si>
    <t>28, 38, 42, 49, 57, 95, 145, 175, 211, 228, 322, 370, 386, 394, 412, 418, 458</t>
  </si>
  <si>
    <t>266, 434, 592, 746</t>
  </si>
  <si>
    <t>21, 28, 31, 41, 42, 45, 46, 48, 49, 52, 58, 105, 111, 158, 175, 211, 228, 311, 322, 329, 352, 357, 360, 370, 381, 386, 416, 438, 451</t>
  </si>
  <si>
    <t>28, 37, 42, 45, 48, 149, 175, 238, 352, 360, 383, 384, 386, 412, 436, 451</t>
  </si>
  <si>
    <t>49, 175, 412, 484, 494, 522, 532, 589</t>
  </si>
  <si>
    <t>175, 412, 494, 589</t>
  </si>
  <si>
    <t>28, 45, 48, 149, 175, 412, 494, 589</t>
  </si>
  <si>
    <t>28, 45, 48, 49, 149, 175, 412, 484, 494, 522, 532, 589</t>
  </si>
  <si>
    <t>21, 27, 28, 31, 37, 38, 42, 45, 46, 48, 49, 57, 58, 90, 111, 145, 149, 158, 174, 175, 187, 211, 228, 335, 350, 352, 360, 370, 384, 394, 412, 461, 463, 484, 485, 494, 522, 532, 562, 584, 589, 599, 612</t>
  </si>
  <si>
    <t>28, 31, 38, 48, 49, 57, 95, 120, 164, 175, 197, 242, 370, 394, 412, 451, 484, 494, 532, 589, 612</t>
  </si>
  <si>
    <t>38, 49, 57, 90, 145, 175, 370, 394, 412, 484, 494, 522, 532, 589, 612</t>
  </si>
  <si>
    <t>283, 445, 592, 842</t>
  </si>
  <si>
    <t>21, 27, 28, 31, 42, 45, 46, 48, 49, 58, 111, 149, 158, 174, 175, 211, 228, 335, 350, 352, 360, 412, 461, 463, 484, 485, 494, 522, 532, 562, 584, 589, 599</t>
  </si>
  <si>
    <t>28, 37, 45, 48, 149, 175, 187, 384, 412, 494, 589</t>
  </si>
  <si>
    <r>
      <t>CEACAM5_mafft_ds1</t>
    </r>
    <r>
      <rPr>
        <vertAlign val="superscript"/>
        <sz val="11"/>
        <color theme="1"/>
        <rFont val="Calibri"/>
        <family val="2"/>
      </rPr>
      <t>†</t>
    </r>
  </si>
  <si>
    <t>32, 167, 212</t>
  </si>
  <si>
    <t>167</t>
  </si>
  <si>
    <t>32, 212</t>
  </si>
  <si>
    <t>28, 29, 92, 121, 135</t>
  </si>
  <si>
    <t>28, 29, 92, 121</t>
  </si>
  <si>
    <t>28, 29, 43, 46, 47, 49, 53, 66, 92, 121</t>
  </si>
  <si>
    <t>28, 29, 43, 46, 47, 49, 53, 66, 92, 121, 135</t>
  </si>
  <si>
    <t>25, 28, 29, 42, 43, 44, 46, 47, 49, 53, 66, 68, 92, 112, 121, 132, 135, 137, 360, 388</t>
  </si>
  <si>
    <t>28, 29, 43, 47, 66, 92, 121, 135</t>
  </si>
  <si>
    <t>362, 735</t>
  </si>
  <si>
    <t>28, 51, 66, 93, 148, 216, 284, 384</t>
  </si>
  <si>
    <t>28, 51, 66, 93, 148, 216, 384</t>
  </si>
  <si>
    <t>27, 28, 29, 41, 44, 51, 61, 66, 67, 93, 135, 148, 216, 373, 384</t>
  </si>
  <si>
    <t>27, 28, 29, 41, 44, 51, 61, 66, 67, 93, 135, 148, 216, 284, 373, 384</t>
  </si>
  <si>
    <t>4, 27, 28, 29, 34, 41, 43, 44, 46, 51, 54, 61, 66, 67, 93, 98, 110, 114, 116, 135, 137, 148, 172, 187, 200, 216, 267, 284, 290, 355, 373, 384</t>
  </si>
  <si>
    <t>27, 28, 43, 44, 51, 66, 93, 98, 110, 135, 148, 187, 200, 216, 267, 284, 366, 381, 384, 397</t>
  </si>
  <si>
    <t>28, 43, 51, 66, 93, 98, 110, 148, 187, 200, 216, 284, 384</t>
  </si>
  <si>
    <t>306, 598</t>
  </si>
  <si>
    <t>4, 27, 28, 29, 34, 41, 44, 46, 51, 54, 61, 66, 67, 93, 114, 116, 135, 137, 148, 172, 216, 267, 284, 290, 355, 373, 384</t>
  </si>
  <si>
    <t>Total FUBAR/MEME</t>
  </si>
  <si>
    <r>
      <t>FUBAR/MEME Overlap</t>
    </r>
    <r>
      <rPr>
        <vertAlign val="superscript"/>
        <sz val="11"/>
        <rFont val="Calibri"/>
        <family val="2"/>
        <scheme val="minor"/>
      </rPr>
      <t>10</t>
    </r>
  </si>
  <si>
    <t>Total PAML/MEME</t>
  </si>
  <si>
    <r>
      <t>PAML/MEME Overlap</t>
    </r>
    <r>
      <rPr>
        <vertAlign val="superscript"/>
        <sz val="11"/>
        <rFont val="Calibri"/>
        <family val="2"/>
        <scheme val="minor"/>
      </rPr>
      <t>9</t>
    </r>
  </si>
  <si>
    <t>Total PAML/FUBAR</t>
  </si>
  <si>
    <r>
      <t>PAML/FUBAR Overlap</t>
    </r>
    <r>
      <rPr>
        <vertAlign val="superscript"/>
        <sz val="11"/>
        <rFont val="Calibri"/>
        <family val="2"/>
        <scheme val="minor"/>
      </rPr>
      <t>8</t>
    </r>
  </si>
  <si>
    <t>Total        3x Sites</t>
  </si>
  <si>
    <r>
      <t>All Sites 3x</t>
    </r>
    <r>
      <rPr>
        <vertAlign val="superscript"/>
        <sz val="11"/>
        <rFont val="Calibri"/>
        <family val="2"/>
        <scheme val="minor"/>
      </rPr>
      <t>7</t>
    </r>
  </si>
  <si>
    <t>Total      2x Sites</t>
  </si>
  <si>
    <r>
      <t>All Sites 2x</t>
    </r>
    <r>
      <rPr>
        <vertAlign val="superscript"/>
        <sz val="11"/>
        <rFont val="Calibri"/>
        <family val="2"/>
        <scheme val="minor"/>
      </rPr>
      <t>6</t>
    </r>
  </si>
  <si>
    <t>Total          1x Sites</t>
  </si>
  <si>
    <r>
      <t>All Sites 1x</t>
    </r>
    <r>
      <rPr>
        <vertAlign val="superscript"/>
        <sz val="11"/>
        <rFont val="Calibri"/>
        <family val="2"/>
        <scheme val="minor"/>
      </rPr>
      <t>5</t>
    </r>
  </si>
  <si>
    <t>Total Sites MEME2</t>
  </si>
  <si>
    <r>
      <t>HyPhy                           MEME without GARD</t>
    </r>
    <r>
      <rPr>
        <vertAlign val="superscript"/>
        <sz val="11"/>
        <rFont val="Calibri"/>
        <family val="2"/>
        <scheme val="minor"/>
      </rPr>
      <t>4</t>
    </r>
  </si>
  <si>
    <t>Total Sites MEME</t>
  </si>
  <si>
    <r>
      <t>HyPhy MEME</t>
    </r>
    <r>
      <rPr>
        <vertAlign val="superscript"/>
        <sz val="11"/>
        <rFont val="Calibri"/>
        <family val="2"/>
        <scheme val="minor"/>
      </rPr>
      <t>3</t>
    </r>
  </si>
  <si>
    <t>Total      Break Points</t>
  </si>
  <si>
    <t>HyPhy                   GARD Break Points</t>
  </si>
  <si>
    <t>Total Sites FUBAR</t>
  </si>
  <si>
    <r>
      <t>HyPhy FUBAR</t>
    </r>
    <r>
      <rPr>
        <vertAlign val="superscript"/>
        <sz val="11"/>
        <rFont val="Calibri"/>
        <family val="2"/>
        <scheme val="minor"/>
      </rPr>
      <t>2</t>
    </r>
  </si>
  <si>
    <t>Total Sites PAML</t>
  </si>
  <si>
    <r>
      <t>PAML - Model 2                               Bayes Empirical Bayes</t>
    </r>
    <r>
      <rPr>
        <vertAlign val="superscript"/>
        <sz val="11"/>
        <rFont val="Calibri"/>
        <family val="2"/>
        <scheme val="minor"/>
      </rPr>
      <t>1</t>
    </r>
  </si>
  <si>
    <t>Peptide Length*</t>
  </si>
  <si>
    <t>CEACAM</t>
  </si>
  <si>
    <t>N42, R43, Q44, G47, Q89</t>
  </si>
  <si>
    <r>
      <rPr>
        <b/>
        <sz val="11"/>
        <rFont val="Calibri"/>
        <family val="2"/>
        <scheme val="minor"/>
      </rPr>
      <t>Huang</t>
    </r>
    <r>
      <rPr>
        <sz val="11"/>
        <rFont val="Calibri"/>
        <family val="2"/>
        <scheme val="minor"/>
      </rPr>
      <t>, Yu Hwa, Chen Zhu, Yasuyuki Kondo, Ana C. Anderson, Amit Gandhi, Andrew Russell, Stephanie K. Dougan, et al. 2015. “CEACAM1 Regulates TIM-3-Mediated Tolerance and Exhaustion.” Nature 517 (7534): 386–90.</t>
    </r>
  </si>
  <si>
    <t>Y34, Q89, I91</t>
  </si>
  <si>
    <r>
      <rPr>
        <b/>
        <sz val="11"/>
        <rFont val="Calibri"/>
        <family val="2"/>
        <scheme val="minor"/>
      </rPr>
      <t>Villullas</t>
    </r>
    <r>
      <rPr>
        <sz val="11"/>
        <rFont val="Calibri"/>
        <family val="2"/>
        <scheme val="minor"/>
      </rPr>
      <t>, Silvia, Darryl J. Hill, Richard B. Sessions, Jon Rea, and Mumtaz Virji. 2007. “Mutational Analysis of Human CEACAM1: The Potential of Receptor Polymorphism in Increasing Host Susceptibility to Bacterial Infection.” Cellular Microbiology 9 (2): 329–46.</t>
    </r>
  </si>
  <si>
    <t>Y34, Q44, G47, I91</t>
  </si>
  <si>
    <r>
      <rPr>
        <b/>
        <sz val="11"/>
        <rFont val="Calibri"/>
        <family val="2"/>
        <scheme val="minor"/>
      </rPr>
      <t>Conners</t>
    </r>
    <r>
      <rPr>
        <sz val="11"/>
        <rFont val="Calibri"/>
        <family val="2"/>
        <scheme val="minor"/>
      </rPr>
      <t>, Rebecca, Darryl J. Hill, Elena Borodina, Christopher Agnew, Sarah J. Daniell, Nicholas M. Burton, Richard B. Sessions, et al. 2008. “The Moraxella Adhesin UspA1 Binds to Its Human CEACAM1 Receptor by a Deformable Trimeric Coiled-Coil.” The EMBO Journal 27 (12): 1779–89.</t>
    </r>
  </si>
  <si>
    <t>S32, Y34, V39, Q44, Q89, I91</t>
  </si>
  <si>
    <r>
      <rPr>
        <b/>
        <sz val="11"/>
        <rFont val="Calibri"/>
        <family val="2"/>
        <scheme val="minor"/>
      </rPr>
      <t>Virji</t>
    </r>
    <r>
      <rPr>
        <sz val="11"/>
        <rFont val="Calibri"/>
        <family val="2"/>
        <scheme val="minor"/>
      </rPr>
      <t>, Mumtaz, Debbie Evans, Andrea Hadfield, Fritz Grunert, Ana M. Telxeira, and Suzanne M. Watt. 1999. “Critical Determinants of Host Receptor Targeting by Neisseria Meningitidis and Neisseria Gonorrhoeae: Identification of Opa Adhesiotopes on the N-Domain of CD66 Molecules.” Molecular Microbiology 34 (3): 538–51.</t>
    </r>
  </si>
  <si>
    <t>G30, Y31, S32, W33, Y34, K35, V39, D40, N42, R43, Q44, I45, V46, R64, Q80, N81, D82, T83, G84</t>
  </si>
  <si>
    <r>
      <rPr>
        <b/>
        <sz val="11"/>
        <rFont val="Calibri"/>
        <family val="2"/>
        <scheme val="minor"/>
      </rPr>
      <t>Markel</t>
    </r>
    <r>
      <rPr>
        <sz val="11"/>
        <rFont val="Calibri"/>
        <family val="2"/>
        <scheme val="minor"/>
      </rPr>
      <t>, G., R. Gruda, H. Achdout, G. Katz, M. Nechama, R. S. Blumberg, R. Kammerer, W. Zimmermann, and O. Mandelboim. 2004. “The Critical Role of Residues 43R and 44Q of Carcinoembryonic Antigen Cell Adhesion Molecules-1 in the Protection from Killing by Human NK Cells.” The Journal of Immunology 173 (6): 3732–39.</t>
    </r>
  </si>
  <si>
    <t>F29, G30, Y31, S32, Y34, D40, G41, Q44, A49, T56, I91, S93, D94, L95, V96</t>
  </si>
  <si>
    <r>
      <rPr>
        <b/>
        <sz val="11"/>
        <rFont val="Calibri"/>
        <family val="2"/>
        <scheme val="minor"/>
      </rPr>
      <t>Sorge</t>
    </r>
    <r>
      <rPr>
        <sz val="11"/>
        <rFont val="Calibri"/>
        <family val="2"/>
        <scheme val="minor"/>
      </rPr>
      <t>, Nina M. van, Daniel A. Bonsor, Liwen Deng, Erik Lindahl, Verena Schmitt, Mykola Lyndin, Alexej Schmidt, et al. 2021. “Bacterial Protein Domains with a Novel Ig‐like Fold Target Human CEACAM Receptors.” The EMBO Journal, February, e106103.</t>
    </r>
  </si>
  <si>
    <t>F29, G41, N42, Q44, T56, P59, Q89, D94, L95, N97</t>
  </si>
  <si>
    <r>
      <rPr>
        <b/>
        <sz val="11"/>
        <rFont val="Calibri"/>
        <family val="2"/>
        <scheme val="minor"/>
      </rPr>
      <t>Bonsor</t>
    </r>
    <r>
      <rPr>
        <sz val="11"/>
        <rFont val="Calibri"/>
        <family val="2"/>
        <scheme val="minor"/>
      </rPr>
      <t>, Daniel A., Qing Zhao, Barbara Schmidinger, Evelyn Weiss, Jingheng Wang, Daniel Deredge, Robert Beadenkopf, et al. 2018. “The Helicobacter Pylori Adhesin Protein HopQ Exploits the Dimer Interface of Human CEACAMs to Facilitate Translocation of the Oncoprotein CagA.” The EMBO Journal 37: e98664.</t>
    </r>
  </si>
  <si>
    <t>F29, S32, G41, Q44, A49, G51, I91, L95, V96</t>
  </si>
  <si>
    <r>
      <rPr>
        <b/>
        <sz val="11"/>
        <rFont val="Calibri"/>
        <family val="2"/>
        <scheme val="minor"/>
      </rPr>
      <t>Moonens</t>
    </r>
    <r>
      <rPr>
        <sz val="11"/>
        <rFont val="Calibri"/>
        <family val="2"/>
        <scheme val="minor"/>
      </rPr>
      <t>, Kristof, Youssef Hamway, Matthias Neddermann, Marc Reschke, Nicole Tegtmeyer, Tobias Kruse, Robert Kammerer, et al. 2018. “Helicobacter Pylori Adhesin HopQ Disrupts Trans Dimerization in Human CEACAMs.” The EMBO Journal 37 (13): e98665.</t>
    </r>
  </si>
  <si>
    <t>F29, Y34, Q44, G47, Q89, I91, L95, V96</t>
  </si>
  <si>
    <r>
      <rPr>
        <b/>
        <sz val="11"/>
        <rFont val="Calibri"/>
        <family val="2"/>
        <scheme val="minor"/>
      </rPr>
      <t>Brewer</t>
    </r>
    <r>
      <rPr>
        <sz val="11"/>
        <rFont val="Calibri"/>
        <family val="2"/>
        <scheme val="minor"/>
      </rPr>
      <t>, Matthew L., David Dymock, R. Leo Brady, Bernhard B. Singer, Mumtaz Virji, and Darryl J. Hill. 2019. “Fusobacterium Spp. Target Human CEACAM1 via the Trimeric Autotransporter Adhesin CbpF.” Journal of Oral Microbiology 11 (1): 1–16.</t>
    </r>
  </si>
  <si>
    <t>Q27, L28, F29, S32</t>
  </si>
  <si>
    <r>
      <rPr>
        <b/>
        <sz val="11"/>
        <rFont val="Calibri"/>
        <family val="2"/>
        <scheme val="minor"/>
      </rPr>
      <t>Popp</t>
    </r>
    <r>
      <rPr>
        <sz val="11"/>
        <rFont val="Calibri"/>
        <family val="2"/>
        <scheme val="minor"/>
      </rPr>
      <t>, Andreas, Christoph Dehio, Fritz Grunert, Thomas F. Meyer, and Scott D. Gray-Owen. 1999. “Molecular Analysis of Neisserial Opa Protein Interactions with the CEA Family of Receptors: Identification of Determinants Contributing to the Differential Specificities of Binding.” Cellular Microbiology 1 (2): 169–81.</t>
    </r>
  </si>
  <si>
    <t>Q27, L28, F29, S32, Y34, V39, G41, Q44, Q89, I91</t>
  </si>
  <si>
    <r>
      <rPr>
        <b/>
        <sz val="11"/>
        <rFont val="Calibri"/>
        <family val="2"/>
        <scheme val="minor"/>
      </rPr>
      <t>Martin</t>
    </r>
    <r>
      <rPr>
        <sz val="11"/>
        <rFont val="Calibri"/>
        <family val="2"/>
        <scheme val="minor"/>
      </rPr>
      <t>, Jennifer N., Louise M. Ball, Tsega L. Solomon, Alison H. Dewald, K. Alison, Linda Columbus, and Cancer Biology. 2016. “Neisserial Opa Protein – CEACAM Interactions: Competition for Receptors as a Means for Bacterial Invasion and Pathogenesis.” Biochemistry 55 (31): 4286–94.</t>
    </r>
  </si>
  <si>
    <t>Q27, L28, F29, I91, L95</t>
  </si>
  <si>
    <r>
      <rPr>
        <b/>
        <sz val="11"/>
        <rFont val="Calibri"/>
        <family val="2"/>
        <scheme val="minor"/>
      </rPr>
      <t>Korotkova</t>
    </r>
    <r>
      <rPr>
        <sz val="11"/>
        <rFont val="Calibri"/>
        <family val="2"/>
        <scheme val="minor"/>
      </rPr>
      <t>, Natalia, Yi Yang, Isolde Le Trong, Ernesto Cota, Borries Demeler, Jan Marchant, Wendy E. Thomas, Ronald E. Stenkamp, Steve L. Moseley, and Steve Matthews. 2008. “Binding of Dr Adhesins of Escherichia Coli to Carcinoembryonic Antigen Triggers Receptor Dissociation.” Molecular Microbiology 67 (2): 420–34.</t>
    </r>
  </si>
  <si>
    <t>Q27, L28, F29, S32, Y34, V39, D40, G41, R43, Q44, Q89, I91</t>
  </si>
  <si>
    <r>
      <rPr>
        <b/>
        <sz val="11"/>
        <rFont val="Calibri"/>
        <family val="2"/>
        <scheme val="minor"/>
      </rPr>
      <t>Fedarovich</t>
    </r>
    <r>
      <rPr>
        <sz val="11"/>
        <rFont val="Calibri"/>
        <family val="2"/>
        <scheme val="minor"/>
      </rPr>
      <t>, Alena, Joshua Tomberg, Robert A. Nicholas, and Christopher Davies. 2006. “Structure of the N-Terminal Domain of Human CEACAM1: Binding Target of the Opacity Proteins during Invasion of Neisseria Meningitidis and N. Gonorrhoeae.” Acta Crystallographica. Section D, Biological Crystallography 62 (9): 971–79.</t>
    </r>
  </si>
  <si>
    <t>Q27, L28, F29, R43, Q44, A49</t>
  </si>
  <si>
    <r>
      <rPr>
        <b/>
        <sz val="11"/>
        <rFont val="Calibri"/>
        <family val="2"/>
        <scheme val="minor"/>
      </rPr>
      <t>Adrian</t>
    </r>
    <r>
      <rPr>
        <sz val="11"/>
        <rFont val="Calibri"/>
        <family val="2"/>
        <scheme val="minor"/>
      </rPr>
      <t>, Jonas, Patrizia Bonsignore, Sebastian Hammer, Tancred Frickey, and Christof R. Hauck. 2019. “Adaptation to Host-Specific Bacterial Pathogens Drives Rapid Evolution of a Human Innate Immune Receptor.” Current Biology: CB 29 (4): 616–30.e5.</t>
    </r>
  </si>
  <si>
    <t>CEACAM1 sites as involved in host protein or adhesin binding</t>
  </si>
  <si>
    <t>Citation</t>
  </si>
  <si>
    <t>total sequences</t>
  </si>
  <si>
    <t>excluded sequences</t>
  </si>
  <si>
    <t xml:space="preserve"> </t>
  </si>
  <si>
    <t>total spp.</t>
  </si>
  <si>
    <t>X</t>
  </si>
  <si>
    <t>NWM</t>
  </si>
  <si>
    <t>Cebus imitator</t>
  </si>
  <si>
    <t>Panamanian white-faced capuchin</t>
  </si>
  <si>
    <t>Aotus nancymaae</t>
  </si>
  <si>
    <t>Nancy Ma's night monkey</t>
  </si>
  <si>
    <t>Callithrix jacchus</t>
  </si>
  <si>
    <t>Common marmoset</t>
  </si>
  <si>
    <t>Saimiri boliviensis boliviensis</t>
  </si>
  <si>
    <t>Bolivian squirrel monkey</t>
  </si>
  <si>
    <t>OWM</t>
  </si>
  <si>
    <t>Cercocebus atys</t>
  </si>
  <si>
    <t>Sooty mangabey</t>
  </si>
  <si>
    <t>Macaca mulatta</t>
  </si>
  <si>
    <t>Rhesus macaque</t>
  </si>
  <si>
    <t>Macaca nemestrina</t>
  </si>
  <si>
    <t>Pig-tailed macaque</t>
  </si>
  <si>
    <t>Mandrillus leucophaeus</t>
  </si>
  <si>
    <t>Drill</t>
  </si>
  <si>
    <t>Macaca fascicularis</t>
  </si>
  <si>
    <t>Crab-eating macaque</t>
  </si>
  <si>
    <t>Rhinopithecus roxellana</t>
  </si>
  <si>
    <t>Golden snub-nosed monkey</t>
  </si>
  <si>
    <t>Rhinopithecus bieti</t>
  </si>
  <si>
    <t>Black snub-nosed monkey</t>
  </si>
  <si>
    <t>Colobus angolensis palliatus</t>
  </si>
  <si>
    <t>Black-and-white colobus</t>
  </si>
  <si>
    <t>Papio anubis</t>
  </si>
  <si>
    <t>Baboon</t>
  </si>
  <si>
    <t>Chlorocebus sabaeus</t>
  </si>
  <si>
    <t>African green monkey</t>
  </si>
  <si>
    <t>Hom</t>
  </si>
  <si>
    <t>Pongo abelii</t>
  </si>
  <si>
    <t>Sumatran orangutan</t>
  </si>
  <si>
    <t>Gorilla gorilla</t>
  </si>
  <si>
    <t>Gorilla</t>
  </si>
  <si>
    <t>Pan troglodytes</t>
  </si>
  <si>
    <t>Chimpanzee</t>
  </si>
  <si>
    <t>Pan paniscus</t>
  </si>
  <si>
    <t>Bonobo</t>
  </si>
  <si>
    <t>Homo sapiens</t>
  </si>
  <si>
    <t>Human</t>
  </si>
  <si>
    <t>Total CEACAM seqs</t>
  </si>
  <si>
    <t>CEACAM21</t>
  </si>
  <si>
    <t>CEACAM5</t>
  </si>
  <si>
    <t>Group</t>
  </si>
  <si>
    <t>spp</t>
  </si>
  <si>
    <t>Common Name</t>
  </si>
  <si>
    <t>Variably included in CEACAM5 multisequence alignments (see Methods)</t>
  </si>
  <si>
    <t>sequences removed from analyses for technical reasons (see specific notes in supplementary file 8)</t>
  </si>
  <si>
    <t>Not found in genome assembly (either not present or not assembled)</t>
  </si>
  <si>
    <t xml:space="preserve">Hom = Hominids (Great Apes) </t>
  </si>
  <si>
    <t>OWM = Old World Monkey</t>
  </si>
  <si>
    <t>NWM = New World Monkey</t>
  </si>
  <si>
    <t>spp = Species</t>
  </si>
  <si>
    <t>blast hit extends outside of the annotation region, so downloaded both the annotation and the extended region.</t>
  </si>
  <si>
    <t>conserved</t>
  </si>
  <si>
    <t>MODEL</t>
  </si>
  <si>
    <t>GCA_001604975.1</t>
  </si>
  <si>
    <t>Cebus_imitator-1.0</t>
  </si>
  <si>
    <t>GCA_000952055.2 </t>
  </si>
  <si>
    <t>Anan_2.0</t>
  </si>
  <si>
    <t>blast hit extends outside of the annotation region, so downloaded both the annotation and the extended region.; Updated 3/30/2021: ultimately was unable to use due to missing exon regions compared to other CEACAM20 homologs</t>
  </si>
  <si>
    <t>GCF_000004665.1</t>
  </si>
  <si>
    <t>Callithrix jacchus-3.2</t>
  </si>
  <si>
    <t>GCF_000235385.1</t>
  </si>
  <si>
    <t>SaiBol1.0</t>
  </si>
  <si>
    <t>GCF_000364345.1</t>
  </si>
  <si>
    <t>Macaca_fascicularis_5.0</t>
  </si>
  <si>
    <t>NA</t>
  </si>
  <si>
    <t>GCF_003339765.1</t>
  </si>
  <si>
    <t>Mmul_10</t>
  </si>
  <si>
    <t>like baboon the full human blast sequence is split between this contig and the one above. Which together cover 95% of the human query sequence. Also blast hit extends outside of the annotation region, so downloaded both the annotation and the extended region.</t>
  </si>
  <si>
    <t>cannot confirm: contig very short and contains only a single annotation.</t>
  </si>
  <si>
    <t>none</t>
  </si>
  <si>
    <t>LOC714065 - CEACAM20-like</t>
  </si>
  <si>
    <t>GCF_000772875.2</t>
  </si>
  <si>
    <t>Mmul_8.0.1</t>
  </si>
  <si>
    <t>GCF_000956065.1</t>
  </si>
  <si>
    <t>Mnem_1.0</t>
  </si>
  <si>
    <t>GCF_000955945.1</t>
  </si>
  <si>
    <t>Caty_1.0</t>
  </si>
  <si>
    <t>GCF_000951045.1</t>
  </si>
  <si>
    <t>Mleu.le_1.0</t>
  </si>
  <si>
    <t>GCF_000769185.1</t>
  </si>
  <si>
    <t>Rrox_v1</t>
  </si>
  <si>
    <t>Golden Snub Nosed Monkey</t>
  </si>
  <si>
    <t>GCF_001698545.1</t>
  </si>
  <si>
    <t>ASM169854v1</t>
  </si>
  <si>
    <t>GCF_000951035.1</t>
  </si>
  <si>
    <t>Cang.pa_1.0</t>
  </si>
  <si>
    <t>The full human blast sequence is split between this contig and the one above. Which together cover 98% of the human query sequence. Also blast hit extends outside of the annotation region, so downloaded both the annotation and the extended region.</t>
  </si>
  <si>
    <t>too short to confirm, but appears similar</t>
  </si>
  <si>
    <t>LOC101000515 - CEACAM20-like</t>
  </si>
  <si>
    <t>GCF_000264685.3</t>
  </si>
  <si>
    <t>Panu_3.0</t>
  </si>
  <si>
    <t>blast hit extends outside of the annotation region, so downloaded both the annotation and the extended region.; Updated 3/30/2021: ultimately was unable to use either genomic region for analysis - combined the two baboon results likely represent the complete CEACAM20 baboon seq, but because they do not form a contiguous sequence they were discarded</t>
  </si>
  <si>
    <t>GCF_000409795.2</t>
  </si>
  <si>
    <t>Chlorocebus_sabeus 1.1</t>
  </si>
  <si>
    <t>GCA_002880775.3</t>
  </si>
  <si>
    <t>Susie_PABv2</t>
  </si>
  <si>
    <t>GCA_000151905.3</t>
  </si>
  <si>
    <t>gorGor4</t>
  </si>
  <si>
    <t>Annotation complete, but the blast hit has a large gap in the middle of it.</t>
  </si>
  <si>
    <t>GCA_002880755.3</t>
  </si>
  <si>
    <t>Clint_PTRv2</t>
  </si>
  <si>
    <t>GCA_000258655.2</t>
  </si>
  <si>
    <t>panpan1.1</t>
  </si>
  <si>
    <t>VALIDATED</t>
  </si>
  <si>
    <t>q.end(19:44501309)</t>
  </si>
  <si>
    <t>q.start(19:44530101)</t>
  </si>
  <si>
    <t>GCA_000001405.27</t>
  </si>
  <si>
    <t>GRCh38.p12</t>
  </si>
  <si>
    <t>sequence has a lot of N's, ultimately sequence had to be removed for this reason</t>
  </si>
  <si>
    <t>aligns poorly to other CEACAM19 sequences with many gaps. Removed this sequence to preserve more sites for evolutionary analysis.</t>
  </si>
  <si>
    <t>q.end(19:44684355)</t>
  </si>
  <si>
    <t>q.start(19:44671452)</t>
  </si>
  <si>
    <t>REVIEWED</t>
  </si>
  <si>
    <t>q.end(19:44710714)</t>
  </si>
  <si>
    <t>q.start(19:44699151)</t>
  </si>
  <si>
    <t>LOC108285751 - CEACAM8-like</t>
  </si>
  <si>
    <t>LOC105723468 - CEACAM7</t>
  </si>
  <si>
    <t>LOC105495286 - CEACAM7-like</t>
  </si>
  <si>
    <t>annotated as CEACAM4, but positioning more consistent with CEACAM7; Update 3/30/2021: determined that both CEACAM4 and CEACAM7 are contained in this annotation</t>
  </si>
  <si>
    <t xml:space="preserve">conserved </t>
  </si>
  <si>
    <t>LOC105541955 - CEACAM4</t>
  </si>
  <si>
    <t>hits with much higher coverage and ID to human CEACAM5, almost certainly not CEACAM7, also orientation of gene is more consistent with CEACAM5, but no other CEACAM consistent with CEACAM7 is annotated in this region</t>
  </si>
  <si>
    <t>no</t>
  </si>
  <si>
    <t>LOC104676075 - CEACAM5-like</t>
  </si>
  <si>
    <t>annotation hits with much higher coverage and ID to human CEACAM8, almost certainly not CEACAM7 also matches CEACAM8 location</t>
  </si>
  <si>
    <t>LOC108513888 - CEACAM8</t>
  </si>
  <si>
    <t>hits with much higher coverage and ID to human CEACAM5, almost certainly not CEACAM7, probably CEACAM5; also adjacent to a gene annotated as CEACAM4 as expected for CEACAM7 however orientation is more consistent with CEACAM5, but contig is very short and there are no other annotations to confirm that the gene structure of the region surrounding this gene matches that of CEACAM7 in humans.</t>
  </si>
  <si>
    <t>LOC108522838 - CEACAM5-like</t>
  </si>
  <si>
    <t>q.end(19:41673307)</t>
  </si>
  <si>
    <t>q.start(19:41688277)</t>
  </si>
  <si>
    <t>To identify this region did a blast search using squirrel monkey CEACAM6; this locus is not in the 5 hits to the capuchin genome when using  human CEACAM6 as the query sequence.</t>
  </si>
  <si>
    <t>LOC108285749 - CEACAM6-like</t>
  </si>
  <si>
    <t>LOC110568163 - CEACAM6-like</t>
  </si>
  <si>
    <t>LOC103789954 - CEACAM6-like</t>
  </si>
  <si>
    <t>LOC105495285 - CEACAM6</t>
  </si>
  <si>
    <t xml:space="preserve">This region has high similarity to other CEACAM6 regions, but is not annotated. It is between genes annotated as CEACAM5 and CEACAM3-like as expected for CEACAM6, however the total number of genes annotated as CEACAMs is less than expected and so it is difficult based on this information to be sure about the identity and proximity of the other CEACAMs relative to CEACAM6 in this region. Based on identity and what synteny information is available though, this region most likely is orthologous to human CEACAM6 </t>
  </si>
  <si>
    <t>very likely</t>
  </si>
  <si>
    <t>no annotation</t>
  </si>
  <si>
    <t xml:space="preserve">The black snub-nosed monkey CEACAM6 sequence is more different than expected from other CEACAM6 sequences, so to confirm that the sequence is most likely homologous to the other primate CEACAM6 sequences we did a blast search of the black snub-nosed monkey genome with the CEACAM6 sequence of golden snub-nosed monkey, which is much more inline with the expected sequence for CEACAM6 and being closer to black snub-nosed monkey should have more similarities with the black snub-nosed monkey genome as well. When doing this search the same locus (LOC108526886) as was identified previously was by-far the best hit (99% query coverage and 97.41% %ID compared with 68% and 82.90% for the next best hit respectively), in addition the gene location fits expectation for a CEACAM6 homolog, suggesting that this locus was correctly ID'd as the black snub-nosed monkey CEACAM6. Update 3/30/2021: even after confirming this as the black snub-nosed monkey CEACAM6 locus there were still so many gaps introduced into multiple sequence alignments of the CEACAM6 orthologs that had to be removed for evolutionary analyses that ultimately this sequence was removed in order to preserve more sites to be used for analyses. </t>
  </si>
  <si>
    <t>LOC108526886 - CEACAM6-like</t>
  </si>
  <si>
    <t>annotation likely encompasses CEACAM5, CEACAM6 and CEACAM3.</t>
  </si>
  <si>
    <t>LOC105507867  - CEACAM6</t>
  </si>
  <si>
    <t>LOC103234741 - CEACAM6</t>
  </si>
  <si>
    <t>LOC109024100 - CEACAM6</t>
  </si>
  <si>
    <t>q.end(19:41772211)</t>
  </si>
  <si>
    <t>q.start(19:41755520)</t>
  </si>
  <si>
    <t>LOC105598029 - CEACAM1-like</t>
  </si>
  <si>
    <t>PROVISIONAL</t>
  </si>
  <si>
    <t>LOC105495621 - CEACAM8-like</t>
  </si>
  <si>
    <t xml:space="preserve">no </t>
  </si>
  <si>
    <r>
      <t xml:space="preserve">LOC104658881 - </t>
    </r>
    <r>
      <rPr>
        <b/>
        <sz val="11"/>
        <color theme="1"/>
        <rFont val="Calibri"/>
        <family val="2"/>
        <scheme val="minor"/>
      </rPr>
      <t>ψ</t>
    </r>
    <r>
      <rPr>
        <sz val="11"/>
        <color theme="1"/>
        <rFont val="Calibri"/>
        <family val="2"/>
        <scheme val="minor"/>
      </rPr>
      <t>CEACAM3-like</t>
    </r>
  </si>
  <si>
    <t>LOC108513876 - ψCEACAM3-like</t>
  </si>
  <si>
    <t>LOC105507867 - CEACAM3</t>
  </si>
  <si>
    <t>no; on chromosome 12</t>
  </si>
  <si>
    <t>no annotations</t>
  </si>
  <si>
    <t>LOC108282074 - ZFP490</t>
  </si>
  <si>
    <t>LOC108285746 - CEACAM8-like</t>
  </si>
  <si>
    <t>yes/no</t>
  </si>
  <si>
    <t>ZNF490</t>
  </si>
  <si>
    <t>CCDC57</t>
  </si>
  <si>
    <t>LOC101030834 CEACAM8</t>
  </si>
  <si>
    <t>hit extends beyond the gene annotation so downloaded both the annotation as well as the extended gene region (Chr 19:39649998..39736298)</t>
  </si>
  <si>
    <t>yes</t>
  </si>
  <si>
    <t>q.end(19:41586844)</t>
  </si>
  <si>
    <t>q.start(19:41549236)</t>
  </si>
  <si>
    <t>no annotations in the region, but it is in the correct location expected for CEACAM21 and the same region as was hit for Bonobo. In addition some regions have high sequence identity to human CEACAM21 - extracted this region for comparison with human CEACAM21. ; Update 3/30/2021: ultimately determined no intact CEACAM21 gene present</t>
  </si>
  <si>
    <t>none (Chr 19:39592942..39614694)</t>
  </si>
  <si>
    <t>no annotations in the region, but it is in the correct location expected for CEACAM21 and some regions have high sequence identity to human CEACAM21 - extracted this region for comparison with human CEACAM21. ; Update 3/30/2021: ultimately determined no intact CEACAM21 gene present</t>
  </si>
  <si>
    <t>none (Chr 19:47005329..47027082)</t>
  </si>
  <si>
    <t>similar to the region in humans, but structure somewhat different. Only CEACAM gene in the region, has a relatively good blast hit, unlike squirrel monkey the annotation is mostly covered by the blast hit.</t>
  </si>
  <si>
    <t>similar to the region in humans, but structure  somewhat different. Only CEACAM gene in the region, has a relatively good blast hit (though only hits to part of the annotation), most likely orthologous to human CEACAM18; Update 3/30/2021: poor quality sequence in the 5' end of sequence, ultimately for this reason excluded from sequence analyses.</t>
  </si>
  <si>
    <t>specific location incorrect, also low coverage and sequence identity make this unlikely to be a functioning CEACAM gene.</t>
  </si>
  <si>
    <t>very small contig which fits into the missing gap in the above sequence.</t>
  </si>
  <si>
    <t>almost complete coverage of the query sequence except for one gap which is covered by an unplaced contig included below. Blast hit also extends a bit beyond the annotation, so in addition to downloading the annotation I also downloaded an extended sequence.</t>
  </si>
  <si>
    <t>does not align with other CEACAM19 sequences</t>
  </si>
  <si>
    <t>sequence does not align with other CEACAM19 sequences</t>
  </si>
  <si>
    <t>blast hits to the expected chromosomal location, but region too small.</t>
  </si>
  <si>
    <t>Blast hit extends a bit past the end of the orangutan CEACAM18 annotation, so downloaded both the annotation as well as the annotation plus the bit that extends past it.</t>
  </si>
  <si>
    <t>Blast hit extends a bit past the end of the gorilla CEACAM18 annotation, so downloaded both the annotation as well as the annotation plus the bit that extends past it.</t>
  </si>
  <si>
    <t>Blast hit extends a bit past the end of the chimp CEACAM18 annotation, so downloaded both the annotation as well as the annotation plus the bit that extends past it.</t>
  </si>
  <si>
    <t>Blast hit extends a bit past the end of the bonobo CEACAM18 annotation, so downloaded both the annotation as well as the annotation plus the bit that extends past it.</t>
  </si>
  <si>
    <t>q.end(19:51491261)</t>
  </si>
  <si>
    <t>q.start(19:51478543)</t>
  </si>
  <si>
    <t>LOC108285747 - CEACAM8-like</t>
  </si>
  <si>
    <t>BLAST hit to a gene annotated as CEACAM7, however there are two other CEACAM-like genes annotated in the region (this is expected as NWM are not known to have CEACAMs 3 and 4) that had blast hits to human CEACAM5 and the middle gene between CEACAM7 and the other CEACAM was in the posistion expected for CEACAM5. Extracting the three regions with blast hits and aligning them with clustalo confirmed that the middle CEACAM hit had by-far the highest sequence identity to human CEACAM5 (62% vs. identity in the 30's for the other CEACAMs). Determined this middle gene is most likely the CEACAM5 homolog and the other two genes as CEACAM7 and CEACAM6 based on their relative positions.</t>
  </si>
  <si>
    <t>LOC100409241 - CEACAM8-like</t>
  </si>
  <si>
    <t>annotation is CEACAM1-like, but the CEACAM genes are all very similar and the genomic context CEACAM5 not CEACAM1</t>
  </si>
  <si>
    <t>contig it is on is very short and only includes three annotated gene features including CEACAM5, CEACAM4 and what is identified as an uncharacterized ncRNA.</t>
  </si>
  <si>
    <t>while it is annotated as CEACAM3 annotation is likely covering multiple CEACAM genes; extracted fasta sequence for the region with the main hit which a clustalo alignment (2/5/2019) with the human CEACAM5 genomic sequence found to cover all of the human CEACAM5 sequence with ~90% identity.</t>
  </si>
  <si>
    <t>LOC103234740 - CEACAM5-like</t>
  </si>
  <si>
    <t>q.end(19:41730433)</t>
  </si>
  <si>
    <t>q.start(19:41708585)</t>
  </si>
  <si>
    <t>LOC105723464 - CEACAM8-like</t>
  </si>
  <si>
    <t>LOC101030834 - CEACAM8</t>
  </si>
  <si>
    <t>LOC708398 - CEACAM8</t>
  </si>
  <si>
    <t>LOC105541634 - CEACAM8</t>
  </si>
  <si>
    <t>LOC101024912 - CEACAM8</t>
  </si>
  <si>
    <t>LOC103888613 - CEACAM8</t>
  </si>
  <si>
    <t>maybe; CEACAM1 annotated nearby as expected, but also two other genes annotated as CEACAM-like, possibly PSG's</t>
  </si>
  <si>
    <t>LOC101148900 - CEACAM8</t>
  </si>
  <si>
    <t>maybe; possibly an extra CEACAM gene annotated between what is annotated as CEACAM1 and CEACAM8</t>
  </si>
  <si>
    <t>LOC103785009 - CEACAM8</t>
  </si>
  <si>
    <t>q.end(19:42580243)</t>
  </si>
  <si>
    <t>q.start(19:42595157)</t>
  </si>
  <si>
    <t>LOC108285384 - CEACAM21-like</t>
  </si>
  <si>
    <t>position, location and orientation  consistent with CEACAM7</t>
  </si>
  <si>
    <t>very short contig, only next to another PSG8-like gene and an uncharacterized ncRNA</t>
  </si>
  <si>
    <t>LOC105705658 - PSG8-like</t>
  </si>
  <si>
    <t xml:space="preserve"> position, location and orientation  consistent with CEACAM5</t>
  </si>
  <si>
    <t xml:space="preserve"> position, location and orientation more consistent with CEACAM5</t>
  </si>
  <si>
    <t>contig so short this is the only gene annotated, so can't compare synteny</t>
  </si>
  <si>
    <t>LOC100388701 - PSG8-like</t>
  </si>
  <si>
    <t>contig very short and this is the only gene annotated, so not possible to compare synteny.</t>
  </si>
  <si>
    <t>LOC100402710 - PSG8-like</t>
  </si>
  <si>
    <t>in the correct general region but the orientation and neighboring annotations are inconsistent with CEACAM4</t>
  </si>
  <si>
    <t>LOC102136579 - CEACAM4</t>
  </si>
  <si>
    <t>LOC105495287 - CEACAM4</t>
  </si>
  <si>
    <t>comparing this region to CEACAM4 and CEACAM7 extracted from rhesus, it looks like both CEACAM4 and CEACAM7 are contained in this annotation, but that maybe an intron moved around in CEACAM4, used the combined CEACAM4 and CEACA&lt;7 region for alignments and trimming with other CEACAM4 and CEACAM7 homologs</t>
  </si>
  <si>
    <t>layout of this locus more consistent with CEACAM7</t>
  </si>
  <si>
    <t>comparing the sequence of this region to the CEACAM4 and CEACAM7 sequence from human and colobus (a much closer relative of golden snub nosed monkey and with both CEACAM4 and CEACAM7 well defined) confirmed that this gene is much more similar to CEACAM4 and likely represents a true ortholog</t>
  </si>
  <si>
    <t>comparing the sequence of this region to the CEACAM4 and CEACAM7 sequence from human and colobus (a much closer relative of black snub nosed monkey and with both CEACAM4 and CEACAM7 well defined) confirmed that this gene is much more similar to CEACAM4 and likely represents a true ortholog</t>
  </si>
  <si>
    <t>unlikely to be CEACAM4; this sequence also blasts to several other PSG-like proteins</t>
  </si>
  <si>
    <t>located on a relatively short contig with out predicted PSG genes</t>
  </si>
  <si>
    <r>
      <t xml:space="preserve">LOC103247073 - </t>
    </r>
    <r>
      <rPr>
        <b/>
        <sz val="11"/>
        <color theme="1"/>
        <rFont val="Calibri"/>
        <family val="2"/>
        <scheme val="minor"/>
      </rPr>
      <t>ψ</t>
    </r>
    <r>
      <rPr>
        <sz val="11"/>
        <color theme="1"/>
        <rFont val="Calibri"/>
        <family val="2"/>
        <scheme val="minor"/>
      </rPr>
      <t>PSG7</t>
    </r>
  </si>
  <si>
    <t>classified as a likely pseudogene and not in a position where CEACAM4 would be expected so is unlikely to be orthologous to CEACAM4</t>
  </si>
  <si>
    <t>located in between CEACAM1 and CEACAM8 which is not the expected location of CEACAM4</t>
  </si>
  <si>
    <r>
      <t xml:space="preserve">LOC103235512 - </t>
    </r>
    <r>
      <rPr>
        <b/>
        <sz val="11"/>
        <color theme="1"/>
        <rFont val="Calibri"/>
        <family val="2"/>
        <scheme val="minor"/>
      </rPr>
      <t>ψ</t>
    </r>
    <r>
      <rPr>
        <sz val="11"/>
        <color theme="1"/>
        <rFont val="Calibri"/>
        <family val="2"/>
        <scheme val="minor"/>
      </rPr>
      <t>CEACAM3-like</t>
    </r>
  </si>
  <si>
    <t>q.end(19:41616986)</t>
  </si>
  <si>
    <t>q.start(19:41627087)</t>
  </si>
  <si>
    <t>not clear whether this locus is CEACAM6 or CEACAM5 (though probably CEACAM5), but either CEACAM6 or CEACAM5 is more similar than to CEACAM3</t>
  </si>
  <si>
    <t>position is more consistent with CEACAM7</t>
  </si>
  <si>
    <t>blasts with higher query coverage and sequence identity to human CEACAM6, probably not orthologous to CEACAM3; same locus as picked out for CEACAM6, but with query coverage and %ID of 77% and 88.94% respectively. Most likely CEACAM6</t>
  </si>
  <si>
    <t>position similar to CEACAM3, but more consistent with CEACAM6</t>
  </si>
  <si>
    <t>blasts with higher query coverage and sequence identity to human CEACAM6, probably not orthologous to CEACAM3; same locus as picked out for CEACAM6, but with query coverage and %ID of 68% and 87.61% respectively. Most likely CEACAM6</t>
  </si>
  <si>
    <t>blasts with higher query coverage and sequence identity to human CEACAM6, probably not orthologous to CEACAM3</t>
  </si>
  <si>
    <t>LOC105495284 - CEACAM3-like</t>
  </si>
  <si>
    <t>LOC105541944 - CEACAM3-like</t>
  </si>
  <si>
    <t>LOC104676073 - CEACAM3-like</t>
  </si>
  <si>
    <t>confirmed that the annotation encompasses both CEACAM3 and CEACAM6, possibly right in between some introns of CEACAM3, but CEACAM5 is not within this region</t>
  </si>
  <si>
    <t>comparing sequence alignments between human, black snub nosed monkey and golden snub nosed monkey it appears CEACAM3 and CEACAM6 are encompassed in this annotation, but it might be complex, annotation may encompass CEACAM3, CEACAM5 and CEACAM6 as different isoforms of the same gene</t>
  </si>
  <si>
    <t>LOC103234742 - CEACAM6-like</t>
  </si>
  <si>
    <t>q.end(19:41811553)</t>
  </si>
  <si>
    <t>q.start(19:41796590)</t>
  </si>
  <si>
    <t>LOC108285741 - CEACAM1-like</t>
  </si>
  <si>
    <t>LOC100384959 - CEACAM1</t>
  </si>
  <si>
    <t>LOC105541640 - CEACAM1</t>
  </si>
  <si>
    <t>q.end(19:42528509)</t>
  </si>
  <si>
    <t>q.start(19:42507306)</t>
  </si>
  <si>
    <t>Notes</t>
  </si>
  <si>
    <t>human synteny</t>
  </si>
  <si>
    <t>RefSeq status:</t>
  </si>
  <si>
    <t>region annotation</t>
  </si>
  <si>
    <t>Ident</t>
  </si>
  <si>
    <t>Query coverage</t>
  </si>
  <si>
    <t>GenBank assembly accession:</t>
  </si>
  <si>
    <t>Name</t>
  </si>
  <si>
    <t>date accessed</t>
  </si>
  <si>
    <t xml:space="preserve">Human Ortholog Query </t>
  </si>
  <si>
    <t>Orthology evidence</t>
  </si>
  <si>
    <t>Human BLAST result summary</t>
  </si>
  <si>
    <t>Source</t>
  </si>
  <si>
    <t>sequences removed from analyses for technical reasons (see specific gene notes)</t>
  </si>
  <si>
    <t>Results indicate that homolog is not found in genome (either not present or not assembled)</t>
  </si>
  <si>
    <t>q.start/end = starting and ending base of human CEACAM genomic region used as query sequence</t>
  </si>
  <si>
    <t>Hom = Hominids (Great Apes)</t>
  </si>
  <si>
    <t>Removed both baboon sequences from analyses: the smaller contig matches well to the first half or so of the human CEACAM20 annotation, but the first part of the longer baboon annotation also aligns to the first half of the human CEACAM20 sequence, though it is substantially different. This suggests that their may have been a recombination event that swapped a different CEACAM into the first half of the gene and the first half of the babCCM20 somewhere else that wasn't assembled or the assembly is itself incorrect and the short baboon CEACAM20 sequence should replace the first part of the longer baboon CEACAM20 sequence that aligns poorly with the other CEACAM20 sequences. Also excluded marmoset sequence because it was missing sequences homologous to two human annotated exons that were present in other species amounting to around 100aa that would need to be removed.</t>
  </si>
  <si>
    <t>Did not include marmoset and capuchin sequences in analyses since though present and largely complete they both had a large stretch of poor quality sequence (N's) that encompassed the whole of the region that would have been the equivalent of human exon6 in the alignment of all primate  CEACAM19 sequences and would have required the removal of ~25 amino acids from future phylogenetic analyses. Also removed the black snub-nosed monkey sequence, because the region that corresponds to the IgV (N-domain) has a number of indels in the alignment that puts the sequence out of reading frame and in order to include in analyses would require removing ~10 residues from phylogenetic analyses, not counting several premature STP's that would also have to be removed.</t>
  </si>
  <si>
    <t>Looking at the alignment between black snub-nosed monkey, golden snub-nosed monkey and colobus, the putative CEACAM18 sequences, are very different from the other primate sequences (low seq ID, many gaps in otherwise conserved exons). For this reason, and because these regions where unannotated in their respective genomes they are unlikely to be homologous to the other CEACAM18 sequences, or they are so pseudogenized that they will not be useful for phylogenetic analyses and were not included. Also decided to exclude the squirrel monkey sequence from the analyses because the sequences were of such low quality (~33% N's; 9040/27230 bps) and about the first half of the squirrel monkey CEACAM18 sequence aligns very poorly or not at all with the other primates.</t>
  </si>
  <si>
    <t>The final human exon of CEACAM16 is very short (11 bp) and though almost perfectly conserved and annotated in almost all of the other primates included in this analysis, it is not apparent in marmoset or night monkey and the sequences in this region are so different I do not think they represent homologous sequences. For this reason and because of the shortness of the region the final exon was removed from future sequence processing and analysis steps.</t>
  </si>
  <si>
    <t>In this region of the genome New World monkeys (NWM) have 3 CEACAM genes annotated: Night monkey has them annotated as CEACAM5, CEACAM6 and CEACAM7. Missing are CEACAM3 and CEACAM4 consistent with these genes originating after the split between NWM's and the group that gave rise to Old World monkeys and hominids.</t>
  </si>
  <si>
    <t>Rhesus macaque, pig-tailed macaque and gorilla sequences have large stretches of poor quality sequence (N's). Gorilla and rhesus N's go away with trimming non-CDS sequence, but the pig-tailed macaque N's are substantial and remain after CDS trimming, for this reason the pig-tailed macaque sequence was removed from evolutionary analyses.</t>
  </si>
  <si>
    <t>Because the reported transcripts for human CEACAM4 vary so much at the end, including shifts in reading frame, it is very difficult to make a combined CEACAM4 exon sequence for analysis purposes as for other CEACAMs. For this reason used the transcript for CEACAM4 functional assays in Popp et al. 1999 and Tasc´on et al 2015, which was first reported by Kuroki et al 1991. The CEACAM4 sequence from GenBank has two amino acid differences in the C-terminal region, but is otherwise identical to the sequence reported by Kuroki.</t>
  </si>
  <si>
    <t>There are two exons that are not annotated in hominids, but are present in every other primate except colobus which only has one of the two annotated and drill which has neither. Looking at the alignment these regions seem to be well conserved through out primates including hominids (though they have nonsense mutations), so I added them to the human annotation as well.</t>
  </si>
  <si>
    <t>On May-1-2019 the rhesus macaque assembly was updated to version Mmul_10. This version, was not blast searchable on NCBI as of 5/26/2019, but the genome version used previously (Mmul_8.0.1; GCF_000772875.2) was also not fully available and the database BLAST did search (GCF_000772875.3) did not appear to be fully assembled, as full genes were not retrieved and only contigs were hit rather than chromosome regions. Overall improvements in assembly and  coverage of CEACAM genes were apparent in the new genome version. For this reason annotations for CEACAM genes looks like there are enough improvements in the new genome assembly, to warrant using this assembly for all alignments and trimming. Rather than identifying CEACAM genes based on BLAST searches rhesus genes were identified by 1) searching NCBI for Macaca mulatta CEACAM# (or searched for the Gene ID # as determined by Mmul_8.0.1 genome BLAST searches) 2) confirmed in web browser that the synteny matched expectation 3) extracted the new GenBank annotation 4) if during multiple sequence alignment with other homologs the annotated rhesus sequence was shorter than other annotations returned to the NCBI annotation and extracted both the annotation as well as up stream and down stream regions till the same area was covered. As the two rhesus genome assemblies are based on different rhesus individuals some of the differences between the genomes are likely due to differences between individuals rather than sequencing errors.</t>
  </si>
  <si>
    <r>
      <rPr>
        <vertAlign val="superscript"/>
        <sz val="11"/>
        <color theme="1"/>
        <rFont val="Calibri"/>
        <family val="2"/>
        <scheme val="minor"/>
      </rPr>
      <t>1</t>
    </r>
    <r>
      <rPr>
        <sz val="11"/>
        <color theme="1"/>
        <rFont val="Calibri"/>
        <family val="2"/>
        <scheme val="minor"/>
      </rPr>
      <t>models of evolution that do not allow for sites to be evolving under positive selection (</t>
    </r>
    <r>
      <rPr>
        <sz val="11"/>
        <color theme="1"/>
        <rFont val="Calibri"/>
        <family val="2"/>
      </rPr>
      <t>ω &gt; 1</t>
    </r>
    <r>
      <rPr>
        <sz val="11"/>
        <color theme="1"/>
        <rFont val="Calibri"/>
        <family val="2"/>
        <scheme val="minor"/>
      </rPr>
      <t>)</t>
    </r>
  </si>
  <si>
    <r>
      <rPr>
        <vertAlign val="superscript"/>
        <sz val="11"/>
        <color theme="1"/>
        <rFont val="Calibri"/>
        <family val="2"/>
        <scheme val="minor"/>
      </rPr>
      <t>2</t>
    </r>
    <r>
      <rPr>
        <sz val="11"/>
        <color theme="1"/>
        <rFont val="Calibri"/>
        <family val="2"/>
        <scheme val="minor"/>
      </rPr>
      <t>models of evolution that allow for sites to be evolving under positive selection (ω &gt; 1)</t>
    </r>
  </si>
  <si>
    <t>*as described in Bielawski, Joseph P. 2013. “Detecting the Signatures of Adaptive Evolution in Protein-Coding Genes.” Current Protocols in Molecular Biology / Edited by Frederick M. Ausubel ... [et al.] Chapter 19 (January): Unit 19.1.</t>
  </si>
  <si>
    <t>(See Figure 2 - source data 1C CEACAM1) some bps within CDS are different and there is a indel that is now more in line with human and other primate sequences.</t>
  </si>
  <si>
    <t>(See Figure 2 - source data 1C CEACAM1) identical to rhesus CEACAM3 from Mmul_8.0.1 assembly</t>
  </si>
  <si>
    <t>(See Figure 2 - source data 1C CEACAM1) some of bps within CDS are different between old and new genome assemblies</t>
  </si>
  <si>
    <t>(See Figure 2 - source data 1C CEACAM1) single bp changes between the new and old genome assemblies, and geneious translations indicates that it is synonymous.</t>
  </si>
  <si>
    <t>annotation is CEACAM8-like, but the CEACAMs are all very similar and the genomic context is CEACAM5 not CEACAM8. Also, very poor sequence with lots of N's and ultimately this sequence had to be removed from analyses (See Figure 2 - source data 1C: CEACAM5 note A)</t>
  </si>
  <si>
    <t>(See Figure 2 - source data 1C CEACAM1) some of bps within CDS are different between the old and new genome assemblies</t>
  </si>
  <si>
    <t>(See Figure 2 - source data 1C CEACAM1) some of bps within CDS are different between the old and new genome assemblies, also the new genome annotation is contained on a single chromosome level assembly and better matches the annotation prediction for human CEACAM18</t>
  </si>
  <si>
    <t>(See Figure 2 - source data 1C CEACAM1) no CDS changes between old and new assemblies</t>
  </si>
  <si>
    <t>(See Figure 2 - source data 1C CEACAM1) some of bps within CDS are different between the old and new genome assemblies, also the new genome annotation is contained on a single chromosome level assembly and better matches the annotation prediction for human CEACAM20</t>
  </si>
  <si>
    <t>Variably included in CEACAM5 multisequence alignments (see Materials and Methods)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</si>
</sst>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2" x14ac:knownFonts="1">
    <font>
      <sz val="11"/>
      <color theme="1"/>
      <name val="Calibri"/>
      <family val="2"/>
      <scheme val="minor"/>
    </font>
    <font>
      <vertAlign val="superscript"/>
      <sz val="11"/>
      <color theme="1"/>
      <name val="Calibri"/>
      <family val="2"/>
      <scheme val="minor"/>
    </font>
    <font>
      <sz val="11"/>
      <color theme="1"/>
      <name val="Calibri"/>
      <family val="2"/>
    </font>
    <font>
      <b/>
      <sz val="11"/>
      <color theme="1"/>
      <name val="Calibri"/>
      <family val="2"/>
      <scheme val="minor"/>
    </font>
    <font>
      <vertAlign val="superscript"/>
      <sz val="11"/>
      <color theme="1"/>
      <name val="Calibri"/>
      <family val="2"/>
    </font>
    <font>
      <sz val="11"/>
      <name val="Calibri"/>
      <family val="2"/>
      <scheme val="minor"/>
    </font>
    <font>
      <vertAlign val="superscript"/>
      <sz val="11"/>
      <name val="Calibri"/>
      <family val="2"/>
      <scheme val="minor"/>
    </font>
    <font>
      <b/>
      <sz val="11"/>
      <name val="Calibri"/>
      <family val="2"/>
      <scheme val="minor"/>
    </font>
    <font>
      <u/>
      <sz val="11"/>
      <color theme="10"/>
      <name val="Calibri"/>
      <family val="2"/>
      <scheme val="minor"/>
    </font>
    <font>
      <i/>
      <sz val="11"/>
      <name val="Calibri"/>
      <family val="2"/>
      <scheme val="minor"/>
    </font>
    <font>
      <i/>
      <sz val="11"/>
      <color theme="1"/>
      <name val="Calibri"/>
      <family val="2"/>
      <scheme val="minor"/>
    </font>
    <font>
      <u/>
      <sz val="11"/>
      <name val="Calibri"/>
      <family val="2"/>
      <scheme val="minor"/>
    </font>
  </fonts>
  <fills count="6">
    <fill>
      <patternFill patternType="none"/>
    </fill>
    <fill>
      <patternFill patternType="gray125"/>
    </fill>
    <fill>
      <patternFill patternType="solid">
        <fgColor rgb="FFFF0000"/>
        <bgColor indexed="64"/>
      </patternFill>
    </fill>
    <fill>
      <patternFill patternType="lightUp"/>
    </fill>
    <fill>
      <patternFill patternType="gray0625"/>
    </fill>
    <fill>
      <patternFill patternType="solid">
        <fgColor indexed="65"/>
        <bgColor indexed="64"/>
      </patternFill>
    </fill>
  </fills>
  <borders count="16">
    <border>
      <left/>
      <right/>
      <top/>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right style="thick">
        <color auto="1"/>
      </right>
      <top/>
      <bottom/>
      <diagonal/>
    </border>
    <border>
      <left style="thick">
        <color auto="1"/>
      </left>
      <right/>
      <top/>
      <bottom/>
      <diagonal/>
    </border>
    <border>
      <left style="thick">
        <color auto="1"/>
      </left>
      <right/>
      <top style="medium">
        <color indexed="64"/>
      </top>
      <bottom/>
      <diagonal/>
    </border>
    <border>
      <left/>
      <right style="thick">
        <color auto="1"/>
      </right>
      <top style="thick">
        <color auto="1"/>
      </top>
      <bottom/>
      <diagonal/>
    </border>
    <border>
      <left/>
      <right/>
      <top style="thick">
        <color auto="1"/>
      </top>
      <bottom/>
      <diagonal/>
    </border>
    <border>
      <left style="thick">
        <color auto="1"/>
      </left>
      <right/>
      <top style="thick">
        <color auto="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ck">
        <color rgb="FFFF0000"/>
      </left>
      <right/>
      <top style="thick">
        <color rgb="FFFF0000"/>
      </top>
      <bottom style="thick">
        <color rgb="FFFF0000"/>
      </bottom>
      <diagonal/>
    </border>
  </borders>
  <cellStyleXfs count="2">
    <xf numFmtId="0" fontId="0" fillId="0" borderId="0"/>
    <xf numFmtId="0" fontId="8" fillId="0" borderId="0" applyNumberFormat="0" applyFill="0" applyBorder="0" applyAlignment="0" applyProtection="0"/>
  </cellStyleXfs>
  <cellXfs count="131">
    <xf numFmtId="0" fontId="0" fillId="0" borderId="0" xfId="0"/>
    <xf numFmtId="2" fontId="0" fillId="0" borderId="1" xfId="0" applyNumberFormat="1" applyBorder="1"/>
    <xf numFmtId="0" fontId="0" fillId="0" borderId="2" xfId="0" applyBorder="1"/>
    <xf numFmtId="0" fontId="0" fillId="0" borderId="3" xfId="0" applyBorder="1"/>
    <xf numFmtId="2" fontId="0" fillId="0" borderId="4" xfId="0" applyNumberFormat="1" applyBorder="1"/>
    <xf numFmtId="0" fontId="0" fillId="0" borderId="5" xfId="0" applyBorder="1"/>
    <xf numFmtId="164" fontId="0" fillId="0" borderId="0" xfId="0" applyNumberFormat="1"/>
    <xf numFmtId="0" fontId="0" fillId="0" borderId="6" xfId="0" applyBorder="1"/>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9" xfId="0" applyBorder="1"/>
    <xf numFmtId="0" fontId="0" fillId="0" borderId="0" xfId="0" applyAlignment="1">
      <alignment horizontal="left" wrapText="1"/>
    </xf>
    <xf numFmtId="0" fontId="0" fillId="0" borderId="0" xfId="0" applyAlignment="1">
      <alignment horizontal="center"/>
    </xf>
    <xf numFmtId="0" fontId="3" fillId="0" borderId="1" xfId="0" applyFont="1" applyBorder="1" applyAlignment="1">
      <alignment horizontal="center"/>
    </xf>
    <xf numFmtId="0" fontId="3" fillId="0" borderId="4" xfId="0" applyFont="1" applyBorder="1" applyAlignment="1">
      <alignment horizontal="center"/>
    </xf>
    <xf numFmtId="0" fontId="0" fillId="0" borderId="5" xfId="0" applyBorder="1" applyAlignment="1">
      <alignment horizontal="left"/>
    </xf>
    <xf numFmtId="0" fontId="3" fillId="0" borderId="4" xfId="0" applyFont="1" applyBorder="1" applyAlignment="1">
      <alignment horizontal="center" wrapText="1"/>
    </xf>
    <xf numFmtId="0" fontId="5" fillId="0" borderId="0" xfId="0" applyFont="1"/>
    <xf numFmtId="0" fontId="5" fillId="0" borderId="7" xfId="0" applyFont="1" applyBorder="1" applyAlignment="1">
      <alignment horizontal="center" wrapText="1"/>
    </xf>
    <xf numFmtId="0" fontId="5" fillId="0" borderId="9" xfId="0" applyFont="1" applyBorder="1" applyAlignment="1">
      <alignment horizontal="center" wrapText="1"/>
    </xf>
    <xf numFmtId="0" fontId="5" fillId="0" borderId="0" xfId="0" applyFont="1" applyAlignment="1">
      <alignment horizontal="center" wrapText="1"/>
    </xf>
    <xf numFmtId="0" fontId="0" fillId="0" borderId="10" xfId="0" applyBorder="1" applyAlignment="1">
      <alignment horizontal="left" vertical="top"/>
    </xf>
    <xf numFmtId="0" fontId="5" fillId="0" borderId="10" xfId="1" applyFont="1" applyBorder="1" applyAlignment="1">
      <alignment vertical="top" wrapText="1"/>
    </xf>
    <xf numFmtId="0" fontId="5" fillId="0" borderId="10" xfId="1" applyFont="1" applyBorder="1" applyAlignment="1">
      <alignment vertical="center" wrapText="1"/>
    </xf>
    <xf numFmtId="0" fontId="0" fillId="0" borderId="10" xfId="0" applyBorder="1" applyAlignment="1">
      <alignment horizontal="left" vertical="top" wrapText="1"/>
    </xf>
    <xf numFmtId="0" fontId="5" fillId="0" borderId="10" xfId="1" applyFont="1" applyBorder="1" applyAlignment="1">
      <alignment horizontal="left" vertical="center" wrapText="1"/>
    </xf>
    <xf numFmtId="0" fontId="3" fillId="0" borderId="10" xfId="0" applyFont="1" applyBorder="1"/>
    <xf numFmtId="0" fontId="5" fillId="0" borderId="0" xfId="0" applyFont="1" applyAlignment="1">
      <alignment horizontal="center"/>
    </xf>
    <xf numFmtId="0" fontId="0" fillId="0" borderId="10" xfId="0" applyBorder="1" applyAlignment="1">
      <alignment horizontal="center"/>
    </xf>
    <xf numFmtId="0" fontId="0" fillId="2" borderId="10" xfId="0" applyFill="1" applyBorder="1" applyAlignment="1">
      <alignment horizontal="center"/>
    </xf>
    <xf numFmtId="0" fontId="0" fillId="3" borderId="10" xfId="0" applyFill="1" applyBorder="1" applyAlignment="1">
      <alignment horizontal="center"/>
    </xf>
    <xf numFmtId="0" fontId="5" fillId="0" borderId="10" xfId="0" applyFont="1" applyBorder="1" applyAlignment="1">
      <alignment horizontal="center"/>
    </xf>
    <xf numFmtId="0" fontId="0" fillId="0" borderId="10" xfId="0" applyBorder="1"/>
    <xf numFmtId="0" fontId="9" fillId="0" borderId="10" xfId="0" applyFont="1" applyBorder="1"/>
    <xf numFmtId="0" fontId="10" fillId="0" borderId="10" xfId="0" applyFont="1" applyBorder="1"/>
    <xf numFmtId="0" fontId="0" fillId="4" borderId="10" xfId="0" applyFill="1" applyBorder="1" applyAlignment="1">
      <alignment horizontal="center"/>
    </xf>
    <xf numFmtId="0" fontId="5" fillId="4" borderId="10" xfId="0" applyFont="1" applyFill="1" applyBorder="1" applyAlignment="1">
      <alignment horizontal="center"/>
    </xf>
    <xf numFmtId="0" fontId="5" fillId="3" borderId="10" xfId="0" applyFont="1" applyFill="1" applyBorder="1" applyAlignment="1">
      <alignment horizontal="center"/>
    </xf>
    <xf numFmtId="0" fontId="0" fillId="5" borderId="10" xfId="0" applyFill="1" applyBorder="1" applyAlignment="1">
      <alignment horizontal="center"/>
    </xf>
    <xf numFmtId="0" fontId="5" fillId="2" borderId="10" xfId="0" applyFont="1" applyFill="1" applyBorder="1" applyAlignment="1">
      <alignment horizontal="center"/>
    </xf>
    <xf numFmtId="0" fontId="0" fillId="0" borderId="12" xfId="0" applyBorder="1"/>
    <xf numFmtId="0" fontId="10" fillId="0" borderId="12" xfId="0" applyFont="1" applyBorder="1"/>
    <xf numFmtId="0" fontId="0" fillId="0" borderId="12" xfId="0" applyBorder="1" applyAlignment="1">
      <alignment horizontal="center"/>
    </xf>
    <xf numFmtId="0" fontId="5" fillId="0" borderId="12" xfId="0" applyFont="1" applyBorder="1" applyAlignment="1">
      <alignment horizontal="center"/>
    </xf>
    <xf numFmtId="0" fontId="3" fillId="0" borderId="13" xfId="0" applyFont="1" applyBorder="1" applyAlignment="1">
      <alignment horizontal="center" wrapText="1"/>
    </xf>
    <xf numFmtId="0" fontId="7" fillId="0" borderId="14" xfId="0" applyFont="1" applyBorder="1"/>
    <xf numFmtId="0" fontId="7" fillId="0" borderId="13" xfId="0" applyFont="1" applyBorder="1"/>
    <xf numFmtId="0" fontId="3" fillId="0" borderId="13" xfId="0" applyFont="1" applyBorder="1"/>
    <xf numFmtId="0" fontId="0" fillId="4" borderId="0" xfId="0" applyFill="1"/>
    <xf numFmtId="0" fontId="0" fillId="3" borderId="0" xfId="0" applyFill="1"/>
    <xf numFmtId="0" fontId="0" fillId="2" borderId="15" xfId="0" applyFill="1" applyBorder="1"/>
    <xf numFmtId="0" fontId="0" fillId="0" borderId="10" xfId="0" applyBorder="1" applyAlignment="1">
      <alignment vertical="center"/>
    </xf>
    <xf numFmtId="10" fontId="0" fillId="0" borderId="10" xfId="0" applyNumberFormat="1" applyBorder="1"/>
    <xf numFmtId="9" fontId="0" fillId="0" borderId="10" xfId="0" applyNumberFormat="1" applyBorder="1"/>
    <xf numFmtId="0" fontId="8" fillId="0" borderId="10" xfId="1" applyBorder="1"/>
    <xf numFmtId="14" fontId="0" fillId="0" borderId="10" xfId="0" applyNumberFormat="1" applyBorder="1"/>
    <xf numFmtId="0" fontId="0" fillId="3" borderId="10" xfId="0" applyFill="1" applyBorder="1" applyAlignment="1">
      <alignment vertical="center"/>
    </xf>
    <xf numFmtId="0" fontId="0" fillId="3" borderId="10" xfId="0" applyFill="1" applyBorder="1"/>
    <xf numFmtId="10" fontId="0" fillId="3" borderId="10" xfId="0" applyNumberFormat="1" applyFill="1" applyBorder="1"/>
    <xf numFmtId="9" fontId="0" fillId="3" borderId="10" xfId="0" applyNumberFormat="1" applyFill="1" applyBorder="1"/>
    <xf numFmtId="0" fontId="8" fillId="3" borderId="10" xfId="1" applyFill="1" applyBorder="1"/>
    <xf numFmtId="14" fontId="0" fillId="3" borderId="10" xfId="0" applyNumberFormat="1" applyFill="1" applyBorder="1"/>
    <xf numFmtId="0" fontId="10" fillId="3" borderId="10" xfId="0" applyFont="1" applyFill="1" applyBorder="1"/>
    <xf numFmtId="0" fontId="5" fillId="0" borderId="10" xfId="0" applyFont="1" applyBorder="1"/>
    <xf numFmtId="0" fontId="8" fillId="0" borderId="10" xfId="1" applyBorder="1" applyAlignment="1">
      <alignment vertical="center"/>
    </xf>
    <xf numFmtId="0" fontId="0" fillId="3" borderId="12" xfId="0" applyFill="1" applyBorder="1"/>
    <xf numFmtId="0" fontId="9" fillId="3" borderId="12" xfId="0" applyFont="1" applyFill="1" applyBorder="1"/>
    <xf numFmtId="0" fontId="9" fillId="3" borderId="10" xfId="0" applyFont="1" applyFill="1" applyBorder="1"/>
    <xf numFmtId="0" fontId="8" fillId="3" borderId="10" xfId="1" applyFill="1" applyBorder="1" applyAlignment="1">
      <alignment vertical="center"/>
    </xf>
    <xf numFmtId="0" fontId="9" fillId="0" borderId="12" xfId="0" applyFont="1" applyBorder="1"/>
    <xf numFmtId="0" fontId="8" fillId="0" borderId="10" xfId="1" applyFill="1" applyBorder="1"/>
    <xf numFmtId="0" fontId="0" fillId="2" borderId="10" xfId="0" applyFill="1" applyBorder="1"/>
    <xf numFmtId="10" fontId="0" fillId="2" borderId="10" xfId="0" applyNumberFormat="1" applyFill="1" applyBorder="1"/>
    <xf numFmtId="9" fontId="0" fillId="2" borderId="10" xfId="0" applyNumberFormat="1" applyFill="1" applyBorder="1"/>
    <xf numFmtId="0" fontId="8" fillId="2" borderId="10" xfId="1" applyFill="1" applyBorder="1"/>
    <xf numFmtId="14" fontId="0" fillId="2" borderId="10" xfId="0" applyNumberFormat="1" applyFill="1" applyBorder="1"/>
    <xf numFmtId="0" fontId="10" fillId="2" borderId="10" xfId="0" applyFont="1" applyFill="1" applyBorder="1"/>
    <xf numFmtId="0" fontId="8" fillId="2" borderId="10" xfId="1" applyFill="1" applyBorder="1" applyAlignment="1">
      <alignment vertical="center"/>
    </xf>
    <xf numFmtId="0" fontId="0" fillId="0" borderId="10" xfId="0" applyBorder="1" applyAlignment="1">
      <alignment wrapText="1"/>
    </xf>
    <xf numFmtId="0" fontId="0" fillId="2" borderId="10" xfId="0" applyFill="1" applyBorder="1" applyAlignment="1">
      <alignment vertical="center"/>
    </xf>
    <xf numFmtId="0" fontId="0" fillId="2" borderId="10" xfId="0" applyFill="1" applyBorder="1" applyAlignment="1">
      <alignment horizontal="left" indent="1"/>
    </xf>
    <xf numFmtId="0" fontId="9" fillId="2" borderId="10" xfId="0" applyFont="1" applyFill="1" applyBorder="1"/>
    <xf numFmtId="0" fontId="5" fillId="2" borderId="10" xfId="0" applyFont="1" applyFill="1" applyBorder="1"/>
    <xf numFmtId="0" fontId="0" fillId="2" borderId="12" xfId="0" applyFill="1" applyBorder="1"/>
    <xf numFmtId="0" fontId="10" fillId="2" borderId="12" xfId="0" applyFont="1" applyFill="1" applyBorder="1"/>
    <xf numFmtId="0" fontId="9" fillId="2" borderId="12" xfId="0" applyFont="1" applyFill="1" applyBorder="1"/>
    <xf numFmtId="0" fontId="0" fillId="4" borderId="10" xfId="0" applyFill="1" applyBorder="1"/>
    <xf numFmtId="10" fontId="0" fillId="4" borderId="10" xfId="0" applyNumberFormat="1" applyFill="1" applyBorder="1"/>
    <xf numFmtId="9" fontId="0" fillId="4" borderId="10" xfId="0" applyNumberFormat="1" applyFill="1" applyBorder="1"/>
    <xf numFmtId="0" fontId="8" fillId="4" borderId="10" xfId="1" applyFill="1" applyBorder="1"/>
    <xf numFmtId="14" fontId="0" fillId="4" borderId="10" xfId="0" applyNumberFormat="1" applyFill="1" applyBorder="1"/>
    <xf numFmtId="0" fontId="10" fillId="4" borderId="10" xfId="0" applyFont="1" applyFill="1" applyBorder="1"/>
    <xf numFmtId="14" fontId="0" fillId="0" borderId="10" xfId="0" applyNumberFormat="1" applyBorder="1" applyAlignment="1">
      <alignment wrapText="1"/>
    </xf>
    <xf numFmtId="0" fontId="0" fillId="4" borderId="10" xfId="0" applyFill="1" applyBorder="1" applyAlignment="1">
      <alignment wrapText="1"/>
    </xf>
    <xf numFmtId="0" fontId="9" fillId="4" borderId="10" xfId="0" applyFont="1" applyFill="1" applyBorder="1"/>
    <xf numFmtId="0" fontId="5" fillId="4" borderId="10" xfId="0" applyFont="1" applyFill="1" applyBorder="1"/>
    <xf numFmtId="0" fontId="0" fillId="4" borderId="10" xfId="0" applyFill="1" applyBorder="1" applyAlignment="1">
      <alignment vertical="center"/>
    </xf>
    <xf numFmtId="10" fontId="0" fillId="4" borderId="10" xfId="0" applyNumberFormat="1" applyFill="1" applyBorder="1" applyAlignment="1">
      <alignment vertical="center"/>
    </xf>
    <xf numFmtId="9" fontId="0" fillId="4" borderId="10" xfId="0" applyNumberFormat="1" applyFill="1" applyBorder="1" applyAlignment="1">
      <alignment vertical="center"/>
    </xf>
    <xf numFmtId="0" fontId="8" fillId="4" borderId="10" xfId="1" applyFill="1" applyBorder="1" applyAlignment="1">
      <alignment vertical="center"/>
    </xf>
    <xf numFmtId="10" fontId="5" fillId="0" borderId="10" xfId="1" applyNumberFormat="1" applyFont="1" applyBorder="1"/>
    <xf numFmtId="9" fontId="5" fillId="0" borderId="10" xfId="1" applyNumberFormat="1" applyFont="1" applyBorder="1"/>
    <xf numFmtId="10" fontId="0" fillId="0" borderId="10" xfId="0" applyNumberFormat="1" applyBorder="1" applyAlignment="1">
      <alignment horizontal="right"/>
    </xf>
    <xf numFmtId="10" fontId="5" fillId="2" borderId="10" xfId="0" applyNumberFormat="1" applyFont="1" applyFill="1" applyBorder="1"/>
    <xf numFmtId="9" fontId="5" fillId="2" borderId="10" xfId="0" applyNumberFormat="1" applyFont="1" applyFill="1" applyBorder="1"/>
    <xf numFmtId="0" fontId="11" fillId="2" borderId="10" xfId="1" applyFont="1" applyFill="1" applyBorder="1"/>
    <xf numFmtId="14" fontId="5" fillId="2" borderId="10" xfId="0" applyNumberFormat="1" applyFont="1" applyFill="1" applyBorder="1"/>
    <xf numFmtId="0" fontId="0" fillId="5" borderId="10" xfId="0" applyFill="1" applyBorder="1" applyAlignment="1">
      <alignment vertical="center"/>
    </xf>
    <xf numFmtId="0" fontId="0" fillId="5" borderId="10" xfId="0" applyFill="1" applyBorder="1"/>
    <xf numFmtId="10" fontId="0" fillId="5" borderId="10" xfId="0" applyNumberFormat="1" applyFill="1" applyBorder="1"/>
    <xf numFmtId="9" fontId="0" fillId="5" borderId="10" xfId="0" applyNumberFormat="1" applyFill="1" applyBorder="1"/>
    <xf numFmtId="0" fontId="8" fillId="5" borderId="10" xfId="1" applyFill="1" applyBorder="1"/>
    <xf numFmtId="14" fontId="0" fillId="5" borderId="10" xfId="0" applyNumberFormat="1" applyFill="1" applyBorder="1"/>
    <xf numFmtId="0" fontId="10" fillId="5" borderId="10" xfId="0" applyFont="1" applyFill="1" applyBorder="1"/>
    <xf numFmtId="0" fontId="8" fillId="0" borderId="10" xfId="1" applyFill="1" applyBorder="1" applyAlignment="1">
      <alignment vertical="center"/>
    </xf>
    <xf numFmtId="0" fontId="0" fillId="0" borderId="0" xfId="0" applyAlignment="1">
      <alignment vertical="center"/>
    </xf>
    <xf numFmtId="0" fontId="0" fillId="0" borderId="0" xfId="0" applyAlignment="1">
      <alignment wrapText="1"/>
    </xf>
    <xf numFmtId="0" fontId="3" fillId="0" borderId="10" xfId="0" applyFont="1" applyBorder="1" applyAlignment="1">
      <alignment wrapText="1"/>
    </xf>
    <xf numFmtId="0" fontId="8" fillId="0" borderId="0" xfId="1"/>
    <xf numFmtId="14" fontId="0" fillId="0" borderId="0" xfId="0" applyNumberFormat="1"/>
    <xf numFmtId="0" fontId="3" fillId="0" borderId="0" xfId="0" applyFont="1"/>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wrapText="1"/>
    </xf>
    <xf numFmtId="0" fontId="0" fillId="0" borderId="0" xfId="0" applyAlignment="1">
      <alignment horizontal="center"/>
    </xf>
    <xf numFmtId="0" fontId="0" fillId="0" borderId="11" xfId="0" applyBorder="1" applyAlignment="1">
      <alignment horizontal="right"/>
    </xf>
    <xf numFmtId="0" fontId="0" fillId="0" borderId="0" xfId="0" applyAlignment="1">
      <alignment horizontal="right"/>
    </xf>
    <xf numFmtId="0" fontId="3" fillId="0" borderId="10" xfId="0" applyFont="1" applyBorder="1" applyAlignment="1">
      <alignment horizontal="center"/>
    </xf>
    <xf numFmtId="0" fontId="3" fillId="0" borderId="10" xfId="0" applyFont="1" applyBorder="1" applyAlignment="1">
      <alignment horizontal="center" wrapText="1"/>
    </xf>
    <xf numFmtId="0" fontId="0" fillId="0" borderId="0" xfId="0" applyAlignment="1">
      <alignment horizontal="left" vertical="top" wrapText="1"/>
    </xf>
  </cellXfs>
  <cellStyles count="2">
    <cellStyle name="Hyperlink" xfId="1" builtinId="8"/>
    <cellStyle name="Normal" xfId="0" builtinId="0"/>
  </cellStyles>
  <dxfs count="30">
    <dxf>
      <font>
        <b/>
      </font>
      <numFmt numFmtId="0" formatCode="General"/>
      <alignment horizontal="center" vertical="bottom" textRotation="0" wrapText="0" indent="0" justifyLastLine="0" shrinkToFit="0" readingOrder="0"/>
      <border diagonalUp="0" diagonalDown="0">
        <left/>
        <right style="thick">
          <color auto="1"/>
        </right>
        <top/>
        <bottom/>
        <vertical/>
        <horizontal/>
      </border>
    </dxf>
    <dxf>
      <border diagonalUp="0" diagonalDown="0">
        <left style="thick">
          <color auto="1"/>
        </left>
        <right/>
        <top/>
        <bottom/>
        <vertical/>
        <horizontal/>
      </border>
    </dxf>
    <dxf>
      <font>
        <b/>
      </font>
      <numFmt numFmtId="0" formatCode="General"/>
      <alignment horizontal="center" vertical="bottom" textRotation="0" wrapText="0" indent="0" justifyLastLine="0" shrinkToFit="0" readingOrder="0"/>
      <border diagonalUp="0" diagonalDown="0">
        <left/>
        <right style="thick">
          <color auto="1"/>
        </right>
        <top/>
        <bottom/>
        <vertical/>
        <horizontal/>
      </border>
    </dxf>
    <dxf>
      <border diagonalUp="0" diagonalDown="0">
        <left style="thick">
          <color auto="1"/>
        </left>
        <right/>
        <top/>
        <bottom/>
        <vertical/>
        <horizontal/>
      </border>
    </dxf>
    <dxf>
      <font>
        <b/>
      </font>
      <numFmt numFmtId="0" formatCode="General"/>
      <alignment horizontal="center" vertical="bottom" textRotation="0" wrapText="0" indent="0" justifyLastLine="0" shrinkToFit="0" readingOrder="0"/>
      <border diagonalUp="0" diagonalDown="0">
        <left/>
        <right style="thick">
          <color auto="1"/>
        </right>
        <top/>
        <bottom/>
        <vertical/>
        <horizontal/>
      </border>
    </dxf>
    <dxf>
      <border diagonalUp="0" diagonalDown="0">
        <left style="thick">
          <color auto="1"/>
        </left>
        <right/>
        <top/>
        <bottom/>
        <vertical/>
        <horizontal/>
      </border>
    </dxf>
    <dxf>
      <font>
        <b/>
      </font>
      <numFmt numFmtId="0" formatCode="General"/>
      <alignment horizontal="center" vertical="bottom" textRotation="0" wrapText="0" indent="0" justifyLastLine="0" shrinkToFit="0" readingOrder="0"/>
      <border diagonalUp="0" diagonalDown="0">
        <left/>
        <right style="thick">
          <color auto="1"/>
        </right>
        <top/>
        <bottom/>
        <vertical/>
        <horizontal/>
      </border>
    </dxf>
    <dxf>
      <border diagonalUp="0" diagonalDown="0">
        <left style="thick">
          <color auto="1"/>
        </left>
        <right/>
        <top/>
        <bottom/>
        <vertical/>
        <horizontal/>
      </border>
    </dxf>
    <dxf>
      <font>
        <b/>
      </font>
      <numFmt numFmtId="0" formatCode="General"/>
      <alignment horizontal="center" vertical="bottom" textRotation="0" wrapText="0" indent="0" justifyLastLine="0" shrinkToFit="0" readingOrder="0"/>
      <border diagonalUp="0" diagonalDown="0">
        <left/>
        <right style="thick">
          <color auto="1"/>
        </right>
        <top/>
        <bottom/>
        <vertical/>
        <horizontal/>
      </border>
    </dxf>
    <dxf>
      <border diagonalUp="0" diagonalDown="0">
        <left style="thick">
          <color auto="1"/>
        </left>
        <right/>
        <top/>
        <bottom/>
        <vertical/>
        <horizontal/>
      </border>
    </dxf>
    <dxf>
      <font>
        <b/>
      </font>
      <numFmt numFmtId="0" formatCode="General"/>
      <alignment horizontal="center" vertical="bottom" textRotation="0" wrapText="0" indent="0" justifyLastLine="0" shrinkToFit="0" readingOrder="0"/>
      <border diagonalUp="0" diagonalDown="0">
        <left/>
        <right style="thick">
          <color auto="1"/>
        </right>
        <top/>
        <bottom/>
        <vertical/>
        <horizontal/>
      </border>
    </dxf>
    <dxf>
      <border diagonalUp="0" diagonalDown="0">
        <left style="thick">
          <color auto="1"/>
        </left>
        <right/>
        <top/>
        <bottom/>
        <vertical/>
        <horizontal/>
      </border>
    </dxf>
    <dxf>
      <font>
        <b/>
      </font>
      <numFmt numFmtId="0" formatCode="General"/>
      <alignment horizontal="center" vertical="bottom" textRotation="0" wrapText="0" indent="0" justifyLastLine="0" shrinkToFit="0" readingOrder="0"/>
      <border diagonalUp="0" diagonalDown="0">
        <left/>
        <right style="thick">
          <color auto="1"/>
        </right>
        <top/>
        <bottom/>
        <vertical/>
        <horizontal/>
      </border>
    </dxf>
    <dxf>
      <border diagonalUp="0" diagonalDown="0">
        <left style="thick">
          <color auto="1"/>
        </left>
        <right/>
        <top/>
        <bottom/>
        <vertical/>
        <horizontal/>
      </border>
    </dxf>
    <dxf>
      <font>
        <b/>
      </font>
      <numFmt numFmtId="0" formatCode="General"/>
      <alignment horizontal="center" vertical="bottom" textRotation="0" wrapText="0" indent="0" justifyLastLine="0" shrinkToFit="0" readingOrder="0"/>
      <border diagonalUp="0" diagonalDown="0">
        <left/>
        <right style="thick">
          <color auto="1"/>
        </right>
        <top/>
        <bottom/>
        <vertical/>
        <horizontal/>
      </border>
    </dxf>
    <dxf>
      <border diagonalUp="0" diagonalDown="0">
        <left style="thick">
          <color auto="1"/>
        </left>
        <right/>
        <top/>
        <bottom/>
        <vertical/>
        <horizontal/>
      </border>
    </dxf>
    <dxf>
      <font>
        <b/>
      </font>
      <numFmt numFmtId="0" formatCode="General"/>
      <alignment horizontal="center" vertical="bottom" textRotation="0" wrapText="0" indent="0" justifyLastLine="0" shrinkToFit="0" readingOrder="0"/>
      <border diagonalUp="0" diagonalDown="0">
        <left/>
        <right style="thick">
          <color auto="1"/>
        </right>
        <top/>
        <bottom/>
        <vertical/>
        <horizontal/>
      </border>
    </dxf>
    <dxf>
      <font>
        <b/>
      </font>
      <numFmt numFmtId="0" formatCode="General"/>
      <alignment horizontal="center" vertical="bottom" textRotation="0" wrapText="0" indent="0" justifyLastLine="0" shrinkToFit="0" readingOrder="0"/>
      <border diagonalUp="0" diagonalDown="0" outline="0">
        <left/>
        <right style="thick">
          <color auto="1"/>
        </right>
        <top/>
        <bottom/>
      </border>
    </dxf>
    <dxf>
      <border diagonalUp="0" diagonalDown="0" outline="0">
        <left style="thick">
          <color auto="1"/>
        </left>
        <right/>
        <top/>
        <bottom/>
      </border>
    </dxf>
    <dxf>
      <font>
        <b/>
      </font>
      <numFmt numFmtId="0" formatCode="General"/>
      <alignment horizontal="center" vertical="bottom" textRotation="0" indent="0" justifyLastLine="0" shrinkToFit="0" readingOrder="0"/>
      <border diagonalUp="0" diagonalDown="0">
        <left/>
        <right style="thick">
          <color auto="1"/>
        </right>
        <top/>
        <bottom/>
        <vertical/>
        <horizontal/>
      </border>
    </dxf>
    <dxf>
      <border diagonalUp="0" diagonalDown="0">
        <left style="thick">
          <color auto="1"/>
        </left>
        <right/>
        <top/>
        <bottom/>
        <vertical/>
        <horizontal/>
      </border>
    </dxf>
    <dxf>
      <alignment horizontal="center" vertical="bottom" textRotation="0" wrapText="0" indent="0" justifyLastLine="0" shrinkToFit="0" readingOrder="0"/>
    </dxf>
    <dxf>
      <font>
        <strike val="0"/>
        <outline val="0"/>
        <shadow val="0"/>
        <u val="none"/>
        <sz val="11"/>
        <color auto="1"/>
        <name val="Calibri"/>
        <family val="2"/>
        <scheme val="minor"/>
      </font>
    </dxf>
    <dxf>
      <numFmt numFmtId="2" formatCode="0.00"/>
      <border diagonalUp="0" diagonalDown="0">
        <left/>
        <right style="thick">
          <color auto="1"/>
        </right>
        <top/>
        <bottom/>
        <vertical/>
        <horizontal/>
      </border>
    </dxf>
    <dxf>
      <numFmt numFmtId="0" formatCode="General"/>
    </dxf>
    <dxf>
      <numFmt numFmtId="0" formatCode="General"/>
      <border diagonalUp="0" diagonalDown="0" outline="0">
        <left style="thick">
          <color auto="1"/>
        </left>
        <right/>
        <top/>
        <bottom/>
      </border>
    </dxf>
    <dxf>
      <numFmt numFmtId="2" formatCode="0.00"/>
      <border diagonalUp="0" diagonalDown="0" outline="0">
        <left/>
        <right style="thick">
          <color indexed="64"/>
        </right>
        <top/>
        <bottom/>
      </border>
    </dxf>
    <dxf>
      <numFmt numFmtId="0" formatCode="General"/>
    </dxf>
    <dxf>
      <numFmt numFmtId="0" formatCode="General"/>
      <border diagonalUp="0" diagonalDown="0">
        <left style="thick">
          <color indexed="64"/>
        </left>
        <right/>
        <top/>
        <bottom/>
        <vertical/>
        <horizontal/>
      </border>
    </dxf>
    <dxf>
      <numFmt numFmtId="0" formatCode="General"/>
      <border diagonalUp="0" diagonalDown="0">
        <left style="thick">
          <color auto="1"/>
        </left>
        <right style="thick">
          <color auto="1"/>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EB2D0B46-7C68-42FC-BAC9-5F2FFBAF20D3}" autoFormatId="16" applyNumberFormats="0" applyBorderFormats="0" applyFontFormats="0" applyPatternFormats="0" applyAlignmentFormats="0" applyWidthHeightFormats="0">
  <queryTableRefresh nextId="23" unboundColumnsRight="3">
    <queryTableFields count="17">
      <queryTableField id="1" name="CEACAM_GENE" tableColumnId="1"/>
      <queryTableField id="7" name="Model1" tableColumnId="7"/>
      <queryTableField id="8" name="Model2" tableColumnId="8"/>
      <queryTableField id="9" name="LLR_1" tableColumnId="9"/>
      <queryTableField id="10" name="df_2" tableColumnId="10"/>
      <queryTableField id="11" name="p-value_3" tableColumnId="11"/>
      <queryTableField id="22" dataBound="0" tableColumnId="5"/>
      <queryTableField id="21" dataBound="0" tableColumnId="4"/>
      <queryTableField id="20" dataBound="0" tableColumnId="3"/>
      <queryTableField id="12" name="Model7" tableColumnId="12"/>
      <queryTableField id="13" name="Model8" tableColumnId="13"/>
      <queryTableField id="14" name="LLR_4" tableColumnId="14"/>
      <queryTableField id="15" name="df_5" tableColumnId="15"/>
      <queryTableField id="16" name="p-value_6" tableColumnId="16"/>
      <queryTableField id="17" dataBound="0" tableColumnId="17"/>
      <queryTableField id="18" dataBound="0" tableColumnId="18"/>
      <queryTableField id="19" dataBound="0" tableColumnId="19"/>
    </queryTableFields>
    <queryTableDeletedFields count="5">
      <deletedField name="FreeRatio"/>
      <deletedField name="OneBranch"/>
      <deletedField name="LLR"/>
      <deletedField name="df"/>
      <deletedField name="p-valu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54927A-429D-4AAC-8586-E86DA50B2BF7}" name="PAML_analysis_11_9_20" displayName="PAML_analysis_11_9_20" ref="A1:Q17" tableType="queryTable" totalsRowShown="0">
  <sortState xmlns:xlrd2="http://schemas.microsoft.com/office/spreadsheetml/2017/richdata2" ref="A2:Q17">
    <sortCondition ref="A1:A17"/>
  </sortState>
  <tableColumns count="17">
    <tableColumn id="1" xr3:uid="{91B91311-0612-43BE-9417-5F15D61D0129}" uniqueName="1" name="CEACAM_GENE" queryTableFieldId="1" dataDxfId="29"/>
    <tableColumn id="7" xr3:uid="{F9AD8EDD-D7C2-432E-BED3-7B1623ED3640}" uniqueName="7" name="M1a1" queryTableFieldId="7" dataDxfId="28"/>
    <tableColumn id="8" xr3:uid="{54932996-67BD-475B-B7CC-175EEA3EBD68}" uniqueName="8" name="M2a2" queryTableFieldId="8" dataDxfId="27"/>
    <tableColumn id="9" xr3:uid="{5C74E32B-B382-4661-ACC2-332BB142F66A}" uniqueName="9" name="2δ3" queryTableFieldId="9"/>
    <tableColumn id="10" xr3:uid="{AEFF4902-8630-4348-90AE-A07756C66B7A}" uniqueName="10" name="df4" queryTableFieldId="10"/>
    <tableColumn id="11" xr3:uid="{597BEFFE-7D71-40BA-BB29-08E24D12D9CC}" uniqueName="11" name="p-value5" queryTableFieldId="11"/>
    <tableColumn id="5" xr3:uid="{4B3F3E80-FBC0-4070-8261-75AE55867508}" uniqueName="5" name="Tree length6" queryTableFieldId="22"/>
    <tableColumn id="4" xr3:uid="{7E2ED40C-F45F-4253-B7A4-BA2228C53D38}" uniqueName="4" name="dN/dS7" queryTableFieldId="21"/>
    <tableColumn id="3" xr3:uid="{069C401D-ADAF-460D-A8B2-3573F9287FB3}" uniqueName="3" name="% sites8" queryTableFieldId="20" dataDxfId="26"/>
    <tableColumn id="12" xr3:uid="{BDD81263-E0D8-467A-94AF-80B6E97C03C5}" uniqueName="12" name="M71" queryTableFieldId="12" dataDxfId="25"/>
    <tableColumn id="13" xr3:uid="{42F022ED-2A9D-4239-9C13-85EC2B12AC54}" uniqueName="13" name="M82" queryTableFieldId="13" dataDxfId="24"/>
    <tableColumn id="14" xr3:uid="{611BDF5E-F765-4B8D-AB88-8C65AFC00815}" uniqueName="14" name="2δ" queryTableFieldId="14"/>
    <tableColumn id="15" xr3:uid="{EDF46258-CA85-4542-ACA2-36C2379DC485}" uniqueName="15" name="df" queryTableFieldId="15"/>
    <tableColumn id="16" xr3:uid="{3DC2096B-4662-438D-B4D8-FAB29C34D38B}" uniqueName="16" name="p-value" queryTableFieldId="16"/>
    <tableColumn id="17" xr3:uid="{6A689737-FAC4-4C0F-958A-9A56F9D2B2C7}" uniqueName="17" name="Tree length" queryTableFieldId="17"/>
    <tableColumn id="18" xr3:uid="{C19F9294-10AB-424F-B6BA-27B844CE895C}" uniqueName="18" name="dN/dS" queryTableFieldId="18"/>
    <tableColumn id="19" xr3:uid="{3D5F834D-41E9-48C3-8B25-CC81505352F2}" uniqueName="19" name="% sites" queryTableFieldId="19"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C7986E-3BAD-4832-9C25-104810F91F27}" name="Table2" displayName="Table2" ref="A1:X17" totalsRowShown="0" headerRowDxfId="22">
  <tableColumns count="24">
    <tableColumn id="1" xr3:uid="{8A4BCAF0-E880-40CB-8C07-F3DA8820F373}" name="CEACAM"/>
    <tableColumn id="2" xr3:uid="{AE29A611-84BB-46C8-86A5-1248D4B0CF1F}" name="Peptide Length*" dataDxfId="21"/>
    <tableColumn id="3" xr3:uid="{6A36158E-A023-4797-BCDC-2ED14E20550B}" name="PAML - Model 2                               Bayes Empirical Bayes1" dataDxfId="20"/>
    <tableColumn id="4" xr3:uid="{B3AD0523-41DC-421B-8578-85191DFB8704}" name="Total Sites PAML" dataDxfId="19"/>
    <tableColumn id="5" xr3:uid="{E6CBB8A1-DCB3-400D-997F-7FF683C8C21F}" name="HyPhy FUBAR2" dataDxfId="18"/>
    <tableColumn id="6" xr3:uid="{DF4BD81A-EAD1-4042-9ED3-88B9C4BB8A5C}" name="Total Sites FUBAR" dataDxfId="17"/>
    <tableColumn id="7" xr3:uid="{16360BAA-D9E8-4E23-B556-B688B6A9793E}" name="HyPhy                   GARD Break Points"/>
    <tableColumn id="24" xr3:uid="{AF71AC4B-E5C3-4819-A436-355564ADB23B}" name="Total      Break Points" dataDxfId="16"/>
    <tableColumn id="8" xr3:uid="{F78ED9BB-0824-49CC-B06C-F6E480AC91EF}" name="HyPhy MEME3" dataDxfId="15"/>
    <tableColumn id="9" xr3:uid="{C8E89BAD-FDAF-4F5C-A352-6BDE21632949}" name="Total Sites MEME" dataDxfId="14"/>
    <tableColumn id="10" xr3:uid="{D39BDE7A-595B-45EB-8E19-3B301260E833}" name="HyPhy                           MEME without GARD4" dataDxfId="13"/>
    <tableColumn id="11" xr3:uid="{C3527CA0-9D89-4A5D-AF6A-2A76781E7749}" name="Total Sites MEME2" dataDxfId="12"/>
    <tableColumn id="12" xr3:uid="{83E067AB-1272-48C2-B1FF-98F233FD87CD}" name="All Sites 1x5" dataDxfId="11"/>
    <tableColumn id="13" xr3:uid="{FB380A51-F8B5-4C82-8A9F-5A70690A9C51}" name="Total          1x Sites" dataDxfId="10"/>
    <tableColumn id="14" xr3:uid="{D767B1E5-8C9A-48D4-AA72-BD81243546FB}" name="All Sites 2x6" dataDxfId="9"/>
    <tableColumn id="15" xr3:uid="{E3C591E3-E991-4129-B437-1EC53FEA55EB}" name="Total      2x Sites" dataDxfId="8"/>
    <tableColumn id="16" xr3:uid="{19F74CEB-72FE-4A22-B60D-F6FB1399499E}" name="All Sites 3x7" dataDxfId="7"/>
    <tableColumn id="17" xr3:uid="{B6A459AE-2742-4D64-B129-4E5F27EA73BE}" name="Total        3x Sites" dataDxfId="6"/>
    <tableColumn id="18" xr3:uid="{2302CCE3-D6EE-497C-A749-BFCCDCA39949}" name="PAML/FUBAR Overlap8" dataDxfId="5"/>
    <tableColumn id="19" xr3:uid="{23CC8F98-E011-40EB-B32A-5FB27E663C6B}" name="Total PAML/FUBAR" dataDxfId="4"/>
    <tableColumn id="20" xr3:uid="{D2977AA0-939E-46B3-9040-7860DC2DB3AD}" name="PAML/MEME Overlap9" dataDxfId="3"/>
    <tableColumn id="21" xr3:uid="{23BFF3D7-24FF-4BFA-A435-62A7B925518F}" name="Total PAML/MEME" dataDxfId="2"/>
    <tableColumn id="22" xr3:uid="{B6B1A9EC-6722-4A82-B97D-4A1D2C073ED6}" name="FUBAR/MEME Overlap10" dataDxfId="1"/>
    <tableColumn id="23" xr3:uid="{7E044BAC-C291-4097-A52F-B7759502454E}" name="Total FUBAR/MEM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ncbi.nlm.nih.gov/assembly/GCF_000769185.1" TargetMode="External"/><Relationship Id="rId21" Type="http://schemas.openxmlformats.org/officeDocument/2006/relationships/hyperlink" Target="https://www.ncbi.nlm.nih.gov/assembly/GCF_000235385.1" TargetMode="External"/><Relationship Id="rId42" Type="http://schemas.openxmlformats.org/officeDocument/2006/relationships/hyperlink" Target="https://www.ncbi.nlm.nih.gov/assembly/GCF_001698545.1" TargetMode="External"/><Relationship Id="rId63" Type="http://schemas.openxmlformats.org/officeDocument/2006/relationships/hyperlink" Target="https://www.ncbi.nlm.nih.gov/assembly/GCF_001604975.1/" TargetMode="External"/><Relationship Id="rId84" Type="http://schemas.openxmlformats.org/officeDocument/2006/relationships/hyperlink" Target="https://www.ncbi.nlm.nih.gov/assembly/GCF_002880775.1" TargetMode="External"/><Relationship Id="rId138" Type="http://schemas.openxmlformats.org/officeDocument/2006/relationships/hyperlink" Target="https://www.ncbi.nlm.nih.gov/assembly/GCF_000769185.1" TargetMode="External"/><Relationship Id="rId159" Type="http://schemas.openxmlformats.org/officeDocument/2006/relationships/hyperlink" Target="https://www.ncbi.nlm.nih.gov/assembly/GCF_001604975.1/" TargetMode="External"/><Relationship Id="rId170" Type="http://schemas.openxmlformats.org/officeDocument/2006/relationships/hyperlink" Target="https://www.ncbi.nlm.nih.gov/assembly/GCF_000956065.1" TargetMode="External"/><Relationship Id="rId191" Type="http://schemas.openxmlformats.org/officeDocument/2006/relationships/hyperlink" Target="https://www.ncbi.nlm.nih.gov/assembly/GCF_000769185.1" TargetMode="External"/><Relationship Id="rId205" Type="http://schemas.openxmlformats.org/officeDocument/2006/relationships/hyperlink" Target="https://www.ncbi.nlm.nih.gov/assembly/GCF_000955945.1" TargetMode="External"/><Relationship Id="rId226" Type="http://schemas.openxmlformats.org/officeDocument/2006/relationships/hyperlink" Target="https://www.ncbi.nlm.nih.gov/assembly/GCF_000004665.1" TargetMode="External"/><Relationship Id="rId247" Type="http://schemas.openxmlformats.org/officeDocument/2006/relationships/hyperlink" Target="https://www.ncbi.nlm.nih.gov/assembly/GCF_000951045.1" TargetMode="External"/><Relationship Id="rId107" Type="http://schemas.openxmlformats.org/officeDocument/2006/relationships/hyperlink" Target="https://www.ncbi.nlm.nih.gov/assembly/GCF_001698545.1" TargetMode="External"/><Relationship Id="rId11" Type="http://schemas.openxmlformats.org/officeDocument/2006/relationships/hyperlink" Target="https://www.ncbi.nlm.nih.gov/assembly/GCF_000956065.1" TargetMode="External"/><Relationship Id="rId32" Type="http://schemas.openxmlformats.org/officeDocument/2006/relationships/hyperlink" Target="https://www.ncbi.nlm.nih.gov/assembly/GCF_000769185.1" TargetMode="External"/><Relationship Id="rId53" Type="http://schemas.openxmlformats.org/officeDocument/2006/relationships/hyperlink" Target="https://www.ncbi.nlm.nih.gov/assembly/GCF_000952055.2" TargetMode="External"/><Relationship Id="rId74" Type="http://schemas.openxmlformats.org/officeDocument/2006/relationships/hyperlink" Target="https://www.ncbi.nlm.nih.gov/assembly/GCF_000258655.2" TargetMode="External"/><Relationship Id="rId128" Type="http://schemas.openxmlformats.org/officeDocument/2006/relationships/hyperlink" Target="https://www.ncbi.nlm.nih.gov/assembly/GCF_001698545.1" TargetMode="External"/><Relationship Id="rId149" Type="http://schemas.openxmlformats.org/officeDocument/2006/relationships/hyperlink" Target="https://www.ncbi.nlm.nih.gov/assembly/GCF_001698545.1" TargetMode="External"/><Relationship Id="rId5" Type="http://schemas.openxmlformats.org/officeDocument/2006/relationships/hyperlink" Target="https://www.ncbi.nlm.nih.gov/assembly/GCF_000409795.2" TargetMode="External"/><Relationship Id="rId95" Type="http://schemas.openxmlformats.org/officeDocument/2006/relationships/hyperlink" Target="https://www.ncbi.nlm.nih.gov/assembly/GCF_001698545.1" TargetMode="External"/><Relationship Id="rId160" Type="http://schemas.openxmlformats.org/officeDocument/2006/relationships/hyperlink" Target="https://www.ncbi.nlm.nih.gov/assembly/GCF_000235385.1" TargetMode="External"/><Relationship Id="rId181" Type="http://schemas.openxmlformats.org/officeDocument/2006/relationships/hyperlink" Target="https://www.ncbi.nlm.nih.gov/assembly/GCF_001698545.1" TargetMode="External"/><Relationship Id="rId216" Type="http://schemas.openxmlformats.org/officeDocument/2006/relationships/hyperlink" Target="https://www.ncbi.nlm.nih.gov/assembly/GCF_000409795.2" TargetMode="External"/><Relationship Id="rId237" Type="http://schemas.openxmlformats.org/officeDocument/2006/relationships/hyperlink" Target="https://www.ncbi.nlm.nih.gov/assembly/GCF_000772875.2" TargetMode="External"/><Relationship Id="rId258" Type="http://schemas.openxmlformats.org/officeDocument/2006/relationships/hyperlink" Target="https://www.ncbi.nlm.nih.gov/assembly/GCF_001604975.1/" TargetMode="External"/><Relationship Id="rId22" Type="http://schemas.openxmlformats.org/officeDocument/2006/relationships/hyperlink" Target="https://www.ncbi.nlm.nih.gov/assembly/GCF_001698545.1" TargetMode="External"/><Relationship Id="rId43" Type="http://schemas.openxmlformats.org/officeDocument/2006/relationships/hyperlink" Target="https://www.ncbi.nlm.nih.gov/assembly/GCF_000951035.1" TargetMode="External"/><Relationship Id="rId64" Type="http://schemas.openxmlformats.org/officeDocument/2006/relationships/hyperlink" Target="https://www.ncbi.nlm.nih.gov/assembly/GCF_000409795.2" TargetMode="External"/><Relationship Id="rId118" Type="http://schemas.openxmlformats.org/officeDocument/2006/relationships/hyperlink" Target="https://www.ncbi.nlm.nih.gov/assembly/GCF_000952055.2" TargetMode="External"/><Relationship Id="rId139" Type="http://schemas.openxmlformats.org/officeDocument/2006/relationships/hyperlink" Target="https://www.ncbi.nlm.nih.gov/assembly/GCF_000952055.2" TargetMode="External"/><Relationship Id="rId85" Type="http://schemas.openxmlformats.org/officeDocument/2006/relationships/hyperlink" Target="https://www.ncbi.nlm.nih.gov/assembly/GCF_003339765.1/" TargetMode="External"/><Relationship Id="rId150" Type="http://schemas.openxmlformats.org/officeDocument/2006/relationships/hyperlink" Target="https://www.ncbi.nlm.nih.gov/assembly/GCF_000004665.1" TargetMode="External"/><Relationship Id="rId171" Type="http://schemas.openxmlformats.org/officeDocument/2006/relationships/hyperlink" Target="https://www.ncbi.nlm.nih.gov/assembly/GCF_000769185.1" TargetMode="External"/><Relationship Id="rId192" Type="http://schemas.openxmlformats.org/officeDocument/2006/relationships/hyperlink" Target="https://www.ncbi.nlm.nih.gov/assembly/GCF_000952055.2" TargetMode="External"/><Relationship Id="rId206" Type="http://schemas.openxmlformats.org/officeDocument/2006/relationships/hyperlink" Target="https://www.ncbi.nlm.nih.gov/assembly/GCF_000151905.2/" TargetMode="External"/><Relationship Id="rId227" Type="http://schemas.openxmlformats.org/officeDocument/2006/relationships/hyperlink" Target="https://www.ncbi.nlm.nih.gov/assembly/GCF_000951045.1" TargetMode="External"/><Relationship Id="rId248" Type="http://schemas.openxmlformats.org/officeDocument/2006/relationships/hyperlink" Target="https://www.ncbi.nlm.nih.gov/assembly/GCF_000364345.1" TargetMode="External"/><Relationship Id="rId12" Type="http://schemas.openxmlformats.org/officeDocument/2006/relationships/hyperlink" Target="https://www.ncbi.nlm.nih.gov/assembly/GCF_000769185.1" TargetMode="External"/><Relationship Id="rId33" Type="http://schemas.openxmlformats.org/officeDocument/2006/relationships/hyperlink" Target="https://www.ncbi.nlm.nih.gov/assembly/GCF_000952055.2" TargetMode="External"/><Relationship Id="rId108" Type="http://schemas.openxmlformats.org/officeDocument/2006/relationships/hyperlink" Target="https://www.ncbi.nlm.nih.gov/assembly/GCF_000951035.1" TargetMode="External"/><Relationship Id="rId129" Type="http://schemas.openxmlformats.org/officeDocument/2006/relationships/hyperlink" Target="https://www.ncbi.nlm.nih.gov/assembly/GCF_000951035.1" TargetMode="External"/><Relationship Id="rId54" Type="http://schemas.openxmlformats.org/officeDocument/2006/relationships/hyperlink" Target="https://www.ncbi.nlm.nih.gov/assembly/GCF_000001405.38/" TargetMode="External"/><Relationship Id="rId75" Type="http://schemas.openxmlformats.org/officeDocument/2006/relationships/hyperlink" Target="https://www.ncbi.nlm.nih.gov/assembly/GCF_002880755.1" TargetMode="External"/><Relationship Id="rId96" Type="http://schemas.openxmlformats.org/officeDocument/2006/relationships/hyperlink" Target="https://www.ncbi.nlm.nih.gov/assembly/GCF_000364345.1" TargetMode="External"/><Relationship Id="rId140" Type="http://schemas.openxmlformats.org/officeDocument/2006/relationships/hyperlink" Target="https://www.ncbi.nlm.nih.gov/assembly/GCF_000001405.38/" TargetMode="External"/><Relationship Id="rId161" Type="http://schemas.openxmlformats.org/officeDocument/2006/relationships/hyperlink" Target="https://www.ncbi.nlm.nih.gov/assembly/GCF_001698545.1" TargetMode="External"/><Relationship Id="rId182" Type="http://schemas.openxmlformats.org/officeDocument/2006/relationships/hyperlink" Target="https://www.ncbi.nlm.nih.gov/assembly/GCF_000951035.1" TargetMode="External"/><Relationship Id="rId217" Type="http://schemas.openxmlformats.org/officeDocument/2006/relationships/hyperlink" Target="https://www.ncbi.nlm.nih.gov/assembly/GCF_000264685.3" TargetMode="External"/><Relationship Id="rId1" Type="http://schemas.openxmlformats.org/officeDocument/2006/relationships/hyperlink" Target="https://www.ncbi.nlm.nih.gov/assembly/GCF_000235385.1" TargetMode="External"/><Relationship Id="rId6" Type="http://schemas.openxmlformats.org/officeDocument/2006/relationships/hyperlink" Target="https://www.ncbi.nlm.nih.gov/assembly/GCF_000004665.1" TargetMode="External"/><Relationship Id="rId212" Type="http://schemas.openxmlformats.org/officeDocument/2006/relationships/hyperlink" Target="https://www.ncbi.nlm.nih.gov/assembly/GCF_000258655.2" TargetMode="External"/><Relationship Id="rId233" Type="http://schemas.openxmlformats.org/officeDocument/2006/relationships/hyperlink" Target="https://www.ncbi.nlm.nih.gov/assembly/GCF_000952055.2" TargetMode="External"/><Relationship Id="rId238" Type="http://schemas.openxmlformats.org/officeDocument/2006/relationships/hyperlink" Target="https://www.ncbi.nlm.nih.gov/assembly/GCF_001604975.1/" TargetMode="External"/><Relationship Id="rId254" Type="http://schemas.openxmlformats.org/officeDocument/2006/relationships/hyperlink" Target="https://www.ncbi.nlm.nih.gov/assembly/GCF_000001405.38/" TargetMode="External"/><Relationship Id="rId259" Type="http://schemas.openxmlformats.org/officeDocument/2006/relationships/hyperlink" Target="https://www.ncbi.nlm.nih.gov/assembly/GCF_002880775.1" TargetMode="External"/><Relationship Id="rId23" Type="http://schemas.openxmlformats.org/officeDocument/2006/relationships/hyperlink" Target="https://www.ncbi.nlm.nih.gov/assembly/GCF_000951035.1" TargetMode="External"/><Relationship Id="rId28" Type="http://schemas.openxmlformats.org/officeDocument/2006/relationships/hyperlink" Target="https://www.ncbi.nlm.nih.gov/assembly/GCF_000364345.1" TargetMode="External"/><Relationship Id="rId49" Type="http://schemas.openxmlformats.org/officeDocument/2006/relationships/hyperlink" Target="https://www.ncbi.nlm.nih.gov/assembly/GCF_000258655.2" TargetMode="External"/><Relationship Id="rId114" Type="http://schemas.openxmlformats.org/officeDocument/2006/relationships/hyperlink" Target="https://www.ncbi.nlm.nih.gov/assembly/GCF_000258655.2" TargetMode="External"/><Relationship Id="rId119" Type="http://schemas.openxmlformats.org/officeDocument/2006/relationships/hyperlink" Target="https://www.ncbi.nlm.nih.gov/assembly/GCF_000001405.38/" TargetMode="External"/><Relationship Id="rId44" Type="http://schemas.openxmlformats.org/officeDocument/2006/relationships/hyperlink" Target="https://www.ncbi.nlm.nih.gov/assembly/GCF_000264685.3" TargetMode="External"/><Relationship Id="rId60" Type="http://schemas.openxmlformats.org/officeDocument/2006/relationships/hyperlink" Target="https://www.ncbi.nlm.nih.gov/assembly/GCF_000004665.1" TargetMode="External"/><Relationship Id="rId65" Type="http://schemas.openxmlformats.org/officeDocument/2006/relationships/hyperlink" Target="https://www.ncbi.nlm.nih.gov/assembly/GCF_003339765.1/" TargetMode="External"/><Relationship Id="rId81" Type="http://schemas.openxmlformats.org/officeDocument/2006/relationships/hyperlink" Target="https://www.ncbi.nlm.nih.gov/assembly/GCF_000955945.1" TargetMode="External"/><Relationship Id="rId86" Type="http://schemas.openxmlformats.org/officeDocument/2006/relationships/hyperlink" Target="https://www.ncbi.nlm.nih.gov/assembly/GCF_000151905.2/" TargetMode="External"/><Relationship Id="rId130" Type="http://schemas.openxmlformats.org/officeDocument/2006/relationships/hyperlink" Target="https://www.ncbi.nlm.nih.gov/assembly/GCF_000264685.3" TargetMode="External"/><Relationship Id="rId135" Type="http://schemas.openxmlformats.org/officeDocument/2006/relationships/hyperlink" Target="https://www.ncbi.nlm.nih.gov/assembly/GCF_000258655.2" TargetMode="External"/><Relationship Id="rId151" Type="http://schemas.openxmlformats.org/officeDocument/2006/relationships/hyperlink" Target="https://www.ncbi.nlm.nih.gov/assembly/GCF_000364345.1" TargetMode="External"/><Relationship Id="rId156" Type="http://schemas.openxmlformats.org/officeDocument/2006/relationships/hyperlink" Target="https://www.ncbi.nlm.nih.gov/assembly/GCF_000956065.1" TargetMode="External"/><Relationship Id="rId177" Type="http://schemas.openxmlformats.org/officeDocument/2006/relationships/hyperlink" Target="https://www.ncbi.nlm.nih.gov/assembly/GCF_002880775.1" TargetMode="External"/><Relationship Id="rId198" Type="http://schemas.openxmlformats.org/officeDocument/2006/relationships/hyperlink" Target="https://www.ncbi.nlm.nih.gov/assembly/GCF_002880775.1" TargetMode="External"/><Relationship Id="rId172" Type="http://schemas.openxmlformats.org/officeDocument/2006/relationships/hyperlink" Target="https://www.ncbi.nlm.nih.gov/assembly/GCF_000952055.2" TargetMode="External"/><Relationship Id="rId193" Type="http://schemas.openxmlformats.org/officeDocument/2006/relationships/hyperlink" Target="https://www.ncbi.nlm.nih.gov/assembly/GCF_000001405.38/" TargetMode="External"/><Relationship Id="rId202" Type="http://schemas.openxmlformats.org/officeDocument/2006/relationships/hyperlink" Target="https://www.ncbi.nlm.nih.gov/assembly/GCF_002880775.1" TargetMode="External"/><Relationship Id="rId207" Type="http://schemas.openxmlformats.org/officeDocument/2006/relationships/hyperlink" Target="https://www.ncbi.nlm.nih.gov/assembly/GCF_000001405.38/" TargetMode="External"/><Relationship Id="rId223" Type="http://schemas.openxmlformats.org/officeDocument/2006/relationships/hyperlink" Target="https://www.ncbi.nlm.nih.gov/assembly/GCF_000951035.1" TargetMode="External"/><Relationship Id="rId228" Type="http://schemas.openxmlformats.org/officeDocument/2006/relationships/hyperlink" Target="https://www.ncbi.nlm.nih.gov/assembly/GCF_000364345.1" TargetMode="External"/><Relationship Id="rId244" Type="http://schemas.openxmlformats.org/officeDocument/2006/relationships/hyperlink" Target="https://www.ncbi.nlm.nih.gov/assembly/GCF_000264685.3" TargetMode="External"/><Relationship Id="rId249" Type="http://schemas.openxmlformats.org/officeDocument/2006/relationships/hyperlink" Target="https://www.ncbi.nlm.nih.gov/assembly/GCF_000258655.2" TargetMode="External"/><Relationship Id="rId13" Type="http://schemas.openxmlformats.org/officeDocument/2006/relationships/hyperlink" Target="https://www.ncbi.nlm.nih.gov/assembly/GCF_000952055.2" TargetMode="External"/><Relationship Id="rId18" Type="http://schemas.openxmlformats.org/officeDocument/2006/relationships/hyperlink" Target="https://www.ncbi.nlm.nih.gov/assembly/GCF_001604975.1/" TargetMode="External"/><Relationship Id="rId39" Type="http://schemas.openxmlformats.org/officeDocument/2006/relationships/hyperlink" Target="https://www.ncbi.nlm.nih.gov/assembly/GCF_002880775.1" TargetMode="External"/><Relationship Id="rId109" Type="http://schemas.openxmlformats.org/officeDocument/2006/relationships/hyperlink" Target="https://www.ncbi.nlm.nih.gov/assembly/GCF_000264685.3" TargetMode="External"/><Relationship Id="rId260" Type="http://schemas.openxmlformats.org/officeDocument/2006/relationships/hyperlink" Target="https://www.ncbi.nlm.nih.gov/assembly/GCF_000264685.3" TargetMode="External"/><Relationship Id="rId34" Type="http://schemas.openxmlformats.org/officeDocument/2006/relationships/hyperlink" Target="https://www.ncbi.nlm.nih.gov/assembly/GCF_000001405.38/" TargetMode="External"/><Relationship Id="rId50" Type="http://schemas.openxmlformats.org/officeDocument/2006/relationships/hyperlink" Target="https://www.ncbi.nlm.nih.gov/assembly/GCF_002880755.1" TargetMode="External"/><Relationship Id="rId55" Type="http://schemas.openxmlformats.org/officeDocument/2006/relationships/hyperlink" Target="https://www.ncbi.nlm.nih.gov/assembly/GCF_000151905.2/" TargetMode="External"/><Relationship Id="rId76" Type="http://schemas.openxmlformats.org/officeDocument/2006/relationships/hyperlink" Target="https://www.ncbi.nlm.nih.gov/assembly/GCF_000956065.1" TargetMode="External"/><Relationship Id="rId97" Type="http://schemas.openxmlformats.org/officeDocument/2006/relationships/hyperlink" Target="https://www.ncbi.nlm.nih.gov/assembly/GCF_000951045.1" TargetMode="External"/><Relationship Id="rId104" Type="http://schemas.openxmlformats.org/officeDocument/2006/relationships/hyperlink" Target="https://www.ncbi.nlm.nih.gov/assembly/GCF_001604975.1/" TargetMode="External"/><Relationship Id="rId120" Type="http://schemas.openxmlformats.org/officeDocument/2006/relationships/hyperlink" Target="https://www.ncbi.nlm.nih.gov/assembly/GCF_000151905.2/" TargetMode="External"/><Relationship Id="rId125" Type="http://schemas.openxmlformats.org/officeDocument/2006/relationships/hyperlink" Target="https://www.ncbi.nlm.nih.gov/assembly/GCF_000772875.2" TargetMode="External"/><Relationship Id="rId141" Type="http://schemas.openxmlformats.org/officeDocument/2006/relationships/hyperlink" Target="https://www.ncbi.nlm.nih.gov/assembly/GCF_000151905.2/" TargetMode="External"/><Relationship Id="rId146" Type="http://schemas.openxmlformats.org/officeDocument/2006/relationships/hyperlink" Target="https://www.ncbi.nlm.nih.gov/assembly/GCF_000409795.2" TargetMode="External"/><Relationship Id="rId167" Type="http://schemas.openxmlformats.org/officeDocument/2006/relationships/hyperlink" Target="https://www.ncbi.nlm.nih.gov/assembly/GCF_000364345.1" TargetMode="External"/><Relationship Id="rId188" Type="http://schemas.openxmlformats.org/officeDocument/2006/relationships/hyperlink" Target="https://www.ncbi.nlm.nih.gov/assembly/GCF_000258655.2" TargetMode="External"/><Relationship Id="rId7" Type="http://schemas.openxmlformats.org/officeDocument/2006/relationships/hyperlink" Target="https://www.ncbi.nlm.nih.gov/assembly/GCF_000951045.1" TargetMode="External"/><Relationship Id="rId71" Type="http://schemas.openxmlformats.org/officeDocument/2006/relationships/hyperlink" Target="https://www.ncbi.nlm.nih.gov/assembly/GCF_000004665.1" TargetMode="External"/><Relationship Id="rId92" Type="http://schemas.openxmlformats.org/officeDocument/2006/relationships/hyperlink" Target="https://www.ncbi.nlm.nih.gov/assembly/GCF_000409795.2" TargetMode="External"/><Relationship Id="rId162" Type="http://schemas.openxmlformats.org/officeDocument/2006/relationships/hyperlink" Target="https://www.ncbi.nlm.nih.gov/assembly/GCF_000951035.1" TargetMode="External"/><Relationship Id="rId183" Type="http://schemas.openxmlformats.org/officeDocument/2006/relationships/hyperlink" Target="https://www.ncbi.nlm.nih.gov/assembly/GCF_000264685.3" TargetMode="External"/><Relationship Id="rId213" Type="http://schemas.openxmlformats.org/officeDocument/2006/relationships/hyperlink" Target="https://www.ncbi.nlm.nih.gov/assembly/GCF_000364345.1" TargetMode="External"/><Relationship Id="rId218" Type="http://schemas.openxmlformats.org/officeDocument/2006/relationships/hyperlink" Target="https://www.ncbi.nlm.nih.gov/assembly/GCF_000951035.1" TargetMode="External"/><Relationship Id="rId234" Type="http://schemas.openxmlformats.org/officeDocument/2006/relationships/hyperlink" Target="https://www.ncbi.nlm.nih.gov/assembly/GCF_000001405.38/" TargetMode="External"/><Relationship Id="rId239" Type="http://schemas.openxmlformats.org/officeDocument/2006/relationships/hyperlink" Target="https://www.ncbi.nlm.nih.gov/assembly/GCF_002880775.1" TargetMode="External"/><Relationship Id="rId2" Type="http://schemas.openxmlformats.org/officeDocument/2006/relationships/hyperlink" Target="https://www.ncbi.nlm.nih.gov/assembly/GCF_001698545.1" TargetMode="External"/><Relationship Id="rId29" Type="http://schemas.openxmlformats.org/officeDocument/2006/relationships/hyperlink" Target="https://www.ncbi.nlm.nih.gov/assembly/GCF_000258655.2" TargetMode="External"/><Relationship Id="rId250" Type="http://schemas.openxmlformats.org/officeDocument/2006/relationships/hyperlink" Target="https://www.ncbi.nlm.nih.gov/assembly/GCF_002880755.1" TargetMode="External"/><Relationship Id="rId255" Type="http://schemas.openxmlformats.org/officeDocument/2006/relationships/hyperlink" Target="https://www.ncbi.nlm.nih.gov/assembly/GCF_000151905.2/" TargetMode="External"/><Relationship Id="rId24" Type="http://schemas.openxmlformats.org/officeDocument/2006/relationships/hyperlink" Target="https://www.ncbi.nlm.nih.gov/assembly/GCF_000264685.3" TargetMode="External"/><Relationship Id="rId40" Type="http://schemas.openxmlformats.org/officeDocument/2006/relationships/hyperlink" Target="https://www.ncbi.nlm.nih.gov/assembly/GCF_003339765.1/" TargetMode="External"/><Relationship Id="rId45" Type="http://schemas.openxmlformats.org/officeDocument/2006/relationships/hyperlink" Target="https://www.ncbi.nlm.nih.gov/assembly/GCF_000409795.2" TargetMode="External"/><Relationship Id="rId66" Type="http://schemas.openxmlformats.org/officeDocument/2006/relationships/hyperlink" Target="https://www.ncbi.nlm.nih.gov/assembly/GCF_000235385.1" TargetMode="External"/><Relationship Id="rId87" Type="http://schemas.openxmlformats.org/officeDocument/2006/relationships/hyperlink" Target="https://www.ncbi.nlm.nih.gov/assembly/GCF_002880775.1" TargetMode="External"/><Relationship Id="rId110" Type="http://schemas.openxmlformats.org/officeDocument/2006/relationships/hyperlink" Target="https://www.ncbi.nlm.nih.gov/assembly/GCF_000409795.2" TargetMode="External"/><Relationship Id="rId115" Type="http://schemas.openxmlformats.org/officeDocument/2006/relationships/hyperlink" Target="https://www.ncbi.nlm.nih.gov/assembly/GCF_002880755.1" TargetMode="External"/><Relationship Id="rId131" Type="http://schemas.openxmlformats.org/officeDocument/2006/relationships/hyperlink" Target="https://www.ncbi.nlm.nih.gov/assembly/GCF_000409795.2" TargetMode="External"/><Relationship Id="rId136" Type="http://schemas.openxmlformats.org/officeDocument/2006/relationships/hyperlink" Target="https://www.ncbi.nlm.nih.gov/assembly/GCF_002880755.1" TargetMode="External"/><Relationship Id="rId157" Type="http://schemas.openxmlformats.org/officeDocument/2006/relationships/hyperlink" Target="https://www.ncbi.nlm.nih.gov/assembly/GCF_000772875.2" TargetMode="External"/><Relationship Id="rId178" Type="http://schemas.openxmlformats.org/officeDocument/2006/relationships/hyperlink" Target="https://www.ncbi.nlm.nih.gov/assembly/GCF_001604975.1/" TargetMode="External"/><Relationship Id="rId61" Type="http://schemas.openxmlformats.org/officeDocument/2006/relationships/hyperlink" Target="https://www.ncbi.nlm.nih.gov/assembly/GCF_000004665.1" TargetMode="External"/><Relationship Id="rId82" Type="http://schemas.openxmlformats.org/officeDocument/2006/relationships/hyperlink" Target="https://www.ncbi.nlm.nih.gov/assembly/GCF_000772875.2" TargetMode="External"/><Relationship Id="rId152" Type="http://schemas.openxmlformats.org/officeDocument/2006/relationships/hyperlink" Target="https://www.ncbi.nlm.nih.gov/assembly/GCF_000951045.1" TargetMode="External"/><Relationship Id="rId173" Type="http://schemas.openxmlformats.org/officeDocument/2006/relationships/hyperlink" Target="https://www.ncbi.nlm.nih.gov/assembly/GCF_000001405.38/" TargetMode="External"/><Relationship Id="rId194" Type="http://schemas.openxmlformats.org/officeDocument/2006/relationships/hyperlink" Target="https://www.ncbi.nlm.nih.gov/assembly/GCF_000151905.2/" TargetMode="External"/><Relationship Id="rId199" Type="http://schemas.openxmlformats.org/officeDocument/2006/relationships/hyperlink" Target="https://www.ncbi.nlm.nih.gov/assembly/GCF_001698545.1" TargetMode="External"/><Relationship Id="rId203" Type="http://schemas.openxmlformats.org/officeDocument/2006/relationships/hyperlink" Target="https://www.ncbi.nlm.nih.gov/assembly/GCF_001604975.1/" TargetMode="External"/><Relationship Id="rId208" Type="http://schemas.openxmlformats.org/officeDocument/2006/relationships/hyperlink" Target="https://www.ncbi.nlm.nih.gov/assembly/GCF_000952055.2" TargetMode="External"/><Relationship Id="rId229" Type="http://schemas.openxmlformats.org/officeDocument/2006/relationships/hyperlink" Target="https://www.ncbi.nlm.nih.gov/assembly/GCF_000258655.2" TargetMode="External"/><Relationship Id="rId19" Type="http://schemas.openxmlformats.org/officeDocument/2006/relationships/hyperlink" Target="https://www.ncbi.nlm.nih.gov/assembly/GCF_002880775.1" TargetMode="External"/><Relationship Id="rId224" Type="http://schemas.openxmlformats.org/officeDocument/2006/relationships/hyperlink" Target="https://www.ncbi.nlm.nih.gov/assembly/GCF_000264685.3" TargetMode="External"/><Relationship Id="rId240" Type="http://schemas.openxmlformats.org/officeDocument/2006/relationships/hyperlink" Target="https://www.ncbi.nlm.nih.gov/assembly/GCF_003339765.1/" TargetMode="External"/><Relationship Id="rId245" Type="http://schemas.openxmlformats.org/officeDocument/2006/relationships/hyperlink" Target="https://www.ncbi.nlm.nih.gov/assembly/GCF_000409795.2" TargetMode="External"/><Relationship Id="rId261" Type="http://schemas.openxmlformats.org/officeDocument/2006/relationships/hyperlink" Target="https://www.ncbi.nlm.nih.gov/assembly/GCF_000772875.2" TargetMode="External"/><Relationship Id="rId14" Type="http://schemas.openxmlformats.org/officeDocument/2006/relationships/hyperlink" Target="https://www.ncbi.nlm.nih.gov/assembly/GCF_000001405.38/" TargetMode="External"/><Relationship Id="rId30" Type="http://schemas.openxmlformats.org/officeDocument/2006/relationships/hyperlink" Target="https://www.ncbi.nlm.nih.gov/assembly/GCF_002880755.1" TargetMode="External"/><Relationship Id="rId35" Type="http://schemas.openxmlformats.org/officeDocument/2006/relationships/hyperlink" Target="https://www.ncbi.nlm.nih.gov/assembly/GCF_000151905.2/" TargetMode="External"/><Relationship Id="rId56" Type="http://schemas.openxmlformats.org/officeDocument/2006/relationships/hyperlink" Target="https://www.ncbi.nlm.nih.gov/assembly/GCF_000955945.1" TargetMode="External"/><Relationship Id="rId77" Type="http://schemas.openxmlformats.org/officeDocument/2006/relationships/hyperlink" Target="https://www.ncbi.nlm.nih.gov/assembly/GCF_000769185.1" TargetMode="External"/><Relationship Id="rId100" Type="http://schemas.openxmlformats.org/officeDocument/2006/relationships/hyperlink" Target="https://www.ncbi.nlm.nih.gov/assembly/GCF_000772875.2" TargetMode="External"/><Relationship Id="rId105" Type="http://schemas.openxmlformats.org/officeDocument/2006/relationships/hyperlink" Target="https://www.ncbi.nlm.nih.gov/assembly/GCF_003339765.1/" TargetMode="External"/><Relationship Id="rId126" Type="http://schemas.openxmlformats.org/officeDocument/2006/relationships/hyperlink" Target="https://www.ncbi.nlm.nih.gov/assembly/GCF_003339765.1/" TargetMode="External"/><Relationship Id="rId147" Type="http://schemas.openxmlformats.org/officeDocument/2006/relationships/hyperlink" Target="https://www.ncbi.nlm.nih.gov/assembly/GCF_000264685.3" TargetMode="External"/><Relationship Id="rId168" Type="http://schemas.openxmlformats.org/officeDocument/2006/relationships/hyperlink" Target="https://www.ncbi.nlm.nih.gov/assembly/GCF_000258655.2" TargetMode="External"/><Relationship Id="rId8" Type="http://schemas.openxmlformats.org/officeDocument/2006/relationships/hyperlink" Target="https://www.ncbi.nlm.nih.gov/assembly/GCF_000364345.1" TargetMode="External"/><Relationship Id="rId51" Type="http://schemas.openxmlformats.org/officeDocument/2006/relationships/hyperlink" Target="https://www.ncbi.nlm.nih.gov/assembly/GCF_000956065.1" TargetMode="External"/><Relationship Id="rId72" Type="http://schemas.openxmlformats.org/officeDocument/2006/relationships/hyperlink" Target="https://www.ncbi.nlm.nih.gov/assembly/GCF_000951045.1" TargetMode="External"/><Relationship Id="rId93" Type="http://schemas.openxmlformats.org/officeDocument/2006/relationships/hyperlink" Target="https://www.ncbi.nlm.nih.gov/assembly/GCF_000264685.3" TargetMode="External"/><Relationship Id="rId98" Type="http://schemas.openxmlformats.org/officeDocument/2006/relationships/hyperlink" Target="https://www.ncbi.nlm.nih.gov/assembly/GCF_000769185.1" TargetMode="External"/><Relationship Id="rId121" Type="http://schemas.openxmlformats.org/officeDocument/2006/relationships/hyperlink" Target="https://www.ncbi.nlm.nih.gov/assembly/GCF_000955945.1" TargetMode="External"/><Relationship Id="rId142" Type="http://schemas.openxmlformats.org/officeDocument/2006/relationships/hyperlink" Target="https://www.ncbi.nlm.nih.gov/assembly/GCF_000955945.1" TargetMode="External"/><Relationship Id="rId163" Type="http://schemas.openxmlformats.org/officeDocument/2006/relationships/hyperlink" Target="https://www.ncbi.nlm.nih.gov/assembly/GCF_000264685.3" TargetMode="External"/><Relationship Id="rId184" Type="http://schemas.openxmlformats.org/officeDocument/2006/relationships/hyperlink" Target="https://www.ncbi.nlm.nih.gov/assembly/GCF_000409795.2" TargetMode="External"/><Relationship Id="rId189" Type="http://schemas.openxmlformats.org/officeDocument/2006/relationships/hyperlink" Target="https://www.ncbi.nlm.nih.gov/assembly/GCF_002880755.1" TargetMode="External"/><Relationship Id="rId219" Type="http://schemas.openxmlformats.org/officeDocument/2006/relationships/hyperlink" Target="https://www.ncbi.nlm.nih.gov/assembly/GCF_001698545.1" TargetMode="External"/><Relationship Id="rId3" Type="http://schemas.openxmlformats.org/officeDocument/2006/relationships/hyperlink" Target="https://www.ncbi.nlm.nih.gov/assembly/GCF_000951035.1" TargetMode="External"/><Relationship Id="rId214" Type="http://schemas.openxmlformats.org/officeDocument/2006/relationships/hyperlink" Target="https://www.ncbi.nlm.nih.gov/assembly/GCF_000951045.1" TargetMode="External"/><Relationship Id="rId230" Type="http://schemas.openxmlformats.org/officeDocument/2006/relationships/hyperlink" Target="https://www.ncbi.nlm.nih.gov/assembly/GCF_002880755.1" TargetMode="External"/><Relationship Id="rId235" Type="http://schemas.openxmlformats.org/officeDocument/2006/relationships/hyperlink" Target="https://www.ncbi.nlm.nih.gov/assembly/GCF_000151905.2/" TargetMode="External"/><Relationship Id="rId251" Type="http://schemas.openxmlformats.org/officeDocument/2006/relationships/hyperlink" Target="https://www.ncbi.nlm.nih.gov/assembly/GCF_000956065.1" TargetMode="External"/><Relationship Id="rId256" Type="http://schemas.openxmlformats.org/officeDocument/2006/relationships/hyperlink" Target="https://www.ncbi.nlm.nih.gov/assembly/GCF_000955945.1" TargetMode="External"/><Relationship Id="rId25" Type="http://schemas.openxmlformats.org/officeDocument/2006/relationships/hyperlink" Target="https://www.ncbi.nlm.nih.gov/assembly/GCF_000409795.2" TargetMode="External"/><Relationship Id="rId46" Type="http://schemas.openxmlformats.org/officeDocument/2006/relationships/hyperlink" Target="https://www.ncbi.nlm.nih.gov/assembly/GCF_000004665.1" TargetMode="External"/><Relationship Id="rId67" Type="http://schemas.openxmlformats.org/officeDocument/2006/relationships/hyperlink" Target="https://www.ncbi.nlm.nih.gov/assembly/GCF_001698545.1" TargetMode="External"/><Relationship Id="rId116" Type="http://schemas.openxmlformats.org/officeDocument/2006/relationships/hyperlink" Target="https://www.ncbi.nlm.nih.gov/assembly/GCF_000956065.1" TargetMode="External"/><Relationship Id="rId137" Type="http://schemas.openxmlformats.org/officeDocument/2006/relationships/hyperlink" Target="https://www.ncbi.nlm.nih.gov/assembly/GCF_000956065.1" TargetMode="External"/><Relationship Id="rId158" Type="http://schemas.openxmlformats.org/officeDocument/2006/relationships/hyperlink" Target="https://www.ncbi.nlm.nih.gov/assembly/GCF_000955945.1" TargetMode="External"/><Relationship Id="rId20" Type="http://schemas.openxmlformats.org/officeDocument/2006/relationships/hyperlink" Target="https://www.ncbi.nlm.nih.gov/assembly/GCF_003339765.1/" TargetMode="External"/><Relationship Id="rId41" Type="http://schemas.openxmlformats.org/officeDocument/2006/relationships/hyperlink" Target="https://www.ncbi.nlm.nih.gov/assembly/GCF_000235385.1" TargetMode="External"/><Relationship Id="rId62" Type="http://schemas.openxmlformats.org/officeDocument/2006/relationships/hyperlink" Target="https://www.ncbi.nlm.nih.gov/assembly/GCF_000952055.2" TargetMode="External"/><Relationship Id="rId83" Type="http://schemas.openxmlformats.org/officeDocument/2006/relationships/hyperlink" Target="https://www.ncbi.nlm.nih.gov/assembly/GCF_001604975.1/" TargetMode="External"/><Relationship Id="rId88" Type="http://schemas.openxmlformats.org/officeDocument/2006/relationships/hyperlink" Target="https://www.ncbi.nlm.nih.gov/assembly/GCF_002880755.1" TargetMode="External"/><Relationship Id="rId111" Type="http://schemas.openxmlformats.org/officeDocument/2006/relationships/hyperlink" Target="https://www.ncbi.nlm.nih.gov/assembly/GCF_000004665.1" TargetMode="External"/><Relationship Id="rId132" Type="http://schemas.openxmlformats.org/officeDocument/2006/relationships/hyperlink" Target="https://www.ncbi.nlm.nih.gov/assembly/GCF_000004665.1" TargetMode="External"/><Relationship Id="rId153" Type="http://schemas.openxmlformats.org/officeDocument/2006/relationships/hyperlink" Target="https://www.ncbi.nlm.nih.gov/assembly/GCF_000769185.1" TargetMode="External"/><Relationship Id="rId174" Type="http://schemas.openxmlformats.org/officeDocument/2006/relationships/hyperlink" Target="https://www.ncbi.nlm.nih.gov/assembly/GCF_000151905.2/" TargetMode="External"/><Relationship Id="rId179" Type="http://schemas.openxmlformats.org/officeDocument/2006/relationships/hyperlink" Target="https://www.ncbi.nlm.nih.gov/assembly/GCF_003339765.1/" TargetMode="External"/><Relationship Id="rId195" Type="http://schemas.openxmlformats.org/officeDocument/2006/relationships/hyperlink" Target="https://www.ncbi.nlm.nih.gov/assembly/GCF_000955945.1" TargetMode="External"/><Relationship Id="rId209" Type="http://schemas.openxmlformats.org/officeDocument/2006/relationships/hyperlink" Target="https://www.ncbi.nlm.nih.gov/assembly/GCF_000769185.1" TargetMode="External"/><Relationship Id="rId190" Type="http://schemas.openxmlformats.org/officeDocument/2006/relationships/hyperlink" Target="https://www.ncbi.nlm.nih.gov/assembly/GCF_000956065.1" TargetMode="External"/><Relationship Id="rId204" Type="http://schemas.openxmlformats.org/officeDocument/2006/relationships/hyperlink" Target="https://www.ncbi.nlm.nih.gov/assembly/GCF_000772875.2" TargetMode="External"/><Relationship Id="rId220" Type="http://schemas.openxmlformats.org/officeDocument/2006/relationships/hyperlink" Target="https://www.ncbi.nlm.nih.gov/assembly/GCF_000235385.1" TargetMode="External"/><Relationship Id="rId225" Type="http://schemas.openxmlformats.org/officeDocument/2006/relationships/hyperlink" Target="https://www.ncbi.nlm.nih.gov/assembly/GCF_000409795.2" TargetMode="External"/><Relationship Id="rId241" Type="http://schemas.openxmlformats.org/officeDocument/2006/relationships/hyperlink" Target="https://www.ncbi.nlm.nih.gov/assembly/GCF_000235385.1" TargetMode="External"/><Relationship Id="rId246" Type="http://schemas.openxmlformats.org/officeDocument/2006/relationships/hyperlink" Target="https://www.ncbi.nlm.nih.gov/assembly/GCF_000004665.1" TargetMode="External"/><Relationship Id="rId15" Type="http://schemas.openxmlformats.org/officeDocument/2006/relationships/hyperlink" Target="https://www.ncbi.nlm.nih.gov/assembly/GCF_000151905.2/" TargetMode="External"/><Relationship Id="rId36" Type="http://schemas.openxmlformats.org/officeDocument/2006/relationships/hyperlink" Target="https://www.ncbi.nlm.nih.gov/assembly/GCF_000955945.1" TargetMode="External"/><Relationship Id="rId57" Type="http://schemas.openxmlformats.org/officeDocument/2006/relationships/hyperlink" Target="https://www.ncbi.nlm.nih.gov/assembly/GCF_000772875.2" TargetMode="External"/><Relationship Id="rId106" Type="http://schemas.openxmlformats.org/officeDocument/2006/relationships/hyperlink" Target="https://www.ncbi.nlm.nih.gov/assembly/GCF_000235385.1" TargetMode="External"/><Relationship Id="rId127" Type="http://schemas.openxmlformats.org/officeDocument/2006/relationships/hyperlink" Target="https://www.ncbi.nlm.nih.gov/assembly/GCF_000235385.1" TargetMode="External"/><Relationship Id="rId262" Type="http://schemas.openxmlformats.org/officeDocument/2006/relationships/hyperlink" Target="https://www.ncbi.nlm.nih.gov/assembly/GCF_003339765.1/" TargetMode="External"/><Relationship Id="rId10" Type="http://schemas.openxmlformats.org/officeDocument/2006/relationships/hyperlink" Target="https://www.ncbi.nlm.nih.gov/assembly/GCF_002880755.1" TargetMode="External"/><Relationship Id="rId31" Type="http://schemas.openxmlformats.org/officeDocument/2006/relationships/hyperlink" Target="https://www.ncbi.nlm.nih.gov/assembly/GCF_000956065.1" TargetMode="External"/><Relationship Id="rId52" Type="http://schemas.openxmlformats.org/officeDocument/2006/relationships/hyperlink" Target="https://www.ncbi.nlm.nih.gov/assembly/GCF_000769185.1" TargetMode="External"/><Relationship Id="rId73" Type="http://schemas.openxmlformats.org/officeDocument/2006/relationships/hyperlink" Target="https://www.ncbi.nlm.nih.gov/assembly/GCF_000364345.1" TargetMode="External"/><Relationship Id="rId78" Type="http://schemas.openxmlformats.org/officeDocument/2006/relationships/hyperlink" Target="https://www.ncbi.nlm.nih.gov/assembly/GCF_000952055.2" TargetMode="External"/><Relationship Id="rId94" Type="http://schemas.openxmlformats.org/officeDocument/2006/relationships/hyperlink" Target="https://www.ncbi.nlm.nih.gov/assembly/GCF_000951035.1" TargetMode="External"/><Relationship Id="rId99" Type="http://schemas.openxmlformats.org/officeDocument/2006/relationships/hyperlink" Target="https://www.ncbi.nlm.nih.gov/assembly/GCF_000956065.1" TargetMode="External"/><Relationship Id="rId101" Type="http://schemas.openxmlformats.org/officeDocument/2006/relationships/hyperlink" Target="https://www.ncbi.nlm.nih.gov/assembly/GCF_000955945.1" TargetMode="External"/><Relationship Id="rId122" Type="http://schemas.openxmlformats.org/officeDocument/2006/relationships/hyperlink" Target="https://www.ncbi.nlm.nih.gov/assembly/GCF_000772875.2" TargetMode="External"/><Relationship Id="rId143" Type="http://schemas.openxmlformats.org/officeDocument/2006/relationships/hyperlink" Target="https://www.ncbi.nlm.nih.gov/assembly/GCF_000772875.2" TargetMode="External"/><Relationship Id="rId148" Type="http://schemas.openxmlformats.org/officeDocument/2006/relationships/hyperlink" Target="https://www.ncbi.nlm.nih.gov/assembly/GCF_000951035.1" TargetMode="External"/><Relationship Id="rId164" Type="http://schemas.openxmlformats.org/officeDocument/2006/relationships/hyperlink" Target="https://www.ncbi.nlm.nih.gov/assembly/GCF_000409795.2" TargetMode="External"/><Relationship Id="rId169" Type="http://schemas.openxmlformats.org/officeDocument/2006/relationships/hyperlink" Target="https://www.ncbi.nlm.nih.gov/assembly/GCF_002880755.1" TargetMode="External"/><Relationship Id="rId185" Type="http://schemas.openxmlformats.org/officeDocument/2006/relationships/hyperlink" Target="https://www.ncbi.nlm.nih.gov/assembly/GCF_000004665.1" TargetMode="External"/><Relationship Id="rId4" Type="http://schemas.openxmlformats.org/officeDocument/2006/relationships/hyperlink" Target="https://www.ncbi.nlm.nih.gov/assembly/GCF_000264685.3" TargetMode="External"/><Relationship Id="rId9" Type="http://schemas.openxmlformats.org/officeDocument/2006/relationships/hyperlink" Target="https://www.ncbi.nlm.nih.gov/assembly/GCF_000258655.2" TargetMode="External"/><Relationship Id="rId180" Type="http://schemas.openxmlformats.org/officeDocument/2006/relationships/hyperlink" Target="https://www.ncbi.nlm.nih.gov/assembly/GCF_000235385.1" TargetMode="External"/><Relationship Id="rId210" Type="http://schemas.openxmlformats.org/officeDocument/2006/relationships/hyperlink" Target="https://www.ncbi.nlm.nih.gov/assembly/GCF_000956065.1" TargetMode="External"/><Relationship Id="rId215" Type="http://schemas.openxmlformats.org/officeDocument/2006/relationships/hyperlink" Target="https://www.ncbi.nlm.nih.gov/assembly/GCF_000004665.1" TargetMode="External"/><Relationship Id="rId236" Type="http://schemas.openxmlformats.org/officeDocument/2006/relationships/hyperlink" Target="https://www.ncbi.nlm.nih.gov/assembly/GCF_000955945.1" TargetMode="External"/><Relationship Id="rId257" Type="http://schemas.openxmlformats.org/officeDocument/2006/relationships/hyperlink" Target="https://www.ncbi.nlm.nih.gov/assembly/GCF_000772875.2" TargetMode="External"/><Relationship Id="rId26" Type="http://schemas.openxmlformats.org/officeDocument/2006/relationships/hyperlink" Target="https://www.ncbi.nlm.nih.gov/assembly/GCF_000004665.1" TargetMode="External"/><Relationship Id="rId231" Type="http://schemas.openxmlformats.org/officeDocument/2006/relationships/hyperlink" Target="https://www.ncbi.nlm.nih.gov/assembly/GCF_000956065.1" TargetMode="External"/><Relationship Id="rId252" Type="http://schemas.openxmlformats.org/officeDocument/2006/relationships/hyperlink" Target="https://www.ncbi.nlm.nih.gov/assembly/GCF_000769185.1" TargetMode="External"/><Relationship Id="rId47" Type="http://schemas.openxmlformats.org/officeDocument/2006/relationships/hyperlink" Target="https://www.ncbi.nlm.nih.gov/assembly/GCF_000951045.1" TargetMode="External"/><Relationship Id="rId68" Type="http://schemas.openxmlformats.org/officeDocument/2006/relationships/hyperlink" Target="https://www.ncbi.nlm.nih.gov/assembly/GCF_000951035.1" TargetMode="External"/><Relationship Id="rId89" Type="http://schemas.openxmlformats.org/officeDocument/2006/relationships/hyperlink" Target="https://www.ncbi.nlm.nih.gov/assembly/GCF_000258655.2" TargetMode="External"/><Relationship Id="rId112" Type="http://schemas.openxmlformats.org/officeDocument/2006/relationships/hyperlink" Target="https://www.ncbi.nlm.nih.gov/assembly/GCF_000951045.1" TargetMode="External"/><Relationship Id="rId133" Type="http://schemas.openxmlformats.org/officeDocument/2006/relationships/hyperlink" Target="https://www.ncbi.nlm.nih.gov/assembly/GCF_000951045.1" TargetMode="External"/><Relationship Id="rId154" Type="http://schemas.openxmlformats.org/officeDocument/2006/relationships/hyperlink" Target="https://www.ncbi.nlm.nih.gov/assembly/GCF_000769185.1" TargetMode="External"/><Relationship Id="rId175" Type="http://schemas.openxmlformats.org/officeDocument/2006/relationships/hyperlink" Target="https://www.ncbi.nlm.nih.gov/assembly/GCF_000955945.1" TargetMode="External"/><Relationship Id="rId196" Type="http://schemas.openxmlformats.org/officeDocument/2006/relationships/hyperlink" Target="https://www.ncbi.nlm.nih.gov/assembly/GCF_000772875.2" TargetMode="External"/><Relationship Id="rId200" Type="http://schemas.openxmlformats.org/officeDocument/2006/relationships/hyperlink" Target="https://www.ncbi.nlm.nih.gov/assembly/GCF_003339765.1/" TargetMode="External"/><Relationship Id="rId16" Type="http://schemas.openxmlformats.org/officeDocument/2006/relationships/hyperlink" Target="https://www.ncbi.nlm.nih.gov/assembly/GCF_000955945.1" TargetMode="External"/><Relationship Id="rId221" Type="http://schemas.openxmlformats.org/officeDocument/2006/relationships/hyperlink" Target="https://www.ncbi.nlm.nih.gov/assembly/GCF_000235385.1" TargetMode="External"/><Relationship Id="rId242" Type="http://schemas.openxmlformats.org/officeDocument/2006/relationships/hyperlink" Target="https://www.ncbi.nlm.nih.gov/assembly/GCF_001698545.1" TargetMode="External"/><Relationship Id="rId263" Type="http://schemas.openxmlformats.org/officeDocument/2006/relationships/printerSettings" Target="../printerSettings/printerSettings2.bin"/><Relationship Id="rId37" Type="http://schemas.openxmlformats.org/officeDocument/2006/relationships/hyperlink" Target="https://www.ncbi.nlm.nih.gov/assembly/GCF_000772875.2" TargetMode="External"/><Relationship Id="rId58" Type="http://schemas.openxmlformats.org/officeDocument/2006/relationships/hyperlink" Target="https://www.ncbi.nlm.nih.gov/assembly/GCF_001604975.1/" TargetMode="External"/><Relationship Id="rId79" Type="http://schemas.openxmlformats.org/officeDocument/2006/relationships/hyperlink" Target="https://www.ncbi.nlm.nih.gov/assembly/GCF_000001405.38/" TargetMode="External"/><Relationship Id="rId102" Type="http://schemas.openxmlformats.org/officeDocument/2006/relationships/hyperlink" Target="https://www.ncbi.nlm.nih.gov/assembly/GCF_000235385.1" TargetMode="External"/><Relationship Id="rId123" Type="http://schemas.openxmlformats.org/officeDocument/2006/relationships/hyperlink" Target="https://www.ncbi.nlm.nih.gov/assembly/GCF_001604975.1/" TargetMode="External"/><Relationship Id="rId144" Type="http://schemas.openxmlformats.org/officeDocument/2006/relationships/hyperlink" Target="https://www.ncbi.nlm.nih.gov/assembly/GCF_001604975.1/" TargetMode="External"/><Relationship Id="rId90" Type="http://schemas.openxmlformats.org/officeDocument/2006/relationships/hyperlink" Target="https://www.ncbi.nlm.nih.gov/assembly/GCF_000001405.38/" TargetMode="External"/><Relationship Id="rId165" Type="http://schemas.openxmlformats.org/officeDocument/2006/relationships/hyperlink" Target="https://www.ncbi.nlm.nih.gov/assembly/GCF_000004665.1" TargetMode="External"/><Relationship Id="rId186" Type="http://schemas.openxmlformats.org/officeDocument/2006/relationships/hyperlink" Target="https://www.ncbi.nlm.nih.gov/assembly/GCF_000951045.1" TargetMode="External"/><Relationship Id="rId211" Type="http://schemas.openxmlformats.org/officeDocument/2006/relationships/hyperlink" Target="https://www.ncbi.nlm.nih.gov/assembly/GCF_002880755.1" TargetMode="External"/><Relationship Id="rId232" Type="http://schemas.openxmlformats.org/officeDocument/2006/relationships/hyperlink" Target="https://www.ncbi.nlm.nih.gov/assembly/GCF_000769185.1" TargetMode="External"/><Relationship Id="rId253" Type="http://schemas.openxmlformats.org/officeDocument/2006/relationships/hyperlink" Target="https://www.ncbi.nlm.nih.gov/assembly/GCF_000952055.2" TargetMode="External"/><Relationship Id="rId27" Type="http://schemas.openxmlformats.org/officeDocument/2006/relationships/hyperlink" Target="https://www.ncbi.nlm.nih.gov/assembly/GCF_000951045.1" TargetMode="External"/><Relationship Id="rId48" Type="http://schemas.openxmlformats.org/officeDocument/2006/relationships/hyperlink" Target="https://www.ncbi.nlm.nih.gov/assembly/GCF_000364345.1" TargetMode="External"/><Relationship Id="rId69" Type="http://schemas.openxmlformats.org/officeDocument/2006/relationships/hyperlink" Target="https://www.ncbi.nlm.nih.gov/assembly/GCF_000264685.3" TargetMode="External"/><Relationship Id="rId113" Type="http://schemas.openxmlformats.org/officeDocument/2006/relationships/hyperlink" Target="https://www.ncbi.nlm.nih.gov/assembly/GCF_000364345.1" TargetMode="External"/><Relationship Id="rId134" Type="http://schemas.openxmlformats.org/officeDocument/2006/relationships/hyperlink" Target="https://www.ncbi.nlm.nih.gov/assembly/GCF_000364345.1" TargetMode="External"/><Relationship Id="rId80" Type="http://schemas.openxmlformats.org/officeDocument/2006/relationships/hyperlink" Target="https://www.ncbi.nlm.nih.gov/assembly/GCF_000151905.2/" TargetMode="External"/><Relationship Id="rId155" Type="http://schemas.openxmlformats.org/officeDocument/2006/relationships/hyperlink" Target="https://www.ncbi.nlm.nih.gov/assembly/GCF_000952055.2" TargetMode="External"/><Relationship Id="rId176" Type="http://schemas.openxmlformats.org/officeDocument/2006/relationships/hyperlink" Target="https://www.ncbi.nlm.nih.gov/assembly/GCF_000772875.2" TargetMode="External"/><Relationship Id="rId197" Type="http://schemas.openxmlformats.org/officeDocument/2006/relationships/hyperlink" Target="https://www.ncbi.nlm.nih.gov/assembly/GCF_001604975.1/" TargetMode="External"/><Relationship Id="rId201" Type="http://schemas.openxmlformats.org/officeDocument/2006/relationships/hyperlink" Target="https://www.ncbi.nlm.nih.gov/assembly/GCF_003339765.1/" TargetMode="External"/><Relationship Id="rId222" Type="http://schemas.openxmlformats.org/officeDocument/2006/relationships/hyperlink" Target="https://www.ncbi.nlm.nih.gov/assembly/GCF_001698545.1" TargetMode="External"/><Relationship Id="rId243" Type="http://schemas.openxmlformats.org/officeDocument/2006/relationships/hyperlink" Target="https://www.ncbi.nlm.nih.gov/assembly/GCF_000951035.1" TargetMode="External"/><Relationship Id="rId17" Type="http://schemas.openxmlformats.org/officeDocument/2006/relationships/hyperlink" Target="https://www.ncbi.nlm.nih.gov/assembly/GCF_000772875.2" TargetMode="External"/><Relationship Id="rId38" Type="http://schemas.openxmlformats.org/officeDocument/2006/relationships/hyperlink" Target="https://www.ncbi.nlm.nih.gov/assembly/GCF_001604975.1/" TargetMode="External"/><Relationship Id="rId59" Type="http://schemas.openxmlformats.org/officeDocument/2006/relationships/hyperlink" Target="https://www.ncbi.nlm.nih.gov/assembly/GCF_002880775.1" TargetMode="External"/><Relationship Id="rId103" Type="http://schemas.openxmlformats.org/officeDocument/2006/relationships/hyperlink" Target="https://www.ncbi.nlm.nih.gov/assembly/GCF_000004665.1" TargetMode="External"/><Relationship Id="rId124" Type="http://schemas.openxmlformats.org/officeDocument/2006/relationships/hyperlink" Target="https://www.ncbi.nlm.nih.gov/assembly/GCF_002880775.1" TargetMode="External"/><Relationship Id="rId70" Type="http://schemas.openxmlformats.org/officeDocument/2006/relationships/hyperlink" Target="https://www.ncbi.nlm.nih.gov/assembly/GCF_000409795.2" TargetMode="External"/><Relationship Id="rId91" Type="http://schemas.openxmlformats.org/officeDocument/2006/relationships/hyperlink" Target="https://www.ncbi.nlm.nih.gov/assembly/GCF_000952055.2" TargetMode="External"/><Relationship Id="rId145" Type="http://schemas.openxmlformats.org/officeDocument/2006/relationships/hyperlink" Target="https://www.ncbi.nlm.nih.gov/assembly/GCF_002880775.1" TargetMode="External"/><Relationship Id="rId166" Type="http://schemas.openxmlformats.org/officeDocument/2006/relationships/hyperlink" Target="https://www.ncbi.nlm.nih.gov/assembly/GCF_000951045.1" TargetMode="External"/><Relationship Id="rId187" Type="http://schemas.openxmlformats.org/officeDocument/2006/relationships/hyperlink" Target="https://www.ncbi.nlm.nih.gov/assembly/GCF_000364345.1"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E9980-0B4D-4E66-9DD1-B1DD5B83E840}">
  <sheetPr>
    <pageSetUpPr fitToPage="1"/>
  </sheetPr>
  <dimension ref="A1:P31"/>
  <sheetViews>
    <sheetView tabSelected="1" topLeftCell="A9" zoomScale="90" zoomScaleNormal="90" workbookViewId="0">
      <selection activeCell="A9" sqref="A9"/>
    </sheetView>
  </sheetViews>
  <sheetFormatPr defaultRowHeight="14.25" x14ac:dyDescent="0.45"/>
  <cols>
    <col min="1" max="1" width="24.46484375" bestFit="1" customWidth="1"/>
    <col min="2" max="2" width="25.1328125" customWidth="1"/>
    <col min="3" max="3" width="5.796875" bestFit="1" customWidth="1"/>
    <col min="4" max="10" width="8.73046875" bestFit="1" customWidth="1"/>
    <col min="11" max="11" width="9.86328125" bestFit="1" customWidth="1"/>
    <col min="12" max="12" width="9.86328125" customWidth="1"/>
    <col min="13" max="13" width="9.86328125" bestFit="1" customWidth="1"/>
    <col min="14" max="14" width="9.86328125" customWidth="1"/>
    <col min="15" max="15" width="9.86328125" bestFit="1" customWidth="1"/>
    <col min="16" max="16" width="11.86328125" customWidth="1"/>
  </cols>
  <sheetData>
    <row r="1" spans="1:16" x14ac:dyDescent="0.45">
      <c r="A1" t="s">
        <v>281</v>
      </c>
    </row>
    <row r="2" spans="1:16" x14ac:dyDescent="0.45">
      <c r="A2" t="s">
        <v>280</v>
      </c>
    </row>
    <row r="3" spans="1:16" x14ac:dyDescent="0.45">
      <c r="A3" t="s">
        <v>279</v>
      </c>
    </row>
    <row r="4" spans="1:16" ht="14.65" thickBot="1" x14ac:dyDescent="0.5">
      <c r="A4" t="s">
        <v>278</v>
      </c>
    </row>
    <row r="5" spans="1:16" ht="15" thickTop="1" thickBot="1" x14ac:dyDescent="0.5">
      <c r="A5" s="51"/>
      <c r="B5" t="s">
        <v>277</v>
      </c>
    </row>
    <row r="6" spans="1:16" ht="14.65" thickTop="1" x14ac:dyDescent="0.45">
      <c r="A6" s="50"/>
      <c r="B6" t="s">
        <v>276</v>
      </c>
    </row>
    <row r="7" spans="1:16" x14ac:dyDescent="0.45">
      <c r="A7" s="49"/>
      <c r="B7" t="s">
        <v>275</v>
      </c>
    </row>
    <row r="8" spans="1:16" ht="14.65" thickBot="1" x14ac:dyDescent="0.5"/>
    <row r="9" spans="1:16" ht="28.9" thickBot="1" x14ac:dyDescent="0.5">
      <c r="A9" s="48" t="s">
        <v>274</v>
      </c>
      <c r="B9" s="48" t="s">
        <v>273</v>
      </c>
      <c r="C9" s="48" t="s">
        <v>272</v>
      </c>
      <c r="D9" s="47" t="s">
        <v>22</v>
      </c>
      <c r="E9" s="47" t="s">
        <v>21</v>
      </c>
      <c r="F9" s="47" t="s">
        <v>20</v>
      </c>
      <c r="G9" s="47" t="s">
        <v>271</v>
      </c>
      <c r="H9" s="47" t="s">
        <v>13</v>
      </c>
      <c r="I9" s="47" t="s">
        <v>12</v>
      </c>
      <c r="J9" s="47" t="s">
        <v>11</v>
      </c>
      <c r="K9" s="46" t="s">
        <v>10</v>
      </c>
      <c r="L9" s="46" t="s">
        <v>9</v>
      </c>
      <c r="M9" s="46" t="s">
        <v>8</v>
      </c>
      <c r="N9" s="46" t="s">
        <v>7</v>
      </c>
      <c r="O9" s="46" t="s">
        <v>270</v>
      </c>
      <c r="P9" s="45" t="s">
        <v>269</v>
      </c>
    </row>
    <row r="10" spans="1:16" x14ac:dyDescent="0.45">
      <c r="A10" s="41" t="s">
        <v>268</v>
      </c>
      <c r="B10" s="42" t="s">
        <v>267</v>
      </c>
      <c r="C10" s="41" t="s">
        <v>258</v>
      </c>
      <c r="D10" s="44" t="s">
        <v>227</v>
      </c>
      <c r="E10" s="44" t="s">
        <v>227</v>
      </c>
      <c r="F10" s="44" t="s">
        <v>227</v>
      </c>
      <c r="G10" s="44" t="s">
        <v>227</v>
      </c>
      <c r="H10" s="43" t="s">
        <v>227</v>
      </c>
      <c r="I10" s="43" t="s">
        <v>227</v>
      </c>
      <c r="J10" s="43" t="s">
        <v>227</v>
      </c>
      <c r="K10" s="43" t="s">
        <v>227</v>
      </c>
      <c r="L10" s="43" t="s">
        <v>227</v>
      </c>
      <c r="M10" s="43" t="s">
        <v>227</v>
      </c>
      <c r="N10" s="43" t="s">
        <v>227</v>
      </c>
      <c r="O10" s="44" t="s">
        <v>227</v>
      </c>
      <c r="P10" s="43">
        <f t="shared" ref="P10:P28" si="0">COUNTIF(D10:O10, "*")</f>
        <v>12</v>
      </c>
    </row>
    <row r="11" spans="1:16" x14ac:dyDescent="0.45">
      <c r="A11" s="33" t="s">
        <v>266</v>
      </c>
      <c r="B11" s="35" t="s">
        <v>265</v>
      </c>
      <c r="C11" s="41" t="s">
        <v>258</v>
      </c>
      <c r="D11" s="32" t="s">
        <v>227</v>
      </c>
      <c r="E11" s="32" t="s">
        <v>227</v>
      </c>
      <c r="F11" s="32" t="s">
        <v>227</v>
      </c>
      <c r="G11" s="32" t="s">
        <v>227</v>
      </c>
      <c r="H11" s="29" t="s">
        <v>227</v>
      </c>
      <c r="I11" s="29" t="s">
        <v>227</v>
      </c>
      <c r="J11" s="29" t="s">
        <v>227</v>
      </c>
      <c r="K11" s="29" t="s">
        <v>227</v>
      </c>
      <c r="L11" s="29" t="s">
        <v>227</v>
      </c>
      <c r="M11" s="29" t="s">
        <v>227</v>
      </c>
      <c r="N11" s="29" t="s">
        <v>227</v>
      </c>
      <c r="O11" s="30"/>
      <c r="P11" s="29">
        <f t="shared" si="0"/>
        <v>11</v>
      </c>
    </row>
    <row r="12" spans="1:16" x14ac:dyDescent="0.45">
      <c r="A12" s="41" t="s">
        <v>264</v>
      </c>
      <c r="B12" s="42" t="s">
        <v>263</v>
      </c>
      <c r="C12" s="41" t="s">
        <v>258</v>
      </c>
      <c r="D12" s="32" t="s">
        <v>227</v>
      </c>
      <c r="E12" s="32" t="s">
        <v>227</v>
      </c>
      <c r="F12" s="32" t="s">
        <v>227</v>
      </c>
      <c r="G12" s="32" t="s">
        <v>227</v>
      </c>
      <c r="H12" s="29" t="s">
        <v>227</v>
      </c>
      <c r="I12" s="29" t="s">
        <v>227</v>
      </c>
      <c r="J12" s="29" t="s">
        <v>227</v>
      </c>
      <c r="K12" s="29" t="s">
        <v>227</v>
      </c>
      <c r="L12" s="29" t="s">
        <v>227</v>
      </c>
      <c r="M12" s="29" t="s">
        <v>227</v>
      </c>
      <c r="N12" s="29" t="s">
        <v>227</v>
      </c>
      <c r="O12" s="30"/>
      <c r="P12" s="29">
        <f t="shared" si="0"/>
        <v>11</v>
      </c>
    </row>
    <row r="13" spans="1:16" x14ac:dyDescent="0.45">
      <c r="A13" s="33" t="s">
        <v>262</v>
      </c>
      <c r="B13" s="35" t="s">
        <v>261</v>
      </c>
      <c r="C13" s="33" t="s">
        <v>258</v>
      </c>
      <c r="D13" s="32" t="s">
        <v>227</v>
      </c>
      <c r="E13" s="32" t="s">
        <v>227</v>
      </c>
      <c r="F13" s="32" t="s">
        <v>227</v>
      </c>
      <c r="G13" s="32" t="s">
        <v>227</v>
      </c>
      <c r="H13" s="29" t="s">
        <v>227</v>
      </c>
      <c r="I13" s="29" t="s">
        <v>227</v>
      </c>
      <c r="J13" s="29" t="s">
        <v>227</v>
      </c>
      <c r="K13" s="29" t="s">
        <v>227</v>
      </c>
      <c r="L13" s="29" t="s">
        <v>227</v>
      </c>
      <c r="M13" s="29" t="s">
        <v>227</v>
      </c>
      <c r="N13" s="29" t="s">
        <v>227</v>
      </c>
      <c r="O13" s="32" t="s">
        <v>227</v>
      </c>
      <c r="P13" s="29">
        <f t="shared" si="0"/>
        <v>12</v>
      </c>
    </row>
    <row r="14" spans="1:16" x14ac:dyDescent="0.45">
      <c r="A14" s="33" t="s">
        <v>260</v>
      </c>
      <c r="B14" s="34" t="s">
        <v>259</v>
      </c>
      <c r="C14" s="33" t="s">
        <v>258</v>
      </c>
      <c r="D14" s="32" t="s">
        <v>227</v>
      </c>
      <c r="E14" s="32" t="s">
        <v>227</v>
      </c>
      <c r="F14" s="32" t="s">
        <v>227</v>
      </c>
      <c r="G14" s="32" t="s">
        <v>227</v>
      </c>
      <c r="H14" s="29" t="s">
        <v>227</v>
      </c>
      <c r="I14" s="29" t="s">
        <v>227</v>
      </c>
      <c r="J14" s="29" t="s">
        <v>227</v>
      </c>
      <c r="K14" s="29" t="s">
        <v>227</v>
      </c>
      <c r="L14" s="29" t="s">
        <v>227</v>
      </c>
      <c r="M14" s="29" t="s">
        <v>227</v>
      </c>
      <c r="N14" s="29" t="s">
        <v>227</v>
      </c>
      <c r="O14" s="32" t="s">
        <v>227</v>
      </c>
      <c r="P14" s="29">
        <f t="shared" si="0"/>
        <v>12</v>
      </c>
    </row>
    <row r="15" spans="1:16" x14ac:dyDescent="0.45">
      <c r="A15" s="33" t="s">
        <v>257</v>
      </c>
      <c r="B15" s="35" t="s">
        <v>256</v>
      </c>
      <c r="C15" s="33" t="s">
        <v>237</v>
      </c>
      <c r="D15" s="32" t="s">
        <v>227</v>
      </c>
      <c r="E15" s="32" t="s">
        <v>227</v>
      </c>
      <c r="F15" s="40"/>
      <c r="G15" s="29" t="s">
        <v>227</v>
      </c>
      <c r="H15" s="29" t="s">
        <v>227</v>
      </c>
      <c r="I15" s="29" t="s">
        <v>227</v>
      </c>
      <c r="J15" s="29" t="s">
        <v>227</v>
      </c>
      <c r="K15" s="29" t="s">
        <v>227</v>
      </c>
      <c r="L15" s="30"/>
      <c r="M15" s="29" t="s">
        <v>227</v>
      </c>
      <c r="N15" s="29" t="s">
        <v>227</v>
      </c>
      <c r="O15" s="30"/>
      <c r="P15" s="29">
        <f t="shared" si="0"/>
        <v>9</v>
      </c>
    </row>
    <row r="16" spans="1:16" x14ac:dyDescent="0.45">
      <c r="A16" s="33" t="s">
        <v>255</v>
      </c>
      <c r="B16" s="34" t="s">
        <v>254</v>
      </c>
      <c r="C16" s="33" t="s">
        <v>237</v>
      </c>
      <c r="D16" s="32" t="s">
        <v>227</v>
      </c>
      <c r="E16" s="32" t="s">
        <v>227</v>
      </c>
      <c r="F16" s="32" t="s">
        <v>227</v>
      </c>
      <c r="G16" s="29" t="s">
        <v>227</v>
      </c>
      <c r="H16" s="29" t="s">
        <v>227</v>
      </c>
      <c r="I16" s="29" t="s">
        <v>227</v>
      </c>
      <c r="J16" s="29" t="s">
        <v>227</v>
      </c>
      <c r="K16" s="29" t="s">
        <v>227</v>
      </c>
      <c r="L16" s="30"/>
      <c r="M16" s="29" t="s">
        <v>227</v>
      </c>
      <c r="N16" s="31" t="s">
        <v>227</v>
      </c>
      <c r="O16" s="30"/>
      <c r="P16" s="29">
        <f t="shared" si="0"/>
        <v>10</v>
      </c>
    </row>
    <row r="17" spans="1:16" x14ac:dyDescent="0.45">
      <c r="A17" s="33" t="s">
        <v>253</v>
      </c>
      <c r="B17" s="34" t="s">
        <v>252</v>
      </c>
      <c r="C17" s="33" t="s">
        <v>237</v>
      </c>
      <c r="D17" s="32" t="s">
        <v>227</v>
      </c>
      <c r="E17" s="32" t="s">
        <v>227</v>
      </c>
      <c r="F17" s="32" t="s">
        <v>227</v>
      </c>
      <c r="G17" s="36" t="s">
        <v>227</v>
      </c>
      <c r="H17" s="29" t="s">
        <v>227</v>
      </c>
      <c r="I17" s="29" t="s">
        <v>227</v>
      </c>
      <c r="J17" s="29" t="s">
        <v>227</v>
      </c>
      <c r="K17" s="29" t="s">
        <v>227</v>
      </c>
      <c r="L17" s="30"/>
      <c r="M17" s="29" t="s">
        <v>227</v>
      </c>
      <c r="N17" s="29" t="s">
        <v>227</v>
      </c>
      <c r="O17" s="30"/>
      <c r="P17" s="29">
        <f t="shared" si="0"/>
        <v>10</v>
      </c>
    </row>
    <row r="18" spans="1:16" x14ac:dyDescent="0.45">
      <c r="A18" s="33" t="s">
        <v>251</v>
      </c>
      <c r="B18" s="35" t="s">
        <v>250</v>
      </c>
      <c r="C18" s="33" t="s">
        <v>237</v>
      </c>
      <c r="D18" s="32" t="s">
        <v>227</v>
      </c>
      <c r="E18" s="32" t="s">
        <v>227</v>
      </c>
      <c r="F18" s="32" t="s">
        <v>227</v>
      </c>
      <c r="G18" s="37" t="s">
        <v>227</v>
      </c>
      <c r="H18" s="31" t="s">
        <v>227</v>
      </c>
      <c r="I18" s="30"/>
      <c r="J18" s="29" t="s">
        <v>227</v>
      </c>
      <c r="K18" s="39" t="s">
        <v>227</v>
      </c>
      <c r="L18" s="30"/>
      <c r="M18" s="31" t="s">
        <v>227</v>
      </c>
      <c r="N18" s="29" t="s">
        <v>227</v>
      </c>
      <c r="O18" s="30"/>
      <c r="P18" s="29">
        <f t="shared" si="0"/>
        <v>9</v>
      </c>
    </row>
    <row r="19" spans="1:16" x14ac:dyDescent="0.45">
      <c r="A19" s="33" t="s">
        <v>249</v>
      </c>
      <c r="B19" s="35" t="s">
        <v>248</v>
      </c>
      <c r="C19" s="33" t="s">
        <v>237</v>
      </c>
      <c r="D19" s="32" t="s">
        <v>227</v>
      </c>
      <c r="E19" s="32" t="s">
        <v>227</v>
      </c>
      <c r="F19" s="32" t="s">
        <v>227</v>
      </c>
      <c r="G19" s="37" t="s">
        <v>227</v>
      </c>
      <c r="H19" s="29" t="s">
        <v>227</v>
      </c>
      <c r="I19" s="30"/>
      <c r="J19" s="29" t="s">
        <v>227</v>
      </c>
      <c r="K19" s="29" t="s">
        <v>227</v>
      </c>
      <c r="L19" s="30"/>
      <c r="M19" s="29" t="s">
        <v>227</v>
      </c>
      <c r="N19" s="29" t="s">
        <v>227</v>
      </c>
      <c r="O19" s="30"/>
      <c r="P19" s="29">
        <f t="shared" si="0"/>
        <v>9</v>
      </c>
    </row>
    <row r="20" spans="1:16" x14ac:dyDescent="0.45">
      <c r="A20" s="33" t="s">
        <v>247</v>
      </c>
      <c r="B20" s="35" t="s">
        <v>246</v>
      </c>
      <c r="C20" s="33" t="s">
        <v>237</v>
      </c>
      <c r="D20" s="32" t="s">
        <v>227</v>
      </c>
      <c r="E20" s="32" t="s">
        <v>227</v>
      </c>
      <c r="F20" s="32" t="s">
        <v>227</v>
      </c>
      <c r="G20" s="32" t="s">
        <v>227</v>
      </c>
      <c r="H20" s="29" t="s">
        <v>227</v>
      </c>
      <c r="I20" s="29" t="s">
        <v>227</v>
      </c>
      <c r="J20" s="29" t="s">
        <v>227</v>
      </c>
      <c r="K20" s="29" t="s">
        <v>227</v>
      </c>
      <c r="L20" s="29" t="s">
        <v>227</v>
      </c>
      <c r="M20" s="29" t="s">
        <v>227</v>
      </c>
      <c r="N20" s="29" t="s">
        <v>227</v>
      </c>
      <c r="O20" s="30"/>
      <c r="P20" s="29">
        <f t="shared" si="0"/>
        <v>11</v>
      </c>
    </row>
    <row r="21" spans="1:16" x14ac:dyDescent="0.45">
      <c r="A21" s="33" t="s">
        <v>245</v>
      </c>
      <c r="B21" s="34" t="s">
        <v>244</v>
      </c>
      <c r="C21" s="33" t="s">
        <v>237</v>
      </c>
      <c r="D21" s="32" t="s">
        <v>227</v>
      </c>
      <c r="E21" s="32" t="s">
        <v>227</v>
      </c>
      <c r="F21" s="32" t="s">
        <v>227</v>
      </c>
      <c r="G21" s="37" t="s">
        <v>227</v>
      </c>
      <c r="H21" s="29" t="s">
        <v>227</v>
      </c>
      <c r="I21" s="29" t="s">
        <v>227</v>
      </c>
      <c r="J21" s="29" t="s">
        <v>227</v>
      </c>
      <c r="K21" s="29" t="s">
        <v>227</v>
      </c>
      <c r="L21" s="30"/>
      <c r="M21" s="29" t="s">
        <v>227</v>
      </c>
      <c r="N21" s="29" t="s">
        <v>227</v>
      </c>
      <c r="O21" s="30"/>
      <c r="P21" s="29">
        <f t="shared" si="0"/>
        <v>10</v>
      </c>
    </row>
    <row r="22" spans="1:16" x14ac:dyDescent="0.45">
      <c r="A22" s="33" t="s">
        <v>243</v>
      </c>
      <c r="B22" s="35" t="s">
        <v>242</v>
      </c>
      <c r="C22" s="33" t="s">
        <v>237</v>
      </c>
      <c r="D22" s="32" t="s">
        <v>227</v>
      </c>
      <c r="E22" s="32" t="s">
        <v>227</v>
      </c>
      <c r="F22" s="32" t="s">
        <v>227</v>
      </c>
      <c r="G22" s="38" t="s">
        <v>227</v>
      </c>
      <c r="H22" s="29" t="s">
        <v>227</v>
      </c>
      <c r="I22" s="29" t="s">
        <v>227</v>
      </c>
      <c r="J22" s="29" t="s">
        <v>227</v>
      </c>
      <c r="K22" s="29" t="s">
        <v>227</v>
      </c>
      <c r="L22" s="29" t="s">
        <v>227</v>
      </c>
      <c r="M22" s="29" t="s">
        <v>227</v>
      </c>
      <c r="N22" s="29" t="s">
        <v>227</v>
      </c>
      <c r="O22" s="30"/>
      <c r="P22" s="29">
        <f t="shared" si="0"/>
        <v>11</v>
      </c>
    </row>
    <row r="23" spans="1:16" x14ac:dyDescent="0.45">
      <c r="A23" s="33" t="s">
        <v>241</v>
      </c>
      <c r="B23" s="35" t="s">
        <v>240</v>
      </c>
      <c r="C23" s="33" t="s">
        <v>237</v>
      </c>
      <c r="D23" s="32" t="s">
        <v>227</v>
      </c>
      <c r="E23" s="32" t="s">
        <v>227</v>
      </c>
      <c r="F23" s="32" t="s">
        <v>227</v>
      </c>
      <c r="G23" s="32" t="s">
        <v>227</v>
      </c>
      <c r="H23" s="29" t="s">
        <v>227</v>
      </c>
      <c r="I23" s="29" t="s">
        <v>227</v>
      </c>
      <c r="J23" s="29" t="s">
        <v>227</v>
      </c>
      <c r="K23" s="29" t="s">
        <v>227</v>
      </c>
      <c r="L23" s="29" t="s">
        <v>227</v>
      </c>
      <c r="M23" s="29" t="s">
        <v>227</v>
      </c>
      <c r="N23" s="29" t="s">
        <v>227</v>
      </c>
      <c r="O23" s="30"/>
      <c r="P23" s="29">
        <f t="shared" si="0"/>
        <v>11</v>
      </c>
    </row>
    <row r="24" spans="1:16" x14ac:dyDescent="0.45">
      <c r="A24" s="33" t="s">
        <v>239</v>
      </c>
      <c r="B24" s="35" t="s">
        <v>238</v>
      </c>
      <c r="C24" s="33" t="s">
        <v>237</v>
      </c>
      <c r="D24" s="32" t="s">
        <v>227</v>
      </c>
      <c r="E24" s="32" t="s">
        <v>227</v>
      </c>
      <c r="F24" s="32" t="s">
        <v>227</v>
      </c>
      <c r="G24" s="37" t="s">
        <v>227</v>
      </c>
      <c r="H24" s="29" t="s">
        <v>227</v>
      </c>
      <c r="I24" s="29" t="s">
        <v>227</v>
      </c>
      <c r="J24" s="29" t="s">
        <v>227</v>
      </c>
      <c r="K24" s="29" t="s">
        <v>227</v>
      </c>
      <c r="L24" s="30"/>
      <c r="M24" s="29" t="s">
        <v>227</v>
      </c>
      <c r="N24" s="29" t="s">
        <v>227</v>
      </c>
      <c r="O24" s="30"/>
      <c r="P24" s="29">
        <f t="shared" si="0"/>
        <v>10</v>
      </c>
    </row>
    <row r="25" spans="1:16" x14ac:dyDescent="0.45">
      <c r="A25" s="33" t="s">
        <v>236</v>
      </c>
      <c r="B25" s="35" t="s">
        <v>235</v>
      </c>
      <c r="C25" s="33" t="s">
        <v>228</v>
      </c>
      <c r="D25" s="32" t="s">
        <v>227</v>
      </c>
      <c r="E25" s="30"/>
      <c r="F25" s="30"/>
      <c r="G25" s="29" t="s">
        <v>227</v>
      </c>
      <c r="H25" s="29" t="s">
        <v>227</v>
      </c>
      <c r="I25" s="29" t="s">
        <v>227</v>
      </c>
      <c r="J25" s="29" t="s">
        <v>227</v>
      </c>
      <c r="K25" s="29" t="s">
        <v>227</v>
      </c>
      <c r="L25" s="31" t="s">
        <v>227</v>
      </c>
      <c r="M25" s="29" t="s">
        <v>227</v>
      </c>
      <c r="N25" s="29" t="s">
        <v>227</v>
      </c>
      <c r="O25" s="30"/>
      <c r="P25" s="29">
        <f t="shared" si="0"/>
        <v>9</v>
      </c>
    </row>
    <row r="26" spans="1:16" x14ac:dyDescent="0.45">
      <c r="A26" s="33" t="s">
        <v>234</v>
      </c>
      <c r="B26" s="35" t="s">
        <v>233</v>
      </c>
      <c r="C26" s="33" t="s">
        <v>228</v>
      </c>
      <c r="D26" s="32" t="s">
        <v>227</v>
      </c>
      <c r="E26" s="30"/>
      <c r="F26" s="30"/>
      <c r="G26" s="36" t="s">
        <v>227</v>
      </c>
      <c r="H26" s="29" t="s">
        <v>227</v>
      </c>
      <c r="I26" s="29" t="s">
        <v>227</v>
      </c>
      <c r="J26" s="29" t="s">
        <v>227</v>
      </c>
      <c r="K26" s="29" t="s">
        <v>227</v>
      </c>
      <c r="L26" s="29" t="s">
        <v>227</v>
      </c>
      <c r="M26" s="31" t="s">
        <v>227</v>
      </c>
      <c r="N26" s="31" t="s">
        <v>227</v>
      </c>
      <c r="O26" s="30"/>
      <c r="P26" s="29">
        <f t="shared" si="0"/>
        <v>9</v>
      </c>
    </row>
    <row r="27" spans="1:16" x14ac:dyDescent="0.45">
      <c r="A27" s="33" t="s">
        <v>232</v>
      </c>
      <c r="B27" s="35" t="s">
        <v>231</v>
      </c>
      <c r="C27" s="33" t="s">
        <v>228</v>
      </c>
      <c r="D27" s="32" t="s">
        <v>227</v>
      </c>
      <c r="E27" s="30"/>
      <c r="F27" s="30"/>
      <c r="G27" s="29" t="s">
        <v>227</v>
      </c>
      <c r="H27" s="29" t="s">
        <v>227</v>
      </c>
      <c r="I27" s="29" t="s">
        <v>227</v>
      </c>
      <c r="J27" s="29" t="s">
        <v>227</v>
      </c>
      <c r="K27" s="29" t="s">
        <v>227</v>
      </c>
      <c r="L27" s="29" t="s">
        <v>227</v>
      </c>
      <c r="M27" s="29" t="s">
        <v>227</v>
      </c>
      <c r="N27" s="29" t="s">
        <v>227</v>
      </c>
      <c r="O27" s="30"/>
      <c r="P27" s="29">
        <f t="shared" si="0"/>
        <v>9</v>
      </c>
    </row>
    <row r="28" spans="1:16" x14ac:dyDescent="0.45">
      <c r="A28" s="33" t="s">
        <v>230</v>
      </c>
      <c r="B28" s="34" t="s">
        <v>229</v>
      </c>
      <c r="C28" s="33" t="s">
        <v>228</v>
      </c>
      <c r="D28" s="32" t="s">
        <v>227</v>
      </c>
      <c r="E28" s="30"/>
      <c r="F28" s="30"/>
      <c r="G28" s="29" t="s">
        <v>227</v>
      </c>
      <c r="H28" s="29" t="s">
        <v>227</v>
      </c>
      <c r="I28" s="29" t="s">
        <v>227</v>
      </c>
      <c r="J28" s="29" t="s">
        <v>227</v>
      </c>
      <c r="K28" s="29" t="s">
        <v>227</v>
      </c>
      <c r="L28" s="29" t="s">
        <v>227</v>
      </c>
      <c r="M28" s="31" t="s">
        <v>227</v>
      </c>
      <c r="N28" s="29" t="s">
        <v>227</v>
      </c>
      <c r="O28" s="30"/>
      <c r="P28" s="29">
        <f t="shared" si="0"/>
        <v>9</v>
      </c>
    </row>
    <row r="29" spans="1:16" x14ac:dyDescent="0.45">
      <c r="B29" s="126" t="s">
        <v>226</v>
      </c>
      <c r="C29" s="126"/>
      <c r="D29" s="28">
        <f t="shared" ref="D29:O29" si="1">COUNTIF(D10:D28, "*")</f>
        <v>19</v>
      </c>
      <c r="E29" s="28">
        <f t="shared" si="1"/>
        <v>15</v>
      </c>
      <c r="F29" s="28">
        <f t="shared" si="1"/>
        <v>14</v>
      </c>
      <c r="G29" s="28">
        <f t="shared" si="1"/>
        <v>19</v>
      </c>
      <c r="H29" s="28">
        <f t="shared" si="1"/>
        <v>19</v>
      </c>
      <c r="I29" s="28">
        <f t="shared" si="1"/>
        <v>17</v>
      </c>
      <c r="J29" s="28">
        <f t="shared" si="1"/>
        <v>19</v>
      </c>
      <c r="K29" s="28">
        <f t="shared" si="1"/>
        <v>19</v>
      </c>
      <c r="L29" s="28">
        <f t="shared" si="1"/>
        <v>12</v>
      </c>
      <c r="M29" s="28">
        <f t="shared" si="1"/>
        <v>19</v>
      </c>
      <c r="N29" s="28">
        <f t="shared" si="1"/>
        <v>19</v>
      </c>
      <c r="O29" s="28">
        <f t="shared" si="1"/>
        <v>3</v>
      </c>
      <c r="P29" s="13">
        <f>SUM(D29:O29)</f>
        <v>194</v>
      </c>
    </row>
    <row r="30" spans="1:16" x14ac:dyDescent="0.45">
      <c r="A30" t="s">
        <v>225</v>
      </c>
      <c r="B30" s="127" t="s">
        <v>224</v>
      </c>
      <c r="C30" s="127"/>
      <c r="D30">
        <v>0</v>
      </c>
      <c r="E30">
        <v>0</v>
      </c>
      <c r="F30">
        <v>0</v>
      </c>
      <c r="G30">
        <v>1</v>
      </c>
      <c r="H30">
        <v>1</v>
      </c>
      <c r="I30">
        <v>0</v>
      </c>
      <c r="J30">
        <v>0</v>
      </c>
      <c r="K30">
        <v>0</v>
      </c>
      <c r="L30">
        <v>1</v>
      </c>
      <c r="M30">
        <v>3</v>
      </c>
      <c r="N30">
        <v>2</v>
      </c>
      <c r="O30">
        <v>0</v>
      </c>
      <c r="P30" s="13">
        <f>SUM(D30:O30)</f>
        <v>8</v>
      </c>
    </row>
    <row r="31" spans="1:16" x14ac:dyDescent="0.45">
      <c r="N31" s="125" t="s">
        <v>223</v>
      </c>
      <c r="O31" s="125"/>
      <c r="P31" s="13">
        <f>P29-P30</f>
        <v>186</v>
      </c>
    </row>
  </sheetData>
  <mergeCells count="3">
    <mergeCell ref="N31:O31"/>
    <mergeCell ref="B29:C29"/>
    <mergeCell ref="B30:C30"/>
  </mergeCells>
  <pageMargins left="0.7" right="0.7" top="0.75" bottom="0.75" header="0.3" footer="0.3"/>
  <pageSetup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9A59-C10C-4075-BC34-7B588E37DFB0}">
  <dimension ref="A1:M274"/>
  <sheetViews>
    <sheetView zoomScaleNormal="100" workbookViewId="0"/>
  </sheetViews>
  <sheetFormatPr defaultRowHeight="14.25" x14ac:dyDescent="0.45"/>
  <cols>
    <col min="1" max="1" width="28" bestFit="1" customWidth="1"/>
    <col min="2" max="2" width="24.265625" bestFit="1" customWidth="1"/>
    <col min="3" max="3" width="11.33203125" bestFit="1" customWidth="1"/>
    <col min="4" max="4" width="15.86328125" bestFit="1" customWidth="1"/>
    <col min="5" max="5" width="10.265625" bestFit="1" customWidth="1"/>
    <col min="6" max="6" width="20.19921875" bestFit="1" customWidth="1"/>
    <col min="7" max="7" width="20.59765625" customWidth="1"/>
    <col min="8" max="8" width="19.86328125" bestFit="1" customWidth="1"/>
    <col min="9" max="9" width="17.73046875" bestFit="1" customWidth="1"/>
    <col min="10" max="10" width="17" bestFit="1" customWidth="1"/>
    <col min="11" max="11" width="25.796875" bestFit="1" customWidth="1"/>
    <col min="12" max="12" width="13.46484375" bestFit="1" customWidth="1"/>
    <col min="13" max="13" width="255.59765625" bestFit="1" customWidth="1"/>
  </cols>
  <sheetData>
    <row r="1" spans="1:13" x14ac:dyDescent="0.45">
      <c r="A1" t="s">
        <v>281</v>
      </c>
      <c r="D1" s="121"/>
      <c r="E1" s="121"/>
    </row>
    <row r="2" spans="1:13" x14ac:dyDescent="0.45">
      <c r="A2" t="s">
        <v>496</v>
      </c>
      <c r="F2" s="120"/>
      <c r="G2" s="120"/>
      <c r="H2" s="120"/>
      <c r="I2" s="120"/>
      <c r="J2" s="120"/>
    </row>
    <row r="3" spans="1:13" x14ac:dyDescent="0.45">
      <c r="A3" t="s">
        <v>279</v>
      </c>
      <c r="F3" s="119"/>
      <c r="G3" s="119"/>
      <c r="H3" s="119"/>
      <c r="I3" s="119"/>
      <c r="J3" s="119"/>
    </row>
    <row r="4" spans="1:13" x14ac:dyDescent="0.45">
      <c r="A4" t="s">
        <v>280</v>
      </c>
      <c r="F4" s="119"/>
      <c r="G4" s="119"/>
      <c r="H4" s="119"/>
      <c r="I4" s="119"/>
      <c r="J4" s="119"/>
    </row>
    <row r="5" spans="1:13" ht="14.25" customHeight="1" x14ac:dyDescent="0.45">
      <c r="A5" s="124" t="s">
        <v>495</v>
      </c>
      <c r="B5" s="124"/>
      <c r="C5" s="124"/>
      <c r="F5" s="117"/>
      <c r="G5" s="117"/>
      <c r="H5" s="117"/>
      <c r="I5" s="117"/>
      <c r="J5" s="117"/>
    </row>
    <row r="6" spans="1:13" ht="14.65" thickBot="1" x14ac:dyDescent="0.5">
      <c r="A6" s="124"/>
      <c r="B6" s="124"/>
      <c r="C6" s="124"/>
      <c r="F6" s="117"/>
      <c r="G6" s="117"/>
      <c r="H6" s="117"/>
      <c r="I6" s="117"/>
      <c r="J6" s="117"/>
    </row>
    <row r="7" spans="1:13" ht="15" thickTop="1" thickBot="1" x14ac:dyDescent="0.5">
      <c r="A7" s="51"/>
      <c r="B7" t="s">
        <v>494</v>
      </c>
    </row>
    <row r="8" spans="1:13" ht="14.65" thickTop="1" x14ac:dyDescent="0.45">
      <c r="A8" s="50"/>
      <c r="B8" t="s">
        <v>493</v>
      </c>
    </row>
    <row r="9" spans="1:13" x14ac:dyDescent="0.45">
      <c r="A9" s="49"/>
      <c r="B9" t="s">
        <v>518</v>
      </c>
    </row>
    <row r="10" spans="1:13" x14ac:dyDescent="0.45">
      <c r="A10" s="12"/>
      <c r="B10" s="12"/>
      <c r="F10" s="117"/>
      <c r="G10" s="117"/>
      <c r="H10" s="117"/>
      <c r="I10" s="117"/>
      <c r="J10" s="117"/>
    </row>
    <row r="11" spans="1:13" x14ac:dyDescent="0.45">
      <c r="E11" s="128" t="s">
        <v>492</v>
      </c>
      <c r="F11" s="128"/>
      <c r="G11" s="129" t="s">
        <v>491</v>
      </c>
      <c r="H11" s="129"/>
      <c r="I11" s="128" t="s">
        <v>490</v>
      </c>
      <c r="J11" s="128"/>
      <c r="K11" s="128"/>
    </row>
    <row r="12" spans="1:13" s="117" customFormat="1" ht="28.5" x14ac:dyDescent="0.45">
      <c r="A12" s="118" t="s">
        <v>274</v>
      </c>
      <c r="B12" s="118" t="s">
        <v>273</v>
      </c>
      <c r="C12" s="118" t="s">
        <v>272</v>
      </c>
      <c r="D12" s="118" t="s">
        <v>489</v>
      </c>
      <c r="E12" s="118" t="s">
        <v>488</v>
      </c>
      <c r="F12" s="118" t="s">
        <v>487</v>
      </c>
      <c r="G12" s="118" t="s">
        <v>486</v>
      </c>
      <c r="H12" s="118" t="s">
        <v>485</v>
      </c>
      <c r="I12" s="118" t="s">
        <v>484</v>
      </c>
      <c r="J12" s="118" t="s">
        <v>483</v>
      </c>
      <c r="K12" s="118" t="s">
        <v>482</v>
      </c>
      <c r="L12" s="118" t="s">
        <v>481</v>
      </c>
      <c r="M12" s="118" t="s">
        <v>480</v>
      </c>
    </row>
    <row r="13" spans="1:13" x14ac:dyDescent="0.45">
      <c r="A13" s="33" t="s">
        <v>268</v>
      </c>
      <c r="B13" s="35" t="s">
        <v>267</v>
      </c>
      <c r="C13" s="33" t="s">
        <v>258</v>
      </c>
      <c r="D13" s="33" t="s">
        <v>22</v>
      </c>
      <c r="E13" s="56">
        <v>43546</v>
      </c>
      <c r="F13" s="33" t="s">
        <v>339</v>
      </c>
      <c r="G13" s="55" t="s">
        <v>338</v>
      </c>
      <c r="H13" s="33" t="s">
        <v>479</v>
      </c>
      <c r="I13" s="33" t="s">
        <v>478</v>
      </c>
      <c r="J13" s="33" t="s">
        <v>22</v>
      </c>
      <c r="K13" s="33" t="s">
        <v>344</v>
      </c>
      <c r="L13" s="33" t="s">
        <v>296</v>
      </c>
      <c r="M13" s="33"/>
    </row>
    <row r="14" spans="1:13" x14ac:dyDescent="0.45">
      <c r="A14" s="33" t="s">
        <v>266</v>
      </c>
      <c r="B14" s="35" t="s">
        <v>265</v>
      </c>
      <c r="C14" s="33" t="s">
        <v>258</v>
      </c>
      <c r="D14" s="33" t="s">
        <v>22</v>
      </c>
      <c r="E14" s="56">
        <v>43546</v>
      </c>
      <c r="F14" s="33" t="s">
        <v>334</v>
      </c>
      <c r="G14" s="55" t="s">
        <v>333</v>
      </c>
      <c r="H14" s="54">
        <v>0.99</v>
      </c>
      <c r="I14" s="53">
        <v>0.97550000000000003</v>
      </c>
      <c r="J14" s="33" t="s">
        <v>22</v>
      </c>
      <c r="K14" s="33" t="s">
        <v>284</v>
      </c>
      <c r="L14" s="33" t="s">
        <v>283</v>
      </c>
      <c r="M14" s="33"/>
    </row>
    <row r="15" spans="1:13" x14ac:dyDescent="0.45">
      <c r="A15" s="41" t="s">
        <v>264</v>
      </c>
      <c r="B15" s="42" t="s">
        <v>263</v>
      </c>
      <c r="C15" s="41" t="s">
        <v>258</v>
      </c>
      <c r="D15" s="33" t="s">
        <v>22</v>
      </c>
      <c r="E15" s="56">
        <v>43546</v>
      </c>
      <c r="F15" s="33" t="s">
        <v>332</v>
      </c>
      <c r="G15" s="55" t="s">
        <v>331</v>
      </c>
      <c r="H15" s="54">
        <v>1</v>
      </c>
      <c r="I15" s="53">
        <v>0.98399999999999999</v>
      </c>
      <c r="J15" s="33" t="s">
        <v>22</v>
      </c>
      <c r="K15" s="33" t="s">
        <v>284</v>
      </c>
      <c r="L15" s="33" t="s">
        <v>283</v>
      </c>
      <c r="M15" s="33"/>
    </row>
    <row r="16" spans="1:13" x14ac:dyDescent="0.45">
      <c r="A16" s="33" t="s">
        <v>262</v>
      </c>
      <c r="B16" s="35" t="s">
        <v>261</v>
      </c>
      <c r="C16" s="33" t="s">
        <v>258</v>
      </c>
      <c r="D16" s="33" t="s">
        <v>22</v>
      </c>
      <c r="E16" s="56">
        <v>43551</v>
      </c>
      <c r="F16" s="33" t="s">
        <v>329</v>
      </c>
      <c r="G16" s="55" t="s">
        <v>328</v>
      </c>
      <c r="H16" s="54">
        <v>0.84</v>
      </c>
      <c r="I16" s="53">
        <v>0.94230000000000003</v>
      </c>
      <c r="J16" s="33" t="s">
        <v>22</v>
      </c>
      <c r="K16" s="33" t="s">
        <v>284</v>
      </c>
      <c r="L16" s="33" t="s">
        <v>283</v>
      </c>
      <c r="M16" s="33"/>
    </row>
    <row r="17" spans="1:13" x14ac:dyDescent="0.45">
      <c r="A17" s="33" t="s">
        <v>260</v>
      </c>
      <c r="B17" s="34" t="s">
        <v>259</v>
      </c>
      <c r="C17" s="33" t="s">
        <v>258</v>
      </c>
      <c r="D17" s="33" t="s">
        <v>22</v>
      </c>
      <c r="E17" s="56">
        <v>43551</v>
      </c>
      <c r="F17" s="33" t="s">
        <v>327</v>
      </c>
      <c r="G17" s="55" t="s">
        <v>326</v>
      </c>
      <c r="H17" s="54">
        <v>0.99</v>
      </c>
      <c r="I17" s="53">
        <v>0.95989999999999998</v>
      </c>
      <c r="J17" s="33" t="s">
        <v>22</v>
      </c>
      <c r="K17" s="33" t="s">
        <v>379</v>
      </c>
      <c r="L17" s="33" t="s">
        <v>283</v>
      </c>
      <c r="M17" s="52"/>
    </row>
    <row r="18" spans="1:13" x14ac:dyDescent="0.45">
      <c r="A18" s="33" t="s">
        <v>257</v>
      </c>
      <c r="B18" s="35" t="s">
        <v>256</v>
      </c>
      <c r="C18" s="33" t="s">
        <v>237</v>
      </c>
      <c r="D18" s="33" t="s">
        <v>22</v>
      </c>
      <c r="E18" s="56">
        <v>43546</v>
      </c>
      <c r="F18" s="33" t="s">
        <v>325</v>
      </c>
      <c r="G18" s="55" t="s">
        <v>324</v>
      </c>
      <c r="H18" s="54">
        <v>0.98</v>
      </c>
      <c r="I18" s="53">
        <v>0.93710000000000004</v>
      </c>
      <c r="J18" s="33" t="s">
        <v>22</v>
      </c>
      <c r="K18" s="33" t="s">
        <v>284</v>
      </c>
      <c r="L18" s="33" t="s">
        <v>283</v>
      </c>
      <c r="M18" s="33"/>
    </row>
    <row r="19" spans="1:13" x14ac:dyDescent="0.45">
      <c r="A19" s="33" t="s">
        <v>255</v>
      </c>
      <c r="B19" s="34" t="s">
        <v>254</v>
      </c>
      <c r="C19" s="33" t="s">
        <v>237</v>
      </c>
      <c r="D19" s="33" t="s">
        <v>22</v>
      </c>
      <c r="E19" s="56">
        <v>43546</v>
      </c>
      <c r="F19" s="33" t="s">
        <v>322</v>
      </c>
      <c r="G19" s="55" t="s">
        <v>321</v>
      </c>
      <c r="H19" s="54">
        <v>0.98</v>
      </c>
      <c r="I19" s="53">
        <v>0.93820000000000003</v>
      </c>
      <c r="J19" s="33" t="s">
        <v>22</v>
      </c>
      <c r="K19" s="33" t="s">
        <v>284</v>
      </c>
      <c r="L19" s="33" t="s">
        <v>283</v>
      </c>
      <c r="M19" s="33"/>
    </row>
    <row r="20" spans="1:13" x14ac:dyDescent="0.45">
      <c r="A20" s="33" t="s">
        <v>253</v>
      </c>
      <c r="B20" s="34" t="s">
        <v>252</v>
      </c>
      <c r="C20" s="33" t="s">
        <v>237</v>
      </c>
      <c r="D20" s="33" t="s">
        <v>22</v>
      </c>
      <c r="E20" s="56">
        <v>43546</v>
      </c>
      <c r="F20" s="33" t="s">
        <v>317</v>
      </c>
      <c r="G20" s="55" t="s">
        <v>316</v>
      </c>
      <c r="H20" s="54">
        <v>0.95</v>
      </c>
      <c r="I20" s="53">
        <v>0.93</v>
      </c>
      <c r="J20" s="33" t="s">
        <v>22</v>
      </c>
      <c r="K20" s="33" t="s">
        <v>284</v>
      </c>
      <c r="L20" s="33" t="s">
        <v>283</v>
      </c>
      <c r="M20" s="33"/>
    </row>
    <row r="21" spans="1:13" x14ac:dyDescent="0.45">
      <c r="A21" s="33" t="s">
        <v>251</v>
      </c>
      <c r="B21" s="35" t="s">
        <v>250</v>
      </c>
      <c r="C21" s="33" t="s">
        <v>237</v>
      </c>
      <c r="D21" s="33" t="s">
        <v>22</v>
      </c>
      <c r="E21" s="56">
        <v>43546</v>
      </c>
      <c r="F21" s="33" t="s">
        <v>315</v>
      </c>
      <c r="G21" s="65" t="s">
        <v>314</v>
      </c>
      <c r="H21" s="54">
        <v>0.94</v>
      </c>
      <c r="I21" s="53">
        <v>0.93149999999999999</v>
      </c>
      <c r="J21" s="33" t="s">
        <v>22</v>
      </c>
      <c r="K21" s="33" t="s">
        <v>284</v>
      </c>
      <c r="L21" s="33" t="s">
        <v>283</v>
      </c>
      <c r="M21" s="33"/>
    </row>
    <row r="22" spans="1:13" x14ac:dyDescent="0.45">
      <c r="A22" s="33" t="s">
        <v>247</v>
      </c>
      <c r="B22" s="35" t="s">
        <v>246</v>
      </c>
      <c r="C22" s="33" t="s">
        <v>237</v>
      </c>
      <c r="D22" s="33" t="s">
        <v>22</v>
      </c>
      <c r="E22" s="56">
        <v>43546</v>
      </c>
      <c r="F22" s="33" t="s">
        <v>295</v>
      </c>
      <c r="G22" s="55" t="s">
        <v>294</v>
      </c>
      <c r="H22" s="54">
        <v>0.98</v>
      </c>
      <c r="I22" s="53">
        <v>0.93049999999999999</v>
      </c>
      <c r="J22" s="33" t="s">
        <v>22</v>
      </c>
      <c r="K22" s="33" t="s">
        <v>284</v>
      </c>
      <c r="L22" s="33" t="s">
        <v>283</v>
      </c>
      <c r="M22" s="33"/>
    </row>
    <row r="23" spans="1:13" x14ac:dyDescent="0.45">
      <c r="A23" s="64" t="s">
        <v>245</v>
      </c>
      <c r="B23" s="34" t="s">
        <v>244</v>
      </c>
      <c r="C23" s="33" t="s">
        <v>237</v>
      </c>
      <c r="D23" s="33" t="s">
        <v>22</v>
      </c>
      <c r="E23" s="56">
        <v>43546</v>
      </c>
      <c r="F23" s="33" t="s">
        <v>310</v>
      </c>
      <c r="G23" s="55" t="s">
        <v>309</v>
      </c>
      <c r="H23" s="54">
        <v>0.94</v>
      </c>
      <c r="I23" s="53">
        <v>0.92869999999999997</v>
      </c>
      <c r="J23" s="33" t="s">
        <v>477</v>
      </c>
      <c r="K23" s="33" t="s">
        <v>284</v>
      </c>
      <c r="L23" s="33" t="s">
        <v>283</v>
      </c>
      <c r="M23" s="33"/>
    </row>
    <row r="24" spans="1:13" s="116" customFormat="1" x14ac:dyDescent="0.45">
      <c r="A24" s="33" t="s">
        <v>249</v>
      </c>
      <c r="B24" s="35" t="s">
        <v>248</v>
      </c>
      <c r="C24" s="33" t="s">
        <v>237</v>
      </c>
      <c r="D24" s="33" t="s">
        <v>22</v>
      </c>
      <c r="E24" s="56">
        <v>43551</v>
      </c>
      <c r="F24" s="33" t="s">
        <v>312</v>
      </c>
      <c r="G24" s="55" t="s">
        <v>311</v>
      </c>
      <c r="H24" s="54">
        <v>0.98</v>
      </c>
      <c r="I24" s="53">
        <v>0.93079999999999996</v>
      </c>
      <c r="J24" s="33" t="s">
        <v>22</v>
      </c>
      <c r="K24" s="33" t="s">
        <v>284</v>
      </c>
      <c r="L24" s="33" t="s">
        <v>283</v>
      </c>
      <c r="M24" s="33"/>
    </row>
    <row r="25" spans="1:13" s="116" customFormat="1" x14ac:dyDescent="0.45">
      <c r="A25" s="33" t="s">
        <v>243</v>
      </c>
      <c r="B25" s="35" t="s">
        <v>242</v>
      </c>
      <c r="C25" s="33" t="s">
        <v>237</v>
      </c>
      <c r="D25" s="33" t="s">
        <v>22</v>
      </c>
      <c r="E25" s="56">
        <v>43551</v>
      </c>
      <c r="F25" s="33" t="s">
        <v>306</v>
      </c>
      <c r="G25" s="55" t="s">
        <v>305</v>
      </c>
      <c r="H25" s="54">
        <v>0.95</v>
      </c>
      <c r="I25" s="53">
        <v>0.93279999999999996</v>
      </c>
      <c r="J25" s="33" t="s">
        <v>22</v>
      </c>
      <c r="K25" s="33" t="s">
        <v>284</v>
      </c>
      <c r="L25" s="33" t="s">
        <v>283</v>
      </c>
      <c r="M25" s="33"/>
    </row>
    <row r="26" spans="1:13" s="116" customFormat="1" x14ac:dyDescent="0.45">
      <c r="A26" s="33" t="s">
        <v>241</v>
      </c>
      <c r="B26" s="35" t="s">
        <v>240</v>
      </c>
      <c r="C26" s="33" t="s">
        <v>237</v>
      </c>
      <c r="D26" s="33" t="s">
        <v>22</v>
      </c>
      <c r="E26" s="56">
        <v>43551</v>
      </c>
      <c r="F26" s="33" t="s">
        <v>304</v>
      </c>
      <c r="G26" s="55" t="s">
        <v>303</v>
      </c>
      <c r="H26" s="54">
        <v>0.98</v>
      </c>
      <c r="I26" s="53">
        <v>0.91849999999999998</v>
      </c>
      <c r="J26" s="33" t="s">
        <v>22</v>
      </c>
      <c r="K26" s="33" t="s">
        <v>284</v>
      </c>
      <c r="L26" s="33" t="s">
        <v>283</v>
      </c>
      <c r="M26" s="33"/>
    </row>
    <row r="27" spans="1:13" s="116" customFormat="1" x14ac:dyDescent="0.45">
      <c r="A27" s="33" t="s">
        <v>241</v>
      </c>
      <c r="B27" s="35" t="s">
        <v>240</v>
      </c>
      <c r="C27" s="33" t="s">
        <v>237</v>
      </c>
      <c r="D27" s="33" t="s">
        <v>22</v>
      </c>
      <c r="E27" s="56">
        <v>43611</v>
      </c>
      <c r="F27" s="33" t="s">
        <v>298</v>
      </c>
      <c r="G27" s="55" t="s">
        <v>297</v>
      </c>
      <c r="H27" s="54" t="s">
        <v>296</v>
      </c>
      <c r="I27" s="53" t="s">
        <v>296</v>
      </c>
      <c r="J27" s="33" t="s">
        <v>296</v>
      </c>
      <c r="K27" s="33" t="s">
        <v>296</v>
      </c>
      <c r="L27" s="33" t="s">
        <v>296</v>
      </c>
      <c r="M27" s="33" t="s">
        <v>509</v>
      </c>
    </row>
    <row r="28" spans="1:13" x14ac:dyDescent="0.45">
      <c r="A28" s="33" t="s">
        <v>239</v>
      </c>
      <c r="B28" s="35" t="s">
        <v>238</v>
      </c>
      <c r="C28" s="33" t="s">
        <v>237</v>
      </c>
      <c r="D28" s="33" t="s">
        <v>22</v>
      </c>
      <c r="E28" s="56">
        <v>43551</v>
      </c>
      <c r="F28" s="33" t="s">
        <v>308</v>
      </c>
      <c r="G28" s="55" t="s">
        <v>307</v>
      </c>
      <c r="H28" s="54">
        <v>0.94</v>
      </c>
      <c r="I28" s="53">
        <v>0.92759999999999998</v>
      </c>
      <c r="J28" s="33" t="s">
        <v>22</v>
      </c>
      <c r="K28" s="33" t="s">
        <v>284</v>
      </c>
      <c r="L28" s="33" t="s">
        <v>283</v>
      </c>
      <c r="M28" s="52"/>
    </row>
    <row r="29" spans="1:13" x14ac:dyDescent="0.45">
      <c r="A29" s="33" t="s">
        <v>236</v>
      </c>
      <c r="B29" s="35" t="s">
        <v>235</v>
      </c>
      <c r="C29" s="33" t="s">
        <v>228</v>
      </c>
      <c r="D29" s="33" t="s">
        <v>22</v>
      </c>
      <c r="E29" s="56">
        <v>43546</v>
      </c>
      <c r="F29" s="33" t="s">
        <v>293</v>
      </c>
      <c r="G29" s="55" t="s">
        <v>292</v>
      </c>
      <c r="H29" s="54">
        <v>0.87</v>
      </c>
      <c r="I29" s="53">
        <v>0.9022</v>
      </c>
      <c r="J29" s="33" t="s">
        <v>22</v>
      </c>
      <c r="K29" s="33" t="s">
        <v>284</v>
      </c>
      <c r="L29" s="33" t="s">
        <v>283</v>
      </c>
      <c r="M29" s="33"/>
    </row>
    <row r="30" spans="1:13" x14ac:dyDescent="0.45">
      <c r="A30" s="33" t="s">
        <v>234</v>
      </c>
      <c r="B30" s="35" t="s">
        <v>233</v>
      </c>
      <c r="C30" s="33" t="s">
        <v>228</v>
      </c>
      <c r="D30" s="33" t="s">
        <v>22</v>
      </c>
      <c r="E30" s="56">
        <v>43546</v>
      </c>
      <c r="F30" s="33" t="s">
        <v>291</v>
      </c>
      <c r="G30" s="55" t="s">
        <v>290</v>
      </c>
      <c r="H30" s="54">
        <v>0.79</v>
      </c>
      <c r="I30" s="53">
        <v>0.88400000000000001</v>
      </c>
      <c r="J30" s="33" t="s">
        <v>476</v>
      </c>
      <c r="K30" s="33" t="s">
        <v>284</v>
      </c>
      <c r="L30" s="33" t="s">
        <v>283</v>
      </c>
      <c r="M30" s="33"/>
    </row>
    <row r="31" spans="1:13" x14ac:dyDescent="0.45">
      <c r="A31" s="33" t="s">
        <v>232</v>
      </c>
      <c r="B31" s="35" t="s">
        <v>231</v>
      </c>
      <c r="C31" s="33" t="s">
        <v>228</v>
      </c>
      <c r="D31" s="33" t="s">
        <v>22</v>
      </c>
      <c r="E31" s="56">
        <v>43551</v>
      </c>
      <c r="F31" s="33" t="s">
        <v>288</v>
      </c>
      <c r="G31" s="55" t="s">
        <v>287</v>
      </c>
      <c r="H31" s="54">
        <v>0.78</v>
      </c>
      <c r="I31" s="53">
        <v>0.88729999999999998</v>
      </c>
      <c r="J31" s="33" t="s">
        <v>22</v>
      </c>
      <c r="K31" s="33" t="s">
        <v>284</v>
      </c>
      <c r="L31" s="33" t="s">
        <v>283</v>
      </c>
      <c r="M31" s="33"/>
    </row>
    <row r="32" spans="1:13" x14ac:dyDescent="0.45">
      <c r="A32" s="33" t="s">
        <v>230</v>
      </c>
      <c r="B32" s="34" t="s">
        <v>229</v>
      </c>
      <c r="C32" s="33" t="s">
        <v>228</v>
      </c>
      <c r="D32" s="33" t="s">
        <v>22</v>
      </c>
      <c r="E32" s="56">
        <v>43551</v>
      </c>
      <c r="F32" s="33" t="s">
        <v>286</v>
      </c>
      <c r="G32" s="55" t="s">
        <v>285</v>
      </c>
      <c r="H32" s="54">
        <v>0.85</v>
      </c>
      <c r="I32" s="53">
        <v>0.8992</v>
      </c>
      <c r="J32" s="33" t="s">
        <v>475</v>
      </c>
      <c r="K32" s="33" t="s">
        <v>284</v>
      </c>
      <c r="L32" s="33" t="s">
        <v>283</v>
      </c>
      <c r="M32" s="33"/>
    </row>
    <row r="33" spans="1:13" x14ac:dyDescent="0.45">
      <c r="A33" s="33" t="s">
        <v>268</v>
      </c>
      <c r="B33" s="35" t="s">
        <v>267</v>
      </c>
      <c r="C33" s="33" t="s">
        <v>258</v>
      </c>
      <c r="D33" s="33" t="s">
        <v>21</v>
      </c>
      <c r="E33" s="56">
        <v>43567</v>
      </c>
      <c r="F33" s="33" t="s">
        <v>339</v>
      </c>
      <c r="G33" s="55" t="s">
        <v>338</v>
      </c>
      <c r="H33" s="33" t="s">
        <v>474</v>
      </c>
      <c r="I33" s="33" t="s">
        <v>473</v>
      </c>
      <c r="J33" s="33" t="s">
        <v>21</v>
      </c>
      <c r="K33" s="33" t="s">
        <v>344</v>
      </c>
      <c r="L33" s="33" t="s">
        <v>296</v>
      </c>
      <c r="M33" s="33"/>
    </row>
    <row r="34" spans="1:13" x14ac:dyDescent="0.45">
      <c r="A34" s="33" t="s">
        <v>266</v>
      </c>
      <c r="B34" s="35" t="s">
        <v>265</v>
      </c>
      <c r="C34" s="33" t="s">
        <v>258</v>
      </c>
      <c r="D34" s="33" t="s">
        <v>21</v>
      </c>
      <c r="E34" s="56">
        <v>43568</v>
      </c>
      <c r="F34" s="33" t="s">
        <v>334</v>
      </c>
      <c r="G34" s="55" t="s">
        <v>333</v>
      </c>
      <c r="H34" s="54">
        <v>1</v>
      </c>
      <c r="I34" s="53">
        <v>0.9788</v>
      </c>
      <c r="J34" s="33" t="s">
        <v>21</v>
      </c>
      <c r="K34" s="33" t="s">
        <v>284</v>
      </c>
      <c r="L34" s="33" t="s">
        <v>283</v>
      </c>
      <c r="M34" s="33"/>
    </row>
    <row r="35" spans="1:13" x14ac:dyDescent="0.45">
      <c r="A35" s="41" t="s">
        <v>264</v>
      </c>
      <c r="B35" s="42" t="s">
        <v>263</v>
      </c>
      <c r="C35" s="41" t="s">
        <v>258</v>
      </c>
      <c r="D35" s="33" t="s">
        <v>21</v>
      </c>
      <c r="E35" s="56">
        <v>43568</v>
      </c>
      <c r="F35" s="33" t="s">
        <v>332</v>
      </c>
      <c r="G35" s="55" t="s">
        <v>331</v>
      </c>
      <c r="H35" s="54">
        <v>1</v>
      </c>
      <c r="I35" s="53">
        <v>0.98060000000000003</v>
      </c>
      <c r="J35" s="33" t="s">
        <v>21</v>
      </c>
      <c r="K35" s="33" t="s">
        <v>284</v>
      </c>
      <c r="L35" s="33" t="s">
        <v>283</v>
      </c>
      <c r="M35" s="33"/>
    </row>
    <row r="36" spans="1:13" x14ac:dyDescent="0.45">
      <c r="A36" s="33" t="s">
        <v>262</v>
      </c>
      <c r="B36" s="35" t="s">
        <v>261</v>
      </c>
      <c r="C36" s="33" t="s">
        <v>258</v>
      </c>
      <c r="D36" s="33" t="s">
        <v>21</v>
      </c>
      <c r="E36" s="56">
        <v>43568</v>
      </c>
      <c r="F36" s="33" t="s">
        <v>329</v>
      </c>
      <c r="G36" s="55" t="s">
        <v>328</v>
      </c>
      <c r="H36" s="54">
        <v>0.99</v>
      </c>
      <c r="I36" s="53">
        <v>0.98309999999999997</v>
      </c>
      <c r="J36" s="33" t="s">
        <v>21</v>
      </c>
      <c r="K36" s="33" t="s">
        <v>284</v>
      </c>
      <c r="L36" s="33" t="s">
        <v>283</v>
      </c>
      <c r="M36" s="33"/>
    </row>
    <row r="37" spans="1:13" x14ac:dyDescent="0.45">
      <c r="A37" s="33" t="s">
        <v>260</v>
      </c>
      <c r="B37" s="34" t="s">
        <v>259</v>
      </c>
      <c r="C37" s="33" t="s">
        <v>258</v>
      </c>
      <c r="D37" s="33" t="s">
        <v>21</v>
      </c>
      <c r="E37" s="56">
        <v>43568</v>
      </c>
      <c r="F37" s="33" t="s">
        <v>327</v>
      </c>
      <c r="G37" s="71" t="s">
        <v>326</v>
      </c>
      <c r="H37" s="54">
        <v>0.99</v>
      </c>
      <c r="I37" s="53">
        <v>0.94879999999999998</v>
      </c>
      <c r="J37" s="33" t="s">
        <v>21</v>
      </c>
      <c r="K37" s="33" t="s">
        <v>284</v>
      </c>
      <c r="L37" s="33" t="s">
        <v>283</v>
      </c>
      <c r="M37" s="52"/>
    </row>
    <row r="38" spans="1:13" x14ac:dyDescent="0.45">
      <c r="A38" s="33" t="s">
        <v>257</v>
      </c>
      <c r="B38" s="35" t="s">
        <v>256</v>
      </c>
      <c r="C38" s="33" t="s">
        <v>237</v>
      </c>
      <c r="D38" s="33" t="s">
        <v>21</v>
      </c>
      <c r="E38" s="56">
        <v>43567</v>
      </c>
      <c r="F38" s="33" t="s">
        <v>325</v>
      </c>
      <c r="G38" s="55" t="s">
        <v>324</v>
      </c>
      <c r="H38" s="54">
        <v>0.87</v>
      </c>
      <c r="I38" s="53">
        <v>0.90939999999999999</v>
      </c>
      <c r="J38" s="33" t="s">
        <v>472</v>
      </c>
      <c r="K38" s="33" t="s">
        <v>284</v>
      </c>
      <c r="L38" s="33" t="s">
        <v>283</v>
      </c>
      <c r="M38" s="33"/>
    </row>
    <row r="39" spans="1:13" x14ac:dyDescent="0.45">
      <c r="A39" s="33" t="s">
        <v>255</v>
      </c>
      <c r="B39" s="34" t="s">
        <v>254</v>
      </c>
      <c r="C39" s="33" t="s">
        <v>237</v>
      </c>
      <c r="D39" s="33" t="s">
        <v>21</v>
      </c>
      <c r="E39" s="56">
        <v>43567</v>
      </c>
      <c r="F39" s="33" t="s">
        <v>322</v>
      </c>
      <c r="G39" s="55" t="s">
        <v>321</v>
      </c>
      <c r="H39" s="54">
        <v>0.85</v>
      </c>
      <c r="I39" s="53">
        <v>0.90920000000000001</v>
      </c>
      <c r="J39" s="33" t="s">
        <v>21</v>
      </c>
      <c r="K39" s="33" t="s">
        <v>284</v>
      </c>
      <c r="L39" s="33" t="s">
        <v>283</v>
      </c>
      <c r="M39" s="33"/>
    </row>
    <row r="40" spans="1:13" x14ac:dyDescent="0.45">
      <c r="A40" s="33" t="s">
        <v>253</v>
      </c>
      <c r="B40" s="34" t="s">
        <v>252</v>
      </c>
      <c r="C40" s="33" t="s">
        <v>237</v>
      </c>
      <c r="D40" s="33" t="s">
        <v>21</v>
      </c>
      <c r="E40" s="56">
        <v>43568</v>
      </c>
      <c r="F40" s="33" t="s">
        <v>317</v>
      </c>
      <c r="G40" s="71" t="s">
        <v>316</v>
      </c>
      <c r="H40" s="54">
        <v>0.8</v>
      </c>
      <c r="I40" s="53">
        <v>0.90759999999999996</v>
      </c>
      <c r="J40" s="33" t="s">
        <v>384</v>
      </c>
      <c r="K40" s="33" t="s">
        <v>284</v>
      </c>
      <c r="L40" s="33" t="s">
        <v>283</v>
      </c>
      <c r="M40" s="33" t="s">
        <v>471</v>
      </c>
    </row>
    <row r="41" spans="1:13" x14ac:dyDescent="0.45">
      <c r="A41" s="33" t="s">
        <v>251</v>
      </c>
      <c r="B41" s="35" t="s">
        <v>250</v>
      </c>
      <c r="C41" s="33" t="s">
        <v>237</v>
      </c>
      <c r="D41" s="33" t="s">
        <v>21</v>
      </c>
      <c r="E41" s="56">
        <v>43568</v>
      </c>
      <c r="F41" s="33" t="s">
        <v>315</v>
      </c>
      <c r="G41" s="115" t="s">
        <v>314</v>
      </c>
      <c r="H41" s="54">
        <v>0.78</v>
      </c>
      <c r="I41" s="53">
        <v>0.90700000000000003</v>
      </c>
      <c r="J41" s="33" t="s">
        <v>21</v>
      </c>
      <c r="K41" s="33" t="s">
        <v>284</v>
      </c>
      <c r="L41" s="33" t="s">
        <v>283</v>
      </c>
      <c r="M41" s="33" t="s">
        <v>470</v>
      </c>
    </row>
    <row r="42" spans="1:13" x14ac:dyDescent="0.45">
      <c r="A42" s="33" t="s">
        <v>249</v>
      </c>
      <c r="B42" s="35" t="s">
        <v>248</v>
      </c>
      <c r="C42" s="33" t="s">
        <v>237</v>
      </c>
      <c r="D42" s="33" t="s">
        <v>21</v>
      </c>
      <c r="E42" s="56">
        <v>43568</v>
      </c>
      <c r="F42" s="33" t="s">
        <v>312</v>
      </c>
      <c r="G42" s="55" t="s">
        <v>311</v>
      </c>
      <c r="H42" s="54">
        <v>0.78</v>
      </c>
      <c r="I42" s="53">
        <v>0.90700000000000003</v>
      </c>
      <c r="J42" s="33" t="s">
        <v>469</v>
      </c>
      <c r="K42" s="33" t="s">
        <v>284</v>
      </c>
      <c r="L42" s="33" t="s">
        <v>283</v>
      </c>
      <c r="M42" s="33"/>
    </row>
    <row r="43" spans="1:13" x14ac:dyDescent="0.45">
      <c r="A43" s="64" t="s">
        <v>245</v>
      </c>
      <c r="B43" s="34" t="s">
        <v>244</v>
      </c>
      <c r="C43" s="33" t="s">
        <v>237</v>
      </c>
      <c r="D43" s="33" t="s">
        <v>21</v>
      </c>
      <c r="E43" s="56">
        <v>43568</v>
      </c>
      <c r="F43" s="33" t="s">
        <v>310</v>
      </c>
      <c r="G43" s="55" t="s">
        <v>309</v>
      </c>
      <c r="H43" s="54">
        <v>0.81</v>
      </c>
      <c r="I43" s="53">
        <v>0.90749999999999997</v>
      </c>
      <c r="J43" s="33" t="s">
        <v>468</v>
      </c>
      <c r="K43" s="33" t="s">
        <v>284</v>
      </c>
      <c r="L43" s="33" t="s">
        <v>283</v>
      </c>
      <c r="M43" s="33"/>
    </row>
    <row r="44" spans="1:13" x14ac:dyDescent="0.45">
      <c r="A44" s="33" t="s">
        <v>239</v>
      </c>
      <c r="B44" s="35" t="s">
        <v>238</v>
      </c>
      <c r="C44" s="33" t="s">
        <v>237</v>
      </c>
      <c r="D44" s="33" t="s">
        <v>21</v>
      </c>
      <c r="E44" s="56">
        <v>43568</v>
      </c>
      <c r="F44" s="33" t="s">
        <v>308</v>
      </c>
      <c r="G44" s="71" t="s">
        <v>307</v>
      </c>
      <c r="H44" s="54">
        <v>0.81</v>
      </c>
      <c r="I44" s="53">
        <v>0.90800000000000003</v>
      </c>
      <c r="J44" s="33" t="s">
        <v>21</v>
      </c>
      <c r="K44" s="33" t="s">
        <v>284</v>
      </c>
      <c r="L44" s="33" t="s">
        <v>283</v>
      </c>
      <c r="M44" s="52"/>
    </row>
    <row r="45" spans="1:13" x14ac:dyDescent="0.45">
      <c r="A45" s="33" t="s">
        <v>243</v>
      </c>
      <c r="B45" s="35" t="s">
        <v>242</v>
      </c>
      <c r="C45" s="33" t="s">
        <v>237</v>
      </c>
      <c r="D45" s="33" t="s">
        <v>21</v>
      </c>
      <c r="E45" s="56">
        <v>43568</v>
      </c>
      <c r="F45" s="33" t="s">
        <v>306</v>
      </c>
      <c r="G45" s="55" t="s">
        <v>305</v>
      </c>
      <c r="H45" s="54">
        <v>0.88</v>
      </c>
      <c r="I45" s="53">
        <v>0.9042</v>
      </c>
      <c r="J45" s="33" t="s">
        <v>467</v>
      </c>
      <c r="K45" s="33" t="s">
        <v>284</v>
      </c>
      <c r="L45" s="33" t="s">
        <v>283</v>
      </c>
      <c r="M45" s="33"/>
    </row>
    <row r="46" spans="1:13" x14ac:dyDescent="0.45">
      <c r="A46" s="33" t="s">
        <v>241</v>
      </c>
      <c r="B46" s="35" t="s">
        <v>240</v>
      </c>
      <c r="C46" s="33" t="s">
        <v>237</v>
      </c>
      <c r="D46" s="33" t="s">
        <v>21</v>
      </c>
      <c r="E46" s="56">
        <v>43568</v>
      </c>
      <c r="F46" s="33" t="s">
        <v>304</v>
      </c>
      <c r="G46" s="55" t="s">
        <v>303</v>
      </c>
      <c r="H46" s="54">
        <v>0.88</v>
      </c>
      <c r="I46" s="53">
        <v>0.90510000000000002</v>
      </c>
      <c r="J46" s="33" t="s">
        <v>21</v>
      </c>
      <c r="K46" s="33" t="s">
        <v>284</v>
      </c>
      <c r="L46" s="33" t="s">
        <v>283</v>
      </c>
      <c r="M46" s="33"/>
    </row>
    <row r="47" spans="1:13" x14ac:dyDescent="0.45">
      <c r="A47" s="33" t="s">
        <v>241</v>
      </c>
      <c r="B47" s="35" t="s">
        <v>240</v>
      </c>
      <c r="C47" s="33" t="s">
        <v>237</v>
      </c>
      <c r="D47" s="33" t="s">
        <v>21</v>
      </c>
      <c r="E47" s="56">
        <v>43611</v>
      </c>
      <c r="F47" s="33" t="s">
        <v>298</v>
      </c>
      <c r="G47" s="55" t="s">
        <v>297</v>
      </c>
      <c r="H47" s="54" t="s">
        <v>296</v>
      </c>
      <c r="I47" s="53" t="s">
        <v>296</v>
      </c>
      <c r="J47" s="33" t="s">
        <v>296</v>
      </c>
      <c r="K47" s="33" t="s">
        <v>296</v>
      </c>
      <c r="L47" s="33" t="s">
        <v>296</v>
      </c>
      <c r="M47" s="33" t="s">
        <v>510</v>
      </c>
    </row>
    <row r="48" spans="1:13" x14ac:dyDescent="0.45">
      <c r="A48" s="33" t="s">
        <v>247</v>
      </c>
      <c r="B48" s="35" t="s">
        <v>246</v>
      </c>
      <c r="C48" s="33" t="s">
        <v>237</v>
      </c>
      <c r="D48" s="33" t="s">
        <v>21</v>
      </c>
      <c r="E48" s="56">
        <v>43568</v>
      </c>
      <c r="F48" s="33" t="s">
        <v>295</v>
      </c>
      <c r="G48" s="55" t="s">
        <v>294</v>
      </c>
      <c r="H48" s="54">
        <v>0.88</v>
      </c>
      <c r="I48" s="53">
        <v>0.90469999999999995</v>
      </c>
      <c r="J48" s="33" t="s">
        <v>21</v>
      </c>
      <c r="K48" s="33" t="s">
        <v>284</v>
      </c>
      <c r="L48" s="33" t="s">
        <v>283</v>
      </c>
      <c r="M48" s="33"/>
    </row>
    <row r="49" spans="1:13" x14ac:dyDescent="0.45">
      <c r="A49" s="72" t="s">
        <v>236</v>
      </c>
      <c r="B49" s="77" t="s">
        <v>235</v>
      </c>
      <c r="C49" s="72" t="s">
        <v>228</v>
      </c>
      <c r="D49" s="72" t="s">
        <v>21</v>
      </c>
      <c r="E49" s="76">
        <v>43568</v>
      </c>
      <c r="F49" s="72" t="s">
        <v>293</v>
      </c>
      <c r="G49" s="75" t="s">
        <v>292</v>
      </c>
      <c r="H49" s="74">
        <v>0.28000000000000003</v>
      </c>
      <c r="I49" s="73">
        <v>0.81499999999999995</v>
      </c>
      <c r="J49" s="72" t="s">
        <v>13</v>
      </c>
      <c r="K49" s="72" t="s">
        <v>284</v>
      </c>
      <c r="L49" s="72" t="s">
        <v>464</v>
      </c>
      <c r="M49" s="72" t="s">
        <v>466</v>
      </c>
    </row>
    <row r="50" spans="1:13" x14ac:dyDescent="0.45">
      <c r="A50" s="72" t="s">
        <v>234</v>
      </c>
      <c r="B50" s="77" t="s">
        <v>233</v>
      </c>
      <c r="C50" s="72" t="s">
        <v>228</v>
      </c>
      <c r="D50" s="72" t="s">
        <v>21</v>
      </c>
      <c r="E50" s="76">
        <v>43568</v>
      </c>
      <c r="F50" s="72" t="s">
        <v>291</v>
      </c>
      <c r="G50" s="75" t="s">
        <v>290</v>
      </c>
      <c r="H50" s="74">
        <v>0.28000000000000003</v>
      </c>
      <c r="I50" s="73">
        <v>0.82620000000000005</v>
      </c>
      <c r="J50" s="72" t="s">
        <v>365</v>
      </c>
      <c r="K50" s="72" t="s">
        <v>284</v>
      </c>
      <c r="L50" s="72" t="s">
        <v>464</v>
      </c>
      <c r="M50" s="72" t="s">
        <v>465</v>
      </c>
    </row>
    <row r="51" spans="1:13" x14ac:dyDescent="0.45">
      <c r="A51" s="72" t="s">
        <v>232</v>
      </c>
      <c r="B51" s="77" t="s">
        <v>231</v>
      </c>
      <c r="C51" s="72" t="s">
        <v>228</v>
      </c>
      <c r="D51" s="72" t="s">
        <v>21</v>
      </c>
      <c r="E51" s="76">
        <v>43568</v>
      </c>
      <c r="F51" s="72" t="s">
        <v>288</v>
      </c>
      <c r="G51" s="75" t="s">
        <v>287</v>
      </c>
      <c r="H51" s="74">
        <v>0.33</v>
      </c>
      <c r="I51" s="73">
        <v>0.8296</v>
      </c>
      <c r="J51" s="72" t="s">
        <v>364</v>
      </c>
      <c r="K51" s="72" t="s">
        <v>284</v>
      </c>
      <c r="L51" s="72" t="s">
        <v>464</v>
      </c>
      <c r="M51" s="72" t="s">
        <v>463</v>
      </c>
    </row>
    <row r="52" spans="1:13" x14ac:dyDescent="0.45">
      <c r="A52" s="72" t="s">
        <v>230</v>
      </c>
      <c r="B52" s="82" t="s">
        <v>229</v>
      </c>
      <c r="C52" s="72" t="s">
        <v>228</v>
      </c>
      <c r="D52" s="72" t="s">
        <v>21</v>
      </c>
      <c r="E52" s="76">
        <v>43568</v>
      </c>
      <c r="F52" s="72" t="s">
        <v>286</v>
      </c>
      <c r="G52" s="75" t="s">
        <v>285</v>
      </c>
      <c r="H52" s="74">
        <v>0.27</v>
      </c>
      <c r="I52" s="73">
        <v>0.83520000000000005</v>
      </c>
      <c r="J52" s="72" t="s">
        <v>415</v>
      </c>
      <c r="K52" s="72" t="s">
        <v>284</v>
      </c>
      <c r="L52" s="72" t="s">
        <v>462</v>
      </c>
      <c r="M52" s="72" t="s">
        <v>461</v>
      </c>
    </row>
    <row r="53" spans="1:13" x14ac:dyDescent="0.45">
      <c r="A53" s="33" t="s">
        <v>268</v>
      </c>
      <c r="B53" s="35" t="s">
        <v>267</v>
      </c>
      <c r="C53" s="33" t="s">
        <v>258</v>
      </c>
      <c r="D53" s="33" t="s">
        <v>20</v>
      </c>
      <c r="E53" s="56">
        <v>43553</v>
      </c>
      <c r="F53" s="33" t="s">
        <v>339</v>
      </c>
      <c r="G53" s="55" t="s">
        <v>338</v>
      </c>
      <c r="H53" s="33" t="s">
        <v>460</v>
      </c>
      <c r="I53" s="33" t="s">
        <v>459</v>
      </c>
      <c r="J53" s="33" t="s">
        <v>20</v>
      </c>
      <c r="K53" s="33" t="s">
        <v>335</v>
      </c>
      <c r="L53" s="33" t="s">
        <v>296</v>
      </c>
      <c r="M53" s="33"/>
    </row>
    <row r="54" spans="1:13" x14ac:dyDescent="0.45">
      <c r="A54" s="33" t="s">
        <v>266</v>
      </c>
      <c r="B54" s="35" t="s">
        <v>265</v>
      </c>
      <c r="C54" s="33" t="s">
        <v>258</v>
      </c>
      <c r="D54" s="33" t="s">
        <v>20</v>
      </c>
      <c r="E54" s="56">
        <v>43559</v>
      </c>
      <c r="F54" s="33" t="s">
        <v>334</v>
      </c>
      <c r="G54" s="55" t="s">
        <v>333</v>
      </c>
      <c r="H54" s="54">
        <v>0.99</v>
      </c>
      <c r="I54" s="53">
        <v>0.97550000000000003</v>
      </c>
      <c r="J54" s="33" t="s">
        <v>20</v>
      </c>
      <c r="K54" s="33" t="s">
        <v>284</v>
      </c>
      <c r="L54" s="33" t="s">
        <v>283</v>
      </c>
      <c r="M54" s="33"/>
    </row>
    <row r="55" spans="1:13" x14ac:dyDescent="0.45">
      <c r="A55" s="41" t="s">
        <v>264</v>
      </c>
      <c r="B55" s="42" t="s">
        <v>263</v>
      </c>
      <c r="C55" s="41" t="s">
        <v>258</v>
      </c>
      <c r="D55" s="33" t="s">
        <v>20</v>
      </c>
      <c r="E55" s="56">
        <v>43559</v>
      </c>
      <c r="F55" s="33" t="s">
        <v>332</v>
      </c>
      <c r="G55" s="55" t="s">
        <v>331</v>
      </c>
      <c r="H55" s="54">
        <v>1</v>
      </c>
      <c r="I55" s="53">
        <v>0.97550000000000003</v>
      </c>
      <c r="J55" s="33" t="s">
        <v>20</v>
      </c>
      <c r="K55" s="33" t="s">
        <v>284</v>
      </c>
      <c r="L55" s="33" t="s">
        <v>283</v>
      </c>
      <c r="M55" s="33"/>
    </row>
    <row r="56" spans="1:13" x14ac:dyDescent="0.45">
      <c r="A56" s="33" t="s">
        <v>262</v>
      </c>
      <c r="B56" s="35" t="s">
        <v>261</v>
      </c>
      <c r="C56" s="33" t="s">
        <v>258</v>
      </c>
      <c r="D56" s="33" t="s">
        <v>20</v>
      </c>
      <c r="E56" s="56">
        <v>43559</v>
      </c>
      <c r="F56" s="33" t="s">
        <v>329</v>
      </c>
      <c r="G56" s="55" t="s">
        <v>328</v>
      </c>
      <c r="H56" s="54">
        <v>0.99</v>
      </c>
      <c r="I56" s="53">
        <v>0.97689999999999999</v>
      </c>
      <c r="J56" s="33" t="s">
        <v>20</v>
      </c>
      <c r="K56" s="33" t="s">
        <v>284</v>
      </c>
      <c r="L56" s="33" t="s">
        <v>283</v>
      </c>
      <c r="M56" s="33"/>
    </row>
    <row r="57" spans="1:13" x14ac:dyDescent="0.45">
      <c r="A57" s="33" t="s">
        <v>260</v>
      </c>
      <c r="B57" s="34" t="s">
        <v>259</v>
      </c>
      <c r="C57" s="33" t="s">
        <v>258</v>
      </c>
      <c r="D57" s="33" t="s">
        <v>20</v>
      </c>
      <c r="E57" s="56">
        <v>43559</v>
      </c>
      <c r="F57" s="33" t="s">
        <v>327</v>
      </c>
      <c r="G57" s="55" t="s">
        <v>326</v>
      </c>
      <c r="H57" s="54">
        <v>0.99</v>
      </c>
      <c r="I57" s="53">
        <v>0.96050000000000002</v>
      </c>
      <c r="J57" s="33" t="s">
        <v>20</v>
      </c>
      <c r="K57" s="33" t="s">
        <v>284</v>
      </c>
      <c r="L57" s="33" t="s">
        <v>283</v>
      </c>
      <c r="M57" s="52"/>
    </row>
    <row r="58" spans="1:13" x14ac:dyDescent="0.45">
      <c r="A58" s="72" t="s">
        <v>257</v>
      </c>
      <c r="B58" s="77" t="s">
        <v>256</v>
      </c>
      <c r="C58" s="72" t="s">
        <v>237</v>
      </c>
      <c r="D58" s="72" t="s">
        <v>20</v>
      </c>
      <c r="E58" s="76">
        <v>43559</v>
      </c>
      <c r="F58" s="72" t="s">
        <v>325</v>
      </c>
      <c r="G58" s="75" t="s">
        <v>324</v>
      </c>
      <c r="H58" s="74">
        <v>0.85</v>
      </c>
      <c r="I58" s="73">
        <v>0.8196</v>
      </c>
      <c r="J58" s="72" t="s">
        <v>458</v>
      </c>
      <c r="K58" s="72" t="s">
        <v>284</v>
      </c>
      <c r="L58" s="72" t="s">
        <v>457</v>
      </c>
      <c r="M58" s="72" t="s">
        <v>456</v>
      </c>
    </row>
    <row r="59" spans="1:13" x14ac:dyDescent="0.45">
      <c r="A59" s="72" t="s">
        <v>257</v>
      </c>
      <c r="B59" s="77" t="s">
        <v>256</v>
      </c>
      <c r="C59" s="72" t="s">
        <v>237</v>
      </c>
      <c r="D59" s="72" t="s">
        <v>20</v>
      </c>
      <c r="E59" s="76">
        <v>43559</v>
      </c>
      <c r="F59" s="72" t="s">
        <v>325</v>
      </c>
      <c r="G59" s="75" t="s">
        <v>324</v>
      </c>
      <c r="H59" s="74">
        <v>0.2</v>
      </c>
      <c r="I59" s="73">
        <v>0.81069999999999998</v>
      </c>
      <c r="J59" s="72" t="s">
        <v>455</v>
      </c>
      <c r="K59" s="72" t="s">
        <v>284</v>
      </c>
      <c r="L59" s="72" t="s">
        <v>454</v>
      </c>
      <c r="M59" s="72" t="s">
        <v>453</v>
      </c>
    </row>
    <row r="60" spans="1:13" x14ac:dyDescent="0.45">
      <c r="A60" s="33" t="s">
        <v>255</v>
      </c>
      <c r="B60" s="34" t="s">
        <v>254</v>
      </c>
      <c r="C60" s="33" t="s">
        <v>237</v>
      </c>
      <c r="D60" s="33" t="s">
        <v>20</v>
      </c>
      <c r="E60" s="56">
        <v>43559</v>
      </c>
      <c r="F60" s="33" t="s">
        <v>322</v>
      </c>
      <c r="G60" s="71" t="s">
        <v>321</v>
      </c>
      <c r="H60" s="54">
        <v>1</v>
      </c>
      <c r="I60" s="53">
        <v>0.89990000000000003</v>
      </c>
      <c r="J60" s="33" t="s">
        <v>20</v>
      </c>
      <c r="K60" s="33" t="s">
        <v>284</v>
      </c>
      <c r="L60" s="33" t="s">
        <v>283</v>
      </c>
      <c r="M60" s="33"/>
    </row>
    <row r="61" spans="1:13" x14ac:dyDescent="0.45">
      <c r="A61" s="33" t="s">
        <v>253</v>
      </c>
      <c r="B61" s="34" t="s">
        <v>252</v>
      </c>
      <c r="C61" s="33" t="s">
        <v>237</v>
      </c>
      <c r="D61" s="33" t="s">
        <v>20</v>
      </c>
      <c r="E61" s="56">
        <v>43559</v>
      </c>
      <c r="F61" s="33" t="s">
        <v>317</v>
      </c>
      <c r="G61" s="55" t="s">
        <v>316</v>
      </c>
      <c r="H61" s="54">
        <v>1</v>
      </c>
      <c r="I61" s="53">
        <v>0.90259999999999996</v>
      </c>
      <c r="J61" s="33" t="s">
        <v>20</v>
      </c>
      <c r="K61" s="33" t="s">
        <v>284</v>
      </c>
      <c r="L61" s="33" t="s">
        <v>283</v>
      </c>
      <c r="M61" s="33"/>
    </row>
    <row r="62" spans="1:13" x14ac:dyDescent="0.45">
      <c r="A62" s="33" t="s">
        <v>251</v>
      </c>
      <c r="B62" s="35" t="s">
        <v>250</v>
      </c>
      <c r="C62" s="33" t="s">
        <v>237</v>
      </c>
      <c r="D62" s="33" t="s">
        <v>20</v>
      </c>
      <c r="E62" s="56">
        <v>43559</v>
      </c>
      <c r="F62" s="33" t="s">
        <v>315</v>
      </c>
      <c r="G62" s="115" t="s">
        <v>314</v>
      </c>
      <c r="H62" s="54">
        <v>0.99</v>
      </c>
      <c r="I62" s="53">
        <v>0.90780000000000005</v>
      </c>
      <c r="J62" s="33" t="s">
        <v>20</v>
      </c>
      <c r="K62" s="33" t="s">
        <v>284</v>
      </c>
      <c r="L62" s="33" t="s">
        <v>450</v>
      </c>
      <c r="M62" s="33" t="s">
        <v>452</v>
      </c>
    </row>
    <row r="63" spans="1:13" x14ac:dyDescent="0.45">
      <c r="A63" s="33" t="s">
        <v>249</v>
      </c>
      <c r="B63" s="35" t="s">
        <v>248</v>
      </c>
      <c r="C63" s="33" t="s">
        <v>237</v>
      </c>
      <c r="D63" s="33" t="s">
        <v>20</v>
      </c>
      <c r="E63" s="56">
        <v>43559</v>
      </c>
      <c r="F63" s="33" t="s">
        <v>312</v>
      </c>
      <c r="G63" s="71" t="s">
        <v>311</v>
      </c>
      <c r="H63" s="54">
        <v>0.99</v>
      </c>
      <c r="I63" s="53">
        <v>0.90590000000000004</v>
      </c>
      <c r="J63" s="33" t="s">
        <v>20</v>
      </c>
      <c r="K63" s="33" t="s">
        <v>284</v>
      </c>
      <c r="L63" s="33" t="s">
        <v>450</v>
      </c>
      <c r="M63" s="33" t="s">
        <v>451</v>
      </c>
    </row>
    <row r="64" spans="1:13" x14ac:dyDescent="0.45">
      <c r="A64" s="64" t="s">
        <v>245</v>
      </c>
      <c r="B64" s="34" t="s">
        <v>244</v>
      </c>
      <c r="C64" s="33" t="s">
        <v>237</v>
      </c>
      <c r="D64" s="33" t="s">
        <v>20</v>
      </c>
      <c r="E64" s="56">
        <v>43559</v>
      </c>
      <c r="F64" s="33" t="s">
        <v>310</v>
      </c>
      <c r="G64" s="71" t="s">
        <v>309</v>
      </c>
      <c r="H64" s="54">
        <v>0.99</v>
      </c>
      <c r="I64" s="53">
        <v>0.89770000000000005</v>
      </c>
      <c r="J64" s="33" t="s">
        <v>352</v>
      </c>
      <c r="K64" s="33" t="s">
        <v>284</v>
      </c>
      <c r="L64" s="33" t="s">
        <v>450</v>
      </c>
      <c r="M64" s="33" t="s">
        <v>449</v>
      </c>
    </row>
    <row r="65" spans="1:13" x14ac:dyDescent="0.45">
      <c r="A65" s="33" t="s">
        <v>239</v>
      </c>
      <c r="B65" s="35" t="s">
        <v>238</v>
      </c>
      <c r="C65" s="33" t="s">
        <v>237</v>
      </c>
      <c r="D65" s="33" t="s">
        <v>20</v>
      </c>
      <c r="E65" s="56">
        <v>43559</v>
      </c>
      <c r="F65" s="33" t="s">
        <v>308</v>
      </c>
      <c r="G65" s="71" t="s">
        <v>307</v>
      </c>
      <c r="H65" s="54">
        <v>1</v>
      </c>
      <c r="I65" s="53">
        <v>0.89759999999999995</v>
      </c>
      <c r="J65" s="33" t="s">
        <v>20</v>
      </c>
      <c r="K65" s="33" t="s">
        <v>284</v>
      </c>
      <c r="L65" s="33" t="s">
        <v>283</v>
      </c>
      <c r="M65" s="33"/>
    </row>
    <row r="66" spans="1:13" x14ac:dyDescent="0.45">
      <c r="A66" s="33" t="s">
        <v>243</v>
      </c>
      <c r="B66" s="35" t="s">
        <v>242</v>
      </c>
      <c r="C66" s="33" t="s">
        <v>237</v>
      </c>
      <c r="D66" s="33" t="s">
        <v>20</v>
      </c>
      <c r="E66" s="56">
        <v>43559</v>
      </c>
      <c r="F66" s="33" t="s">
        <v>306</v>
      </c>
      <c r="G66" s="55" t="s">
        <v>305</v>
      </c>
      <c r="H66" s="54">
        <v>1</v>
      </c>
      <c r="I66" s="53">
        <v>0.89590000000000003</v>
      </c>
      <c r="J66" s="33" t="s">
        <v>448</v>
      </c>
      <c r="K66" s="33" t="s">
        <v>284</v>
      </c>
      <c r="L66" s="33" t="s">
        <v>283</v>
      </c>
      <c r="M66" s="33"/>
    </row>
    <row r="67" spans="1:13" x14ac:dyDescent="0.45">
      <c r="A67" s="33" t="s">
        <v>241</v>
      </c>
      <c r="B67" s="114" t="s">
        <v>240</v>
      </c>
      <c r="C67" s="109" t="s">
        <v>237</v>
      </c>
      <c r="D67" s="33" t="s">
        <v>20</v>
      </c>
      <c r="E67" s="113">
        <v>43559</v>
      </c>
      <c r="F67" s="109" t="s">
        <v>304</v>
      </c>
      <c r="G67" s="112" t="s">
        <v>303</v>
      </c>
      <c r="H67" s="111">
        <v>1</v>
      </c>
      <c r="I67" s="110">
        <v>0.9012</v>
      </c>
      <c r="J67" s="109" t="s">
        <v>20</v>
      </c>
      <c r="K67" s="109" t="s">
        <v>284</v>
      </c>
      <c r="L67" s="109" t="s">
        <v>283</v>
      </c>
      <c r="M67" s="108"/>
    </row>
    <row r="68" spans="1:13" x14ac:dyDescent="0.45">
      <c r="A68" s="33" t="s">
        <v>241</v>
      </c>
      <c r="B68" s="35" t="s">
        <v>240</v>
      </c>
      <c r="C68" s="33" t="s">
        <v>237</v>
      </c>
      <c r="D68" s="33" t="s">
        <v>20</v>
      </c>
      <c r="E68" s="56">
        <v>43611</v>
      </c>
      <c r="F68" s="33" t="s">
        <v>298</v>
      </c>
      <c r="G68" s="55" t="s">
        <v>297</v>
      </c>
      <c r="H68" s="54" t="s">
        <v>296</v>
      </c>
      <c r="I68" s="53" t="s">
        <v>296</v>
      </c>
      <c r="J68" s="33" t="s">
        <v>296</v>
      </c>
      <c r="K68" s="33" t="s">
        <v>296</v>
      </c>
      <c r="L68" s="33" t="s">
        <v>296</v>
      </c>
      <c r="M68" s="33" t="s">
        <v>511</v>
      </c>
    </row>
    <row r="69" spans="1:13" x14ac:dyDescent="0.45">
      <c r="A69" s="33" t="s">
        <v>247</v>
      </c>
      <c r="B69" s="35" t="s">
        <v>246</v>
      </c>
      <c r="C69" s="33" t="s">
        <v>237</v>
      </c>
      <c r="D69" s="33" t="s">
        <v>20</v>
      </c>
      <c r="E69" s="56">
        <v>43559</v>
      </c>
      <c r="F69" s="33" t="s">
        <v>295</v>
      </c>
      <c r="G69" s="55" t="s">
        <v>294</v>
      </c>
      <c r="H69" s="54">
        <v>1</v>
      </c>
      <c r="I69" s="53">
        <v>0.90039999999999998</v>
      </c>
      <c r="J69" s="33" t="s">
        <v>447</v>
      </c>
      <c r="K69" s="33" t="s">
        <v>284</v>
      </c>
      <c r="L69" s="33" t="s">
        <v>283</v>
      </c>
      <c r="M69" s="33"/>
    </row>
    <row r="70" spans="1:13" x14ac:dyDescent="0.45">
      <c r="A70" s="83" t="s">
        <v>236</v>
      </c>
      <c r="B70" s="82" t="s">
        <v>235</v>
      </c>
      <c r="C70" s="83" t="s">
        <v>228</v>
      </c>
      <c r="D70" s="72" t="s">
        <v>20</v>
      </c>
      <c r="E70" s="107">
        <v>43553</v>
      </c>
      <c r="F70" s="83" t="s">
        <v>293</v>
      </c>
      <c r="G70" s="106" t="s">
        <v>292</v>
      </c>
      <c r="H70" s="105">
        <v>0.19</v>
      </c>
      <c r="I70" s="104">
        <v>0.79379999999999995</v>
      </c>
      <c r="J70" s="83" t="s">
        <v>271</v>
      </c>
      <c r="K70" s="83" t="s">
        <v>284</v>
      </c>
      <c r="L70" s="83" t="s">
        <v>446</v>
      </c>
      <c r="M70" s="83"/>
    </row>
    <row r="71" spans="1:13" x14ac:dyDescent="0.45">
      <c r="A71" s="72" t="s">
        <v>234</v>
      </c>
      <c r="B71" s="77" t="s">
        <v>233</v>
      </c>
      <c r="C71" s="72" t="s">
        <v>228</v>
      </c>
      <c r="D71" s="72" t="s">
        <v>20</v>
      </c>
      <c r="E71" s="76">
        <v>43558</v>
      </c>
      <c r="F71" s="72" t="s">
        <v>291</v>
      </c>
      <c r="G71" s="75" t="s">
        <v>290</v>
      </c>
      <c r="H71" s="74">
        <v>0.15</v>
      </c>
      <c r="I71" s="73">
        <v>0.76500000000000001</v>
      </c>
      <c r="J71" s="72" t="s">
        <v>445</v>
      </c>
      <c r="K71" s="72" t="s">
        <v>284</v>
      </c>
      <c r="L71" s="72" t="s">
        <v>444</v>
      </c>
      <c r="M71" s="72"/>
    </row>
    <row r="72" spans="1:13" x14ac:dyDescent="0.45">
      <c r="A72" s="72" t="s">
        <v>234</v>
      </c>
      <c r="B72" s="77" t="s">
        <v>233</v>
      </c>
      <c r="C72" s="72" t="s">
        <v>228</v>
      </c>
      <c r="D72" s="72" t="s">
        <v>20</v>
      </c>
      <c r="E72" s="76">
        <v>43558</v>
      </c>
      <c r="F72" s="72" t="s">
        <v>291</v>
      </c>
      <c r="G72" s="75" t="s">
        <v>290</v>
      </c>
      <c r="H72" s="74">
        <v>0.15</v>
      </c>
      <c r="I72" s="73">
        <v>0.75970000000000004</v>
      </c>
      <c r="J72" s="72" t="s">
        <v>443</v>
      </c>
      <c r="K72" s="72" t="s">
        <v>284</v>
      </c>
      <c r="L72" s="72" t="s">
        <v>442</v>
      </c>
      <c r="M72" s="72"/>
    </row>
    <row r="73" spans="1:13" x14ac:dyDescent="0.45">
      <c r="A73" s="72" t="s">
        <v>234</v>
      </c>
      <c r="B73" s="77" t="s">
        <v>233</v>
      </c>
      <c r="C73" s="72" t="s">
        <v>228</v>
      </c>
      <c r="D73" s="72" t="s">
        <v>20</v>
      </c>
      <c r="E73" s="76">
        <v>43558</v>
      </c>
      <c r="F73" s="72" t="s">
        <v>291</v>
      </c>
      <c r="G73" s="75" t="s">
        <v>290</v>
      </c>
      <c r="H73" s="74">
        <v>0.18</v>
      </c>
      <c r="I73" s="73">
        <v>0.77680000000000005</v>
      </c>
      <c r="J73" s="72" t="s">
        <v>417</v>
      </c>
      <c r="K73" s="72" t="s">
        <v>284</v>
      </c>
      <c r="L73" s="72" t="s">
        <v>441</v>
      </c>
      <c r="M73" s="72"/>
    </row>
    <row r="74" spans="1:13" x14ac:dyDescent="0.45">
      <c r="A74" s="72" t="s">
        <v>232</v>
      </c>
      <c r="B74" s="77" t="s">
        <v>231</v>
      </c>
      <c r="C74" s="72" t="s">
        <v>228</v>
      </c>
      <c r="D74" s="72" t="s">
        <v>20</v>
      </c>
      <c r="E74" s="76">
        <v>43558</v>
      </c>
      <c r="F74" s="72" t="s">
        <v>288</v>
      </c>
      <c r="G74" s="75" t="s">
        <v>287</v>
      </c>
      <c r="H74" s="74">
        <v>0.19</v>
      </c>
      <c r="I74" s="73">
        <v>0.80349999999999999</v>
      </c>
      <c r="J74" s="72" t="s">
        <v>271</v>
      </c>
      <c r="K74" s="72" t="s">
        <v>284</v>
      </c>
      <c r="L74" s="72" t="s">
        <v>440</v>
      </c>
      <c r="M74" s="72"/>
    </row>
    <row r="75" spans="1:13" x14ac:dyDescent="0.45">
      <c r="A75" s="72" t="s">
        <v>232</v>
      </c>
      <c r="B75" s="77" t="s">
        <v>231</v>
      </c>
      <c r="C75" s="72" t="s">
        <v>228</v>
      </c>
      <c r="D75" s="72" t="s">
        <v>20</v>
      </c>
      <c r="E75" s="76">
        <v>43558</v>
      </c>
      <c r="F75" s="72" t="s">
        <v>288</v>
      </c>
      <c r="G75" s="75" t="s">
        <v>287</v>
      </c>
      <c r="H75" s="74">
        <v>0.15</v>
      </c>
      <c r="I75" s="73">
        <v>0.76180000000000003</v>
      </c>
      <c r="J75" s="72" t="s">
        <v>439</v>
      </c>
      <c r="K75" s="72" t="s">
        <v>284</v>
      </c>
      <c r="L75" s="72" t="s">
        <v>438</v>
      </c>
      <c r="M75" s="72"/>
    </row>
    <row r="76" spans="1:13" x14ac:dyDescent="0.45">
      <c r="A76" s="72" t="s">
        <v>230</v>
      </c>
      <c r="B76" s="82" t="s">
        <v>229</v>
      </c>
      <c r="C76" s="72" t="s">
        <v>228</v>
      </c>
      <c r="D76" s="72" t="s">
        <v>20</v>
      </c>
      <c r="E76" s="76">
        <v>43558</v>
      </c>
      <c r="F76" s="72" t="s">
        <v>286</v>
      </c>
      <c r="G76" s="75" t="s">
        <v>285</v>
      </c>
      <c r="H76" s="74">
        <v>0.17</v>
      </c>
      <c r="I76" s="73">
        <v>0.78180000000000005</v>
      </c>
      <c r="J76" s="72" t="s">
        <v>347</v>
      </c>
      <c r="K76" s="72" t="s">
        <v>284</v>
      </c>
      <c r="L76" s="72" t="s">
        <v>437</v>
      </c>
      <c r="M76" s="72"/>
    </row>
    <row r="77" spans="1:13" x14ac:dyDescent="0.45">
      <c r="A77" s="72" t="s">
        <v>230</v>
      </c>
      <c r="B77" s="82" t="s">
        <v>229</v>
      </c>
      <c r="C77" s="72" t="s">
        <v>228</v>
      </c>
      <c r="D77" s="72" t="s">
        <v>20</v>
      </c>
      <c r="E77" s="76">
        <v>43558</v>
      </c>
      <c r="F77" s="72" t="s">
        <v>286</v>
      </c>
      <c r="G77" s="75" t="s">
        <v>285</v>
      </c>
      <c r="H77" s="74">
        <v>0.15</v>
      </c>
      <c r="I77" s="73">
        <v>0.74560000000000004</v>
      </c>
      <c r="J77" s="72" t="s">
        <v>436</v>
      </c>
      <c r="K77" s="72" t="s">
        <v>284</v>
      </c>
      <c r="L77" s="72" t="s">
        <v>354</v>
      </c>
      <c r="M77" s="72"/>
    </row>
    <row r="78" spans="1:13" x14ac:dyDescent="0.45">
      <c r="A78" s="33" t="s">
        <v>268</v>
      </c>
      <c r="B78" s="35" t="s">
        <v>267</v>
      </c>
      <c r="C78" s="33" t="s">
        <v>258</v>
      </c>
      <c r="D78" s="33" t="s">
        <v>11</v>
      </c>
      <c r="E78" s="56">
        <v>43507</v>
      </c>
      <c r="F78" s="33" t="s">
        <v>339</v>
      </c>
      <c r="G78" s="55" t="s">
        <v>338</v>
      </c>
      <c r="H78" s="33" t="s">
        <v>435</v>
      </c>
      <c r="I78" s="33" t="s">
        <v>434</v>
      </c>
      <c r="J78" s="79" t="s">
        <v>11</v>
      </c>
      <c r="K78" s="33" t="s">
        <v>335</v>
      </c>
      <c r="L78" s="33" t="s">
        <v>296</v>
      </c>
      <c r="M78" s="33"/>
    </row>
    <row r="79" spans="1:13" x14ac:dyDescent="0.45">
      <c r="A79" s="33" t="s">
        <v>266</v>
      </c>
      <c r="B79" s="35" t="s">
        <v>265</v>
      </c>
      <c r="C79" s="33" t="s">
        <v>258</v>
      </c>
      <c r="D79" s="33" t="s">
        <v>11</v>
      </c>
      <c r="E79" s="56">
        <v>43507</v>
      </c>
      <c r="F79" s="33" t="s">
        <v>334</v>
      </c>
      <c r="G79" s="55" t="s">
        <v>333</v>
      </c>
      <c r="H79" s="54">
        <v>0.99</v>
      </c>
      <c r="I79" s="53">
        <v>0.98629999999999995</v>
      </c>
      <c r="J79" s="33" t="s">
        <v>433</v>
      </c>
      <c r="K79" s="33" t="s">
        <v>284</v>
      </c>
      <c r="L79" s="33" t="s">
        <v>432</v>
      </c>
      <c r="M79" s="33"/>
    </row>
    <row r="80" spans="1:13" x14ac:dyDescent="0.45">
      <c r="A80" s="41" t="s">
        <v>264</v>
      </c>
      <c r="B80" s="42" t="s">
        <v>263</v>
      </c>
      <c r="C80" s="41" t="s">
        <v>258</v>
      </c>
      <c r="D80" s="33" t="s">
        <v>11</v>
      </c>
      <c r="E80" s="56">
        <v>43507</v>
      </c>
      <c r="F80" s="33" t="s">
        <v>332</v>
      </c>
      <c r="G80" s="55" t="s">
        <v>331</v>
      </c>
      <c r="H80" s="54">
        <v>0.99</v>
      </c>
      <c r="I80" s="53">
        <v>0.98529999999999995</v>
      </c>
      <c r="J80" s="33" t="s">
        <v>11</v>
      </c>
      <c r="K80" s="33" t="s">
        <v>284</v>
      </c>
      <c r="L80" s="33" t="s">
        <v>283</v>
      </c>
      <c r="M80" s="33"/>
    </row>
    <row r="81" spans="1:13" x14ac:dyDescent="0.45">
      <c r="A81" s="33" t="s">
        <v>262</v>
      </c>
      <c r="B81" s="35" t="s">
        <v>261</v>
      </c>
      <c r="C81" s="33" t="s">
        <v>258</v>
      </c>
      <c r="D81" s="33" t="s">
        <v>11</v>
      </c>
      <c r="E81" s="56">
        <v>43508</v>
      </c>
      <c r="F81" s="33" t="s">
        <v>329</v>
      </c>
      <c r="G81" s="55" t="s">
        <v>328</v>
      </c>
      <c r="H81" s="54">
        <v>0.99</v>
      </c>
      <c r="I81" s="53">
        <v>0.9829</v>
      </c>
      <c r="J81" s="33" t="s">
        <v>431</v>
      </c>
      <c r="K81" s="33" t="s">
        <v>284</v>
      </c>
      <c r="L81" s="33" t="s">
        <v>430</v>
      </c>
      <c r="M81" s="33"/>
    </row>
    <row r="82" spans="1:13" x14ac:dyDescent="0.45">
      <c r="A82" s="33" t="s">
        <v>260</v>
      </c>
      <c r="B82" s="34" t="s">
        <v>259</v>
      </c>
      <c r="C82" s="33" t="s">
        <v>258</v>
      </c>
      <c r="D82" s="33" t="s">
        <v>11</v>
      </c>
      <c r="E82" s="56">
        <v>43509</v>
      </c>
      <c r="F82" s="33" t="s">
        <v>327</v>
      </c>
      <c r="G82" s="55" t="s">
        <v>326</v>
      </c>
      <c r="H82" s="54">
        <v>0.97</v>
      </c>
      <c r="I82" s="53">
        <v>0.95720000000000005</v>
      </c>
      <c r="J82" s="33" t="s">
        <v>429</v>
      </c>
      <c r="K82" s="33" t="s">
        <v>284</v>
      </c>
      <c r="L82" s="33" t="s">
        <v>283</v>
      </c>
      <c r="M82" s="52"/>
    </row>
    <row r="83" spans="1:13" x14ac:dyDescent="0.45">
      <c r="A83" s="33" t="s">
        <v>257</v>
      </c>
      <c r="B83" s="35" t="s">
        <v>256</v>
      </c>
      <c r="C83" s="33" t="s">
        <v>237</v>
      </c>
      <c r="D83" s="33" t="s">
        <v>11</v>
      </c>
      <c r="E83" s="56">
        <v>43507</v>
      </c>
      <c r="F83" s="33" t="s">
        <v>325</v>
      </c>
      <c r="G83" s="55" t="s">
        <v>324</v>
      </c>
      <c r="H83" s="54">
        <v>0.95</v>
      </c>
      <c r="I83" s="53">
        <v>0.92510000000000003</v>
      </c>
      <c r="J83" s="33" t="s">
        <v>11</v>
      </c>
      <c r="K83" s="33" t="s">
        <v>284</v>
      </c>
      <c r="L83" s="33" t="s">
        <v>283</v>
      </c>
      <c r="M83" s="33"/>
    </row>
    <row r="84" spans="1:13" x14ac:dyDescent="0.45">
      <c r="A84" s="33" t="s">
        <v>255</v>
      </c>
      <c r="B84" s="34" t="s">
        <v>254</v>
      </c>
      <c r="C84" s="33" t="s">
        <v>237</v>
      </c>
      <c r="D84" s="33" t="s">
        <v>11</v>
      </c>
      <c r="E84" s="56">
        <v>43507</v>
      </c>
      <c r="F84" s="33" t="s">
        <v>322</v>
      </c>
      <c r="G84" s="55" t="s">
        <v>321</v>
      </c>
      <c r="H84" s="54">
        <v>0.93</v>
      </c>
      <c r="I84" s="53">
        <v>0.92059999999999997</v>
      </c>
      <c r="J84" s="33" t="s">
        <v>428</v>
      </c>
      <c r="K84" s="33" t="s">
        <v>284</v>
      </c>
      <c r="L84" s="33" t="s">
        <v>283</v>
      </c>
      <c r="M84" s="33"/>
    </row>
    <row r="85" spans="1:13" x14ac:dyDescent="0.45">
      <c r="A85" s="33" t="s">
        <v>253</v>
      </c>
      <c r="B85" s="34" t="s">
        <v>252</v>
      </c>
      <c r="C85" s="33" t="s">
        <v>237</v>
      </c>
      <c r="D85" s="33" t="s">
        <v>11</v>
      </c>
      <c r="E85" s="56">
        <v>43507</v>
      </c>
      <c r="F85" s="33" t="s">
        <v>317</v>
      </c>
      <c r="G85" s="55" t="s">
        <v>316</v>
      </c>
      <c r="H85" s="54">
        <v>0.92</v>
      </c>
      <c r="I85" s="53">
        <v>0.91500000000000004</v>
      </c>
      <c r="J85" s="33" t="s">
        <v>11</v>
      </c>
      <c r="K85" s="33" t="s">
        <v>284</v>
      </c>
      <c r="L85" s="33" t="s">
        <v>283</v>
      </c>
      <c r="M85" s="33"/>
    </row>
    <row r="86" spans="1:13" x14ac:dyDescent="0.45">
      <c r="A86" s="33" t="s">
        <v>251</v>
      </c>
      <c r="B86" s="35" t="s">
        <v>250</v>
      </c>
      <c r="C86" s="33" t="s">
        <v>237</v>
      </c>
      <c r="D86" s="33" t="s">
        <v>11</v>
      </c>
      <c r="E86" s="56">
        <v>43507</v>
      </c>
      <c r="F86" s="33" t="s">
        <v>315</v>
      </c>
      <c r="G86" s="65" t="s">
        <v>314</v>
      </c>
      <c r="H86" s="54">
        <v>0.87</v>
      </c>
      <c r="I86" s="103">
        <v>0.91959999999999997</v>
      </c>
      <c r="J86" s="33" t="s">
        <v>357</v>
      </c>
      <c r="K86" s="33" t="s">
        <v>284</v>
      </c>
      <c r="L86" s="33" t="s">
        <v>283</v>
      </c>
      <c r="M86" s="33"/>
    </row>
    <row r="87" spans="1:13" x14ac:dyDescent="0.45">
      <c r="A87" s="33" t="s">
        <v>247</v>
      </c>
      <c r="B87" s="35" t="s">
        <v>246</v>
      </c>
      <c r="C87" s="33" t="s">
        <v>237</v>
      </c>
      <c r="D87" s="33" t="s">
        <v>11</v>
      </c>
      <c r="E87" s="56">
        <v>43508</v>
      </c>
      <c r="F87" s="33" t="s">
        <v>295</v>
      </c>
      <c r="G87" s="55" t="s">
        <v>294</v>
      </c>
      <c r="H87" s="54">
        <v>0.95</v>
      </c>
      <c r="I87" s="53">
        <v>0.92220000000000002</v>
      </c>
      <c r="J87" s="33" t="s">
        <v>11</v>
      </c>
      <c r="K87" s="33" t="s">
        <v>284</v>
      </c>
      <c r="L87" s="33" t="s">
        <v>283</v>
      </c>
      <c r="M87" s="33"/>
    </row>
    <row r="88" spans="1:13" x14ac:dyDescent="0.45">
      <c r="A88" s="64" t="s">
        <v>245</v>
      </c>
      <c r="B88" s="34" t="s">
        <v>244</v>
      </c>
      <c r="C88" s="33" t="s">
        <v>237</v>
      </c>
      <c r="D88" s="33" t="s">
        <v>11</v>
      </c>
      <c r="E88" s="56">
        <v>43508</v>
      </c>
      <c r="F88" s="33" t="s">
        <v>310</v>
      </c>
      <c r="G88" s="55" t="s">
        <v>309</v>
      </c>
      <c r="H88" s="54">
        <v>0.95</v>
      </c>
      <c r="I88" s="53">
        <v>0.92500000000000004</v>
      </c>
      <c r="J88" s="33" t="s">
        <v>427</v>
      </c>
      <c r="K88" s="33" t="s">
        <v>284</v>
      </c>
      <c r="L88" s="33" t="s">
        <v>283</v>
      </c>
      <c r="M88" s="33"/>
    </row>
    <row r="89" spans="1:13" x14ac:dyDescent="0.45">
      <c r="A89" s="33" t="s">
        <v>249</v>
      </c>
      <c r="B89" s="35" t="s">
        <v>248</v>
      </c>
      <c r="C89" s="33" t="s">
        <v>237</v>
      </c>
      <c r="D89" s="33" t="s">
        <v>11</v>
      </c>
      <c r="E89" s="56">
        <v>43508</v>
      </c>
      <c r="F89" s="33" t="s">
        <v>312</v>
      </c>
      <c r="G89" s="55" t="s">
        <v>311</v>
      </c>
      <c r="H89" s="54">
        <v>0.87</v>
      </c>
      <c r="I89" s="53">
        <v>0.92069999999999996</v>
      </c>
      <c r="J89" s="33" t="s">
        <v>11</v>
      </c>
      <c r="K89" s="33" t="s">
        <v>284</v>
      </c>
      <c r="L89" s="33" t="s">
        <v>283</v>
      </c>
      <c r="M89" s="33"/>
    </row>
    <row r="90" spans="1:13" x14ac:dyDescent="0.45">
      <c r="A90" s="33" t="s">
        <v>243</v>
      </c>
      <c r="B90" s="35" t="s">
        <v>242</v>
      </c>
      <c r="C90" s="33" t="s">
        <v>237</v>
      </c>
      <c r="D90" s="33" t="s">
        <v>11</v>
      </c>
      <c r="E90" s="56">
        <v>43508</v>
      </c>
      <c r="F90" s="33" t="s">
        <v>306</v>
      </c>
      <c r="G90" s="55" t="s">
        <v>305</v>
      </c>
      <c r="H90" s="54">
        <v>0.95</v>
      </c>
      <c r="I90" s="53">
        <v>0.92</v>
      </c>
      <c r="J90" s="33" t="s">
        <v>11</v>
      </c>
      <c r="K90" s="33" t="s">
        <v>284</v>
      </c>
      <c r="L90" s="33" t="s">
        <v>283</v>
      </c>
      <c r="M90" s="33"/>
    </row>
    <row r="91" spans="1:13" x14ac:dyDescent="0.45">
      <c r="A91" s="33" t="s">
        <v>241</v>
      </c>
      <c r="B91" s="35" t="s">
        <v>240</v>
      </c>
      <c r="C91" s="33" t="s">
        <v>237</v>
      </c>
      <c r="D91" s="33" t="s">
        <v>11</v>
      </c>
      <c r="E91" s="56">
        <v>43509</v>
      </c>
      <c r="F91" s="33" t="s">
        <v>304</v>
      </c>
      <c r="G91" s="71" t="s">
        <v>303</v>
      </c>
      <c r="H91" s="54">
        <v>0.95</v>
      </c>
      <c r="I91" s="53">
        <v>0.92259999999999998</v>
      </c>
      <c r="J91" s="33" t="s">
        <v>426</v>
      </c>
      <c r="K91" s="33" t="s">
        <v>284</v>
      </c>
      <c r="L91" s="33" t="s">
        <v>283</v>
      </c>
      <c r="M91" s="33"/>
    </row>
    <row r="92" spans="1:13" x14ac:dyDescent="0.45">
      <c r="A92" s="33" t="s">
        <v>241</v>
      </c>
      <c r="B92" s="35" t="s">
        <v>240</v>
      </c>
      <c r="C92" s="33" t="s">
        <v>237</v>
      </c>
      <c r="D92" s="33" t="s">
        <v>11</v>
      </c>
      <c r="E92" s="56">
        <v>43611</v>
      </c>
      <c r="F92" s="33" t="s">
        <v>298</v>
      </c>
      <c r="G92" s="55" t="s">
        <v>297</v>
      </c>
      <c r="H92" s="54" t="s">
        <v>296</v>
      </c>
      <c r="I92" s="53" t="s">
        <v>296</v>
      </c>
      <c r="J92" s="33" t="s">
        <v>296</v>
      </c>
      <c r="K92" s="33" t="s">
        <v>296</v>
      </c>
      <c r="L92" s="33" t="s">
        <v>296</v>
      </c>
      <c r="M92" s="33" t="s">
        <v>512</v>
      </c>
    </row>
    <row r="93" spans="1:13" x14ac:dyDescent="0.45">
      <c r="A93" s="33" t="s">
        <v>239</v>
      </c>
      <c r="B93" s="35" t="s">
        <v>238</v>
      </c>
      <c r="C93" s="33" t="s">
        <v>237</v>
      </c>
      <c r="D93" s="33" t="s">
        <v>11</v>
      </c>
      <c r="E93" s="56">
        <v>43509</v>
      </c>
      <c r="F93" s="33" t="s">
        <v>308</v>
      </c>
      <c r="G93" s="55" t="s">
        <v>307</v>
      </c>
      <c r="H93" s="54">
        <v>0.95</v>
      </c>
      <c r="I93" s="53">
        <v>0.91710000000000003</v>
      </c>
      <c r="J93" s="33" t="s">
        <v>11</v>
      </c>
      <c r="K93" s="33" t="s">
        <v>284</v>
      </c>
      <c r="L93" s="33" t="s">
        <v>283</v>
      </c>
      <c r="M93" s="52"/>
    </row>
    <row r="94" spans="1:13" x14ac:dyDescent="0.45">
      <c r="A94" s="33" t="s">
        <v>236</v>
      </c>
      <c r="B94" s="35" t="s">
        <v>235</v>
      </c>
      <c r="C94" s="33" t="s">
        <v>228</v>
      </c>
      <c r="D94" s="33" t="s">
        <v>11</v>
      </c>
      <c r="E94" s="56">
        <v>43507</v>
      </c>
      <c r="F94" s="33" t="s">
        <v>293</v>
      </c>
      <c r="G94" s="55" t="s">
        <v>292</v>
      </c>
      <c r="H94" s="54">
        <v>0.88</v>
      </c>
      <c r="I94" s="53">
        <v>0.87990000000000002</v>
      </c>
      <c r="J94" s="33" t="s">
        <v>425</v>
      </c>
      <c r="K94" s="33" t="s">
        <v>284</v>
      </c>
      <c r="L94" s="33" t="s">
        <v>283</v>
      </c>
      <c r="M94" s="33"/>
    </row>
    <row r="95" spans="1:13" x14ac:dyDescent="0.45">
      <c r="A95" s="33" t="s">
        <v>234</v>
      </c>
      <c r="B95" s="35" t="s">
        <v>233</v>
      </c>
      <c r="C95" s="33" t="s">
        <v>228</v>
      </c>
      <c r="D95" s="33" t="s">
        <v>11</v>
      </c>
      <c r="E95" s="56">
        <v>43507</v>
      </c>
      <c r="F95" s="33" t="s">
        <v>291</v>
      </c>
      <c r="G95" s="55" t="s">
        <v>290</v>
      </c>
      <c r="H95" s="54">
        <v>0.87</v>
      </c>
      <c r="I95" s="53">
        <v>0.88229999999999997</v>
      </c>
      <c r="J95" s="33" t="s">
        <v>11</v>
      </c>
      <c r="K95" s="33" t="s">
        <v>284</v>
      </c>
      <c r="L95" s="33" t="s">
        <v>283</v>
      </c>
      <c r="M95" s="33"/>
    </row>
    <row r="96" spans="1:13" x14ac:dyDescent="0.45">
      <c r="A96" s="33" t="s">
        <v>232</v>
      </c>
      <c r="B96" s="35" t="s">
        <v>231</v>
      </c>
      <c r="C96" s="33" t="s">
        <v>228</v>
      </c>
      <c r="D96" s="33" t="s">
        <v>11</v>
      </c>
      <c r="E96" s="56">
        <v>43508</v>
      </c>
      <c r="F96" s="33" t="s">
        <v>288</v>
      </c>
      <c r="G96" s="55" t="s">
        <v>287</v>
      </c>
      <c r="H96" s="54">
        <v>0.93</v>
      </c>
      <c r="I96" s="53">
        <v>0.87270000000000003</v>
      </c>
      <c r="J96" s="33" t="s">
        <v>424</v>
      </c>
      <c r="K96" s="33" t="s">
        <v>284</v>
      </c>
      <c r="L96" s="33" t="s">
        <v>283</v>
      </c>
      <c r="M96" s="33"/>
    </row>
    <row r="97" spans="1:13" x14ac:dyDescent="0.45">
      <c r="A97" s="33" t="s">
        <v>230</v>
      </c>
      <c r="B97" s="34" t="s">
        <v>229</v>
      </c>
      <c r="C97" s="33" t="s">
        <v>228</v>
      </c>
      <c r="D97" s="33" t="s">
        <v>11</v>
      </c>
      <c r="E97" s="56">
        <v>43509</v>
      </c>
      <c r="F97" s="33" t="s">
        <v>286</v>
      </c>
      <c r="G97" s="55" t="s">
        <v>285</v>
      </c>
      <c r="H97" s="54">
        <v>0.86</v>
      </c>
      <c r="I97" s="53">
        <v>0.87180000000000002</v>
      </c>
      <c r="J97" s="33" t="s">
        <v>388</v>
      </c>
      <c r="K97" s="33" t="s">
        <v>284</v>
      </c>
      <c r="L97" s="33" t="s">
        <v>283</v>
      </c>
      <c r="M97" s="33"/>
    </row>
    <row r="98" spans="1:13" x14ac:dyDescent="0.45">
      <c r="A98" s="33" t="s">
        <v>268</v>
      </c>
      <c r="B98" s="35" t="s">
        <v>267</v>
      </c>
      <c r="C98" s="33" t="s">
        <v>258</v>
      </c>
      <c r="D98" s="33" t="s">
        <v>271</v>
      </c>
      <c r="E98" s="56">
        <v>43501</v>
      </c>
      <c r="F98" s="33" t="s">
        <v>339</v>
      </c>
      <c r="G98" s="55" t="s">
        <v>338</v>
      </c>
      <c r="H98" s="33" t="s">
        <v>423</v>
      </c>
      <c r="I98" s="33" t="s">
        <v>422</v>
      </c>
      <c r="J98" s="79" t="s">
        <v>271</v>
      </c>
      <c r="K98" s="79" t="s">
        <v>344</v>
      </c>
      <c r="L98" s="79" t="s">
        <v>296</v>
      </c>
      <c r="M98" s="33"/>
    </row>
    <row r="99" spans="1:13" x14ac:dyDescent="0.45">
      <c r="A99" s="33" t="s">
        <v>266</v>
      </c>
      <c r="B99" s="35" t="s">
        <v>265</v>
      </c>
      <c r="C99" s="33" t="s">
        <v>258</v>
      </c>
      <c r="D99" s="33" t="s">
        <v>271</v>
      </c>
      <c r="E99" s="56">
        <v>43501</v>
      </c>
      <c r="F99" s="33" t="s">
        <v>334</v>
      </c>
      <c r="G99" s="55" t="s">
        <v>333</v>
      </c>
      <c r="H99" s="54">
        <v>0.99</v>
      </c>
      <c r="I99" s="53">
        <v>0.97899999999999998</v>
      </c>
      <c r="J99" s="33" t="s">
        <v>271</v>
      </c>
      <c r="K99" s="33" t="s">
        <v>284</v>
      </c>
      <c r="L99" s="33" t="s">
        <v>283</v>
      </c>
      <c r="M99" s="33"/>
    </row>
    <row r="100" spans="1:13" x14ac:dyDescent="0.45">
      <c r="A100" s="41" t="s">
        <v>264</v>
      </c>
      <c r="B100" s="42" t="s">
        <v>263</v>
      </c>
      <c r="C100" s="41" t="s">
        <v>258</v>
      </c>
      <c r="D100" s="33" t="s">
        <v>271</v>
      </c>
      <c r="E100" s="56">
        <v>43501</v>
      </c>
      <c r="F100" s="33" t="s">
        <v>332</v>
      </c>
      <c r="G100" s="71" t="s">
        <v>331</v>
      </c>
      <c r="H100" s="54">
        <v>0.99</v>
      </c>
      <c r="I100" s="53">
        <v>0.98</v>
      </c>
      <c r="J100" s="33" t="s">
        <v>271</v>
      </c>
      <c r="K100" s="33" t="s">
        <v>284</v>
      </c>
      <c r="L100" s="33" t="s">
        <v>283</v>
      </c>
      <c r="M100" s="33"/>
    </row>
    <row r="101" spans="1:13" x14ac:dyDescent="0.45">
      <c r="A101" s="33" t="s">
        <v>262</v>
      </c>
      <c r="B101" s="35" t="s">
        <v>261</v>
      </c>
      <c r="C101" s="33" t="s">
        <v>258</v>
      </c>
      <c r="D101" s="33" t="s">
        <v>271</v>
      </c>
      <c r="E101" s="56">
        <v>43501</v>
      </c>
      <c r="F101" s="33" t="s">
        <v>329</v>
      </c>
      <c r="G101" s="55" t="s">
        <v>328</v>
      </c>
      <c r="H101" s="54">
        <v>1</v>
      </c>
      <c r="I101" s="53">
        <v>0.97160000000000002</v>
      </c>
      <c r="J101" s="79" t="s">
        <v>271</v>
      </c>
      <c r="K101" s="79" t="s">
        <v>284</v>
      </c>
      <c r="L101" s="79" t="s">
        <v>283</v>
      </c>
      <c r="M101" s="33"/>
    </row>
    <row r="102" spans="1:13" x14ac:dyDescent="0.45">
      <c r="A102" s="33" t="s">
        <v>260</v>
      </c>
      <c r="B102" s="34" t="s">
        <v>259</v>
      </c>
      <c r="C102" s="33" t="s">
        <v>258</v>
      </c>
      <c r="D102" s="33" t="s">
        <v>271</v>
      </c>
      <c r="E102" s="56">
        <v>43501</v>
      </c>
      <c r="F102" s="33" t="s">
        <v>327</v>
      </c>
      <c r="G102" s="55" t="s">
        <v>326</v>
      </c>
      <c r="H102" s="54">
        <v>1</v>
      </c>
      <c r="I102" s="53">
        <v>0.95709999999999995</v>
      </c>
      <c r="J102" s="33" t="s">
        <v>271</v>
      </c>
      <c r="K102" s="33" t="s">
        <v>284</v>
      </c>
      <c r="L102" s="33" t="s">
        <v>283</v>
      </c>
      <c r="M102" s="33"/>
    </row>
    <row r="103" spans="1:13" x14ac:dyDescent="0.45">
      <c r="A103" s="33" t="s">
        <v>257</v>
      </c>
      <c r="B103" s="35" t="s">
        <v>256</v>
      </c>
      <c r="C103" s="33" t="s">
        <v>237</v>
      </c>
      <c r="D103" s="33" t="s">
        <v>271</v>
      </c>
      <c r="E103" s="56">
        <v>43554</v>
      </c>
      <c r="F103" s="33" t="s">
        <v>325</v>
      </c>
      <c r="G103" s="55" t="s">
        <v>324</v>
      </c>
      <c r="H103" s="102">
        <v>0.94</v>
      </c>
      <c r="I103" s="101">
        <v>0.88080000000000003</v>
      </c>
      <c r="J103" s="33" t="s">
        <v>421</v>
      </c>
      <c r="K103" s="33" t="s">
        <v>284</v>
      </c>
      <c r="L103" s="33" t="s">
        <v>283</v>
      </c>
      <c r="M103" s="33"/>
    </row>
    <row r="104" spans="1:13" x14ac:dyDescent="0.45">
      <c r="A104" s="33" t="s">
        <v>255</v>
      </c>
      <c r="B104" s="34" t="s">
        <v>254</v>
      </c>
      <c r="C104" s="33" t="s">
        <v>237</v>
      </c>
      <c r="D104" s="33" t="s">
        <v>271</v>
      </c>
      <c r="E104" s="56">
        <v>43501</v>
      </c>
      <c r="F104" s="33" t="s">
        <v>322</v>
      </c>
      <c r="G104" s="55" t="s">
        <v>321</v>
      </c>
      <c r="H104" s="102">
        <v>0.94</v>
      </c>
      <c r="I104" s="101">
        <v>0.88149999999999995</v>
      </c>
      <c r="J104" s="33" t="s">
        <v>271</v>
      </c>
      <c r="K104" s="33" t="s">
        <v>284</v>
      </c>
      <c r="L104" s="33" t="s">
        <v>283</v>
      </c>
      <c r="M104" s="33"/>
    </row>
    <row r="105" spans="1:13" x14ac:dyDescent="0.45">
      <c r="A105" s="87" t="s">
        <v>253</v>
      </c>
      <c r="B105" s="95" t="s">
        <v>252</v>
      </c>
      <c r="C105" s="87" t="s">
        <v>237</v>
      </c>
      <c r="D105" s="87" t="s">
        <v>271</v>
      </c>
      <c r="E105" s="91">
        <v>43501</v>
      </c>
      <c r="F105" s="87" t="s">
        <v>317</v>
      </c>
      <c r="G105" s="90" t="s">
        <v>316</v>
      </c>
      <c r="H105" s="89">
        <v>0.94</v>
      </c>
      <c r="I105" s="88">
        <v>0.92349999999999999</v>
      </c>
      <c r="J105" s="87" t="s">
        <v>384</v>
      </c>
      <c r="K105" s="87" t="s">
        <v>284</v>
      </c>
      <c r="L105" s="87" t="s">
        <v>283</v>
      </c>
      <c r="M105" s="87" t="s">
        <v>420</v>
      </c>
    </row>
    <row r="106" spans="1:13" x14ac:dyDescent="0.45">
      <c r="A106" s="87" t="s">
        <v>251</v>
      </c>
      <c r="B106" s="92" t="s">
        <v>250</v>
      </c>
      <c r="C106" s="87" t="s">
        <v>237</v>
      </c>
      <c r="D106" s="87" t="s">
        <v>271</v>
      </c>
      <c r="E106" s="91">
        <v>43554</v>
      </c>
      <c r="F106" s="87" t="s">
        <v>315</v>
      </c>
      <c r="G106" s="100" t="s">
        <v>314</v>
      </c>
      <c r="H106" s="99">
        <v>0.94</v>
      </c>
      <c r="I106" s="98">
        <v>0.91759999999999997</v>
      </c>
      <c r="J106" s="87" t="s">
        <v>359</v>
      </c>
      <c r="K106" s="97" t="s">
        <v>284</v>
      </c>
      <c r="L106" s="97" t="s">
        <v>283</v>
      </c>
      <c r="M106" s="97" t="s">
        <v>419</v>
      </c>
    </row>
    <row r="107" spans="1:13" x14ac:dyDescent="0.45">
      <c r="A107" s="33" t="s">
        <v>247</v>
      </c>
      <c r="B107" s="35" t="s">
        <v>246</v>
      </c>
      <c r="C107" s="33" t="s">
        <v>237</v>
      </c>
      <c r="D107" s="33" t="s">
        <v>271</v>
      </c>
      <c r="E107" s="56">
        <v>43501</v>
      </c>
      <c r="F107" s="33" t="s">
        <v>295</v>
      </c>
      <c r="G107" s="55" t="s">
        <v>294</v>
      </c>
      <c r="H107" s="54">
        <v>0.94</v>
      </c>
      <c r="I107" s="53">
        <v>0.89270000000000005</v>
      </c>
      <c r="J107" s="33" t="s">
        <v>271</v>
      </c>
      <c r="K107" s="33" t="s">
        <v>284</v>
      </c>
      <c r="L107" s="33" t="s">
        <v>283</v>
      </c>
      <c r="M107" s="33"/>
    </row>
    <row r="108" spans="1:13" x14ac:dyDescent="0.45">
      <c r="A108" s="96" t="s">
        <v>245</v>
      </c>
      <c r="B108" s="95" t="s">
        <v>244</v>
      </c>
      <c r="C108" s="87" t="s">
        <v>237</v>
      </c>
      <c r="D108" s="87" t="s">
        <v>271</v>
      </c>
      <c r="E108" s="91">
        <v>43501</v>
      </c>
      <c r="F108" s="87" t="s">
        <v>310</v>
      </c>
      <c r="G108" s="90" t="s">
        <v>309</v>
      </c>
      <c r="H108" s="89">
        <v>0.94</v>
      </c>
      <c r="I108" s="88">
        <v>0.92490000000000006</v>
      </c>
      <c r="J108" s="87" t="s">
        <v>271</v>
      </c>
      <c r="K108" s="94" t="s">
        <v>284</v>
      </c>
      <c r="L108" s="94" t="s">
        <v>283</v>
      </c>
      <c r="M108" s="94"/>
    </row>
    <row r="109" spans="1:13" x14ac:dyDescent="0.45">
      <c r="A109" s="87" t="s">
        <v>249</v>
      </c>
      <c r="B109" s="92" t="s">
        <v>248</v>
      </c>
      <c r="C109" s="87" t="s">
        <v>237</v>
      </c>
      <c r="D109" s="87" t="s">
        <v>271</v>
      </c>
      <c r="E109" s="91">
        <v>43554</v>
      </c>
      <c r="F109" s="87" t="s">
        <v>312</v>
      </c>
      <c r="G109" s="90" t="s">
        <v>311</v>
      </c>
      <c r="H109" s="89">
        <v>0.95</v>
      </c>
      <c r="I109" s="88">
        <v>0.89170000000000005</v>
      </c>
      <c r="J109" s="87" t="s">
        <v>355</v>
      </c>
      <c r="K109" s="87" t="s">
        <v>284</v>
      </c>
      <c r="L109" s="87" t="s">
        <v>283</v>
      </c>
      <c r="M109" s="87"/>
    </row>
    <row r="110" spans="1:13" x14ac:dyDescent="0.45">
      <c r="A110" s="58" t="s">
        <v>243</v>
      </c>
      <c r="B110" s="63" t="s">
        <v>242</v>
      </c>
      <c r="C110" s="58" t="s">
        <v>237</v>
      </c>
      <c r="D110" s="58" t="s">
        <v>271</v>
      </c>
      <c r="E110" s="62">
        <v>43501</v>
      </c>
      <c r="F110" s="58" t="s">
        <v>306</v>
      </c>
      <c r="G110" s="61" t="s">
        <v>305</v>
      </c>
      <c r="H110" s="60">
        <v>0.94</v>
      </c>
      <c r="I110" s="59">
        <v>0.90600000000000003</v>
      </c>
      <c r="J110" s="58" t="s">
        <v>380</v>
      </c>
      <c r="K110" s="58" t="s">
        <v>284</v>
      </c>
      <c r="L110" s="58" t="s">
        <v>283</v>
      </c>
      <c r="M110" s="58" t="s">
        <v>513</v>
      </c>
    </row>
    <row r="111" spans="1:13" x14ac:dyDescent="0.45">
      <c r="A111" s="33" t="s">
        <v>241</v>
      </c>
      <c r="B111" s="35" t="s">
        <v>240</v>
      </c>
      <c r="C111" s="33" t="s">
        <v>237</v>
      </c>
      <c r="D111" s="33" t="s">
        <v>271</v>
      </c>
      <c r="E111" s="56">
        <v>43501</v>
      </c>
      <c r="F111" s="33" t="s">
        <v>304</v>
      </c>
      <c r="G111" s="71" t="s">
        <v>303</v>
      </c>
      <c r="H111" s="54">
        <v>0.94</v>
      </c>
      <c r="I111" s="54">
        <v>0.9</v>
      </c>
      <c r="J111" s="79" t="s">
        <v>271</v>
      </c>
      <c r="K111" s="79" t="s">
        <v>379</v>
      </c>
      <c r="L111" s="79" t="s">
        <v>283</v>
      </c>
      <c r="M111" s="93"/>
    </row>
    <row r="112" spans="1:13" x14ac:dyDescent="0.45">
      <c r="A112" s="33" t="s">
        <v>241</v>
      </c>
      <c r="B112" s="35" t="s">
        <v>240</v>
      </c>
      <c r="C112" s="33" t="s">
        <v>237</v>
      </c>
      <c r="D112" s="33" t="s">
        <v>271</v>
      </c>
      <c r="E112" s="56">
        <v>43611</v>
      </c>
      <c r="F112" s="33" t="s">
        <v>298</v>
      </c>
      <c r="G112" s="55" t="s">
        <v>297</v>
      </c>
      <c r="H112" s="54" t="s">
        <v>296</v>
      </c>
      <c r="I112" s="54" t="s">
        <v>296</v>
      </c>
      <c r="J112" s="79" t="s">
        <v>296</v>
      </c>
      <c r="K112" s="79" t="s">
        <v>296</v>
      </c>
      <c r="L112" s="79" t="s">
        <v>296</v>
      </c>
      <c r="M112" s="56" t="s">
        <v>514</v>
      </c>
    </row>
    <row r="113" spans="1:13" x14ac:dyDescent="0.45">
      <c r="A113" s="87" t="s">
        <v>239</v>
      </c>
      <c r="B113" s="92" t="s">
        <v>238</v>
      </c>
      <c r="C113" s="87" t="s">
        <v>237</v>
      </c>
      <c r="D113" s="87" t="s">
        <v>271</v>
      </c>
      <c r="E113" s="91">
        <v>43501</v>
      </c>
      <c r="F113" s="87" t="s">
        <v>308</v>
      </c>
      <c r="G113" s="90" t="s">
        <v>307</v>
      </c>
      <c r="H113" s="89">
        <v>0.94</v>
      </c>
      <c r="I113" s="88">
        <v>0.88990000000000002</v>
      </c>
      <c r="J113" s="87" t="s">
        <v>378</v>
      </c>
      <c r="K113" s="87" t="s">
        <v>284</v>
      </c>
      <c r="L113" s="87" t="s">
        <v>283</v>
      </c>
      <c r="M113" s="87" t="s">
        <v>418</v>
      </c>
    </row>
    <row r="114" spans="1:13" x14ac:dyDescent="0.45">
      <c r="A114" s="33" t="s">
        <v>236</v>
      </c>
      <c r="B114" s="35" t="s">
        <v>235</v>
      </c>
      <c r="C114" s="33" t="s">
        <v>228</v>
      </c>
      <c r="D114" s="33" t="s">
        <v>271</v>
      </c>
      <c r="E114" s="56">
        <v>43501</v>
      </c>
      <c r="F114" s="33" t="s">
        <v>293</v>
      </c>
      <c r="G114" s="55" t="s">
        <v>292</v>
      </c>
      <c r="H114" s="54">
        <v>0.83</v>
      </c>
      <c r="I114" s="53">
        <v>0.84650000000000003</v>
      </c>
      <c r="J114" s="33" t="s">
        <v>271</v>
      </c>
      <c r="K114" s="33" t="s">
        <v>284</v>
      </c>
      <c r="L114" s="33" t="s">
        <v>283</v>
      </c>
      <c r="M114" s="33"/>
    </row>
    <row r="115" spans="1:13" x14ac:dyDescent="0.45">
      <c r="A115" s="33" t="s">
        <v>234</v>
      </c>
      <c r="B115" s="35" t="s">
        <v>233</v>
      </c>
      <c r="C115" s="33" t="s">
        <v>228</v>
      </c>
      <c r="D115" s="33" t="s">
        <v>271</v>
      </c>
      <c r="E115" s="56">
        <v>43501</v>
      </c>
      <c r="F115" s="33" t="s">
        <v>291</v>
      </c>
      <c r="G115" s="71" t="s">
        <v>290</v>
      </c>
      <c r="H115" s="54">
        <v>0.79</v>
      </c>
      <c r="I115" s="54">
        <v>0.84</v>
      </c>
      <c r="J115" s="33" t="s">
        <v>417</v>
      </c>
      <c r="K115" s="33" t="s">
        <v>284</v>
      </c>
      <c r="L115" s="33" t="s">
        <v>283</v>
      </c>
      <c r="M115" s="33" t="s">
        <v>416</v>
      </c>
    </row>
    <row r="116" spans="1:13" x14ac:dyDescent="0.45">
      <c r="A116" s="33" t="s">
        <v>232</v>
      </c>
      <c r="B116" s="35" t="s">
        <v>231</v>
      </c>
      <c r="C116" s="33" t="s">
        <v>228</v>
      </c>
      <c r="D116" s="33" t="s">
        <v>271</v>
      </c>
      <c r="E116" s="56">
        <v>43501</v>
      </c>
      <c r="F116" s="33" t="s">
        <v>288</v>
      </c>
      <c r="G116" s="55" t="s">
        <v>287</v>
      </c>
      <c r="H116" s="54">
        <v>0.83</v>
      </c>
      <c r="I116" s="53">
        <v>0.86599999999999999</v>
      </c>
      <c r="J116" s="33" t="s">
        <v>271</v>
      </c>
      <c r="K116" s="33" t="s">
        <v>284</v>
      </c>
      <c r="L116" s="33" t="s">
        <v>283</v>
      </c>
      <c r="M116" s="33"/>
    </row>
    <row r="117" spans="1:13" x14ac:dyDescent="0.45">
      <c r="A117" s="33" t="s">
        <v>230</v>
      </c>
      <c r="B117" s="34" t="s">
        <v>229</v>
      </c>
      <c r="C117" s="33" t="s">
        <v>228</v>
      </c>
      <c r="D117" s="33" t="s">
        <v>271</v>
      </c>
      <c r="E117" s="56">
        <v>43554</v>
      </c>
      <c r="F117" s="33" t="s">
        <v>286</v>
      </c>
      <c r="G117" s="71" t="s">
        <v>285</v>
      </c>
      <c r="H117" s="54">
        <v>0.76</v>
      </c>
      <c r="I117" s="53">
        <v>0.87309999999999999</v>
      </c>
      <c r="J117" s="33" t="s">
        <v>415</v>
      </c>
      <c r="K117" s="33" t="s">
        <v>284</v>
      </c>
      <c r="L117" s="33"/>
      <c r="M117" s="33"/>
    </row>
    <row r="118" spans="1:13" x14ac:dyDescent="0.45">
      <c r="A118" s="33" t="s">
        <v>268</v>
      </c>
      <c r="B118" s="35" t="s">
        <v>267</v>
      </c>
      <c r="C118" s="33" t="s">
        <v>258</v>
      </c>
      <c r="D118" s="33" t="s">
        <v>9</v>
      </c>
      <c r="E118" s="56">
        <v>43577</v>
      </c>
      <c r="F118" s="33" t="s">
        <v>339</v>
      </c>
      <c r="G118" s="55" t="s">
        <v>338</v>
      </c>
      <c r="H118" s="33" t="s">
        <v>414</v>
      </c>
      <c r="I118" s="33" t="s">
        <v>413</v>
      </c>
      <c r="J118" s="33" t="s">
        <v>9</v>
      </c>
      <c r="K118" s="33" t="s">
        <v>335</v>
      </c>
      <c r="L118" s="33" t="s">
        <v>296</v>
      </c>
      <c r="M118" s="33"/>
    </row>
    <row r="119" spans="1:13" x14ac:dyDescent="0.45">
      <c r="A119" s="33" t="s">
        <v>266</v>
      </c>
      <c r="B119" s="35" t="s">
        <v>265</v>
      </c>
      <c r="C119" s="33" t="s">
        <v>258</v>
      </c>
      <c r="D119" s="33" t="s">
        <v>9</v>
      </c>
      <c r="E119" s="56">
        <v>43581</v>
      </c>
      <c r="F119" s="33" t="s">
        <v>334</v>
      </c>
      <c r="G119" s="55" t="s">
        <v>333</v>
      </c>
      <c r="H119" s="54">
        <v>0.99</v>
      </c>
      <c r="I119" s="53">
        <v>0.97670000000000001</v>
      </c>
      <c r="J119" s="33" t="s">
        <v>9</v>
      </c>
      <c r="K119" s="33" t="s">
        <v>284</v>
      </c>
      <c r="L119" s="33" t="s">
        <v>283</v>
      </c>
      <c r="M119" s="33" t="s">
        <v>412</v>
      </c>
    </row>
    <row r="120" spans="1:13" x14ac:dyDescent="0.45">
      <c r="A120" s="33" t="s">
        <v>264</v>
      </c>
      <c r="B120" s="35" t="s">
        <v>263</v>
      </c>
      <c r="C120" s="33" t="s">
        <v>258</v>
      </c>
      <c r="D120" s="33" t="s">
        <v>9</v>
      </c>
      <c r="E120" s="56">
        <v>43581</v>
      </c>
      <c r="F120" s="33" t="s">
        <v>332</v>
      </c>
      <c r="G120" s="55" t="s">
        <v>331</v>
      </c>
      <c r="H120" s="54">
        <v>1</v>
      </c>
      <c r="I120" s="53">
        <v>0.97460000000000002</v>
      </c>
      <c r="J120" s="33" t="s">
        <v>9</v>
      </c>
      <c r="K120" s="33" t="s">
        <v>284</v>
      </c>
      <c r="L120" s="33" t="s">
        <v>283</v>
      </c>
      <c r="M120" s="33" t="s">
        <v>411</v>
      </c>
    </row>
    <row r="121" spans="1:13" x14ac:dyDescent="0.45">
      <c r="A121" s="33" t="s">
        <v>262</v>
      </c>
      <c r="B121" s="35" t="s">
        <v>261</v>
      </c>
      <c r="C121" s="33" t="s">
        <v>258</v>
      </c>
      <c r="D121" s="33" t="s">
        <v>9</v>
      </c>
      <c r="E121" s="56">
        <v>43581</v>
      </c>
      <c r="F121" s="33" t="s">
        <v>329</v>
      </c>
      <c r="G121" s="55" t="s">
        <v>328</v>
      </c>
      <c r="H121" s="54">
        <v>0.99</v>
      </c>
      <c r="I121" s="53">
        <v>0.97099999999999997</v>
      </c>
      <c r="J121" s="33" t="s">
        <v>9</v>
      </c>
      <c r="K121" s="33" t="s">
        <v>284</v>
      </c>
      <c r="L121" s="33" t="s">
        <v>283</v>
      </c>
      <c r="M121" s="33" t="s">
        <v>410</v>
      </c>
    </row>
    <row r="122" spans="1:13" x14ac:dyDescent="0.45">
      <c r="A122" s="33" t="s">
        <v>260</v>
      </c>
      <c r="B122" s="34" t="s">
        <v>259</v>
      </c>
      <c r="C122" s="33" t="s">
        <v>258</v>
      </c>
      <c r="D122" s="33" t="s">
        <v>9</v>
      </c>
      <c r="E122" s="56">
        <v>43581</v>
      </c>
      <c r="F122" s="33" t="s">
        <v>327</v>
      </c>
      <c r="G122" s="55" t="s">
        <v>326</v>
      </c>
      <c r="H122" s="54">
        <v>0.99</v>
      </c>
      <c r="I122" s="53">
        <v>0.94830000000000003</v>
      </c>
      <c r="J122" s="33" t="s">
        <v>9</v>
      </c>
      <c r="K122" s="33" t="s">
        <v>284</v>
      </c>
      <c r="L122" s="33" t="s">
        <v>283</v>
      </c>
      <c r="M122" s="33" t="s">
        <v>409</v>
      </c>
    </row>
    <row r="123" spans="1:13" x14ac:dyDescent="0.45">
      <c r="A123" s="72" t="s">
        <v>257</v>
      </c>
      <c r="B123" s="77" t="s">
        <v>256</v>
      </c>
      <c r="C123" s="72" t="s">
        <v>237</v>
      </c>
      <c r="D123" s="72" t="s">
        <v>9</v>
      </c>
      <c r="E123" s="76">
        <v>43581</v>
      </c>
      <c r="F123" s="72" t="s">
        <v>325</v>
      </c>
      <c r="G123" s="75" t="s">
        <v>324</v>
      </c>
      <c r="H123" s="74">
        <v>0.03</v>
      </c>
      <c r="I123" s="73">
        <v>0.85850000000000004</v>
      </c>
      <c r="J123" s="72" t="s">
        <v>301</v>
      </c>
      <c r="K123" s="72" t="s">
        <v>301</v>
      </c>
      <c r="L123" s="72" t="s">
        <v>283</v>
      </c>
      <c r="M123" s="72" t="s">
        <v>408</v>
      </c>
    </row>
    <row r="124" spans="1:13" x14ac:dyDescent="0.45">
      <c r="A124" s="84" t="s">
        <v>255</v>
      </c>
      <c r="B124" s="86" t="s">
        <v>254</v>
      </c>
      <c r="C124" s="84" t="s">
        <v>237</v>
      </c>
      <c r="D124" s="72" t="s">
        <v>9</v>
      </c>
      <c r="E124" s="76">
        <v>43581</v>
      </c>
      <c r="F124" s="72" t="s">
        <v>322</v>
      </c>
      <c r="G124" s="75" t="s">
        <v>321</v>
      </c>
      <c r="H124" s="74">
        <v>0.13</v>
      </c>
      <c r="I124" s="73">
        <v>0.84219999999999995</v>
      </c>
      <c r="J124" s="72" t="s">
        <v>301</v>
      </c>
      <c r="K124" s="72" t="s">
        <v>301</v>
      </c>
      <c r="L124" s="72" t="s">
        <v>354</v>
      </c>
      <c r="M124" s="72" t="s">
        <v>403</v>
      </c>
    </row>
    <row r="125" spans="1:13" x14ac:dyDescent="0.45">
      <c r="A125" s="72" t="s">
        <v>253</v>
      </c>
      <c r="B125" s="82" t="s">
        <v>252</v>
      </c>
      <c r="C125" s="72" t="s">
        <v>237</v>
      </c>
      <c r="D125" s="72" t="s">
        <v>9</v>
      </c>
      <c r="E125" s="76">
        <v>43581</v>
      </c>
      <c r="F125" s="72" t="s">
        <v>317</v>
      </c>
      <c r="G125" s="75" t="s">
        <v>316</v>
      </c>
      <c r="H125" s="74">
        <v>0.61</v>
      </c>
      <c r="I125" s="73">
        <v>0.9083</v>
      </c>
      <c r="J125" s="72" t="s">
        <v>301</v>
      </c>
      <c r="K125" s="72" t="s">
        <v>301</v>
      </c>
      <c r="L125" s="72" t="s">
        <v>283</v>
      </c>
      <c r="M125" s="72" t="s">
        <v>407</v>
      </c>
    </row>
    <row r="126" spans="1:13" x14ac:dyDescent="0.45">
      <c r="A126" s="72" t="s">
        <v>251</v>
      </c>
      <c r="B126" s="77" t="s">
        <v>250</v>
      </c>
      <c r="C126" s="72" t="s">
        <v>237</v>
      </c>
      <c r="D126" s="72" t="s">
        <v>9</v>
      </c>
      <c r="E126" s="76">
        <v>43581</v>
      </c>
      <c r="F126" s="72" t="s">
        <v>315</v>
      </c>
      <c r="G126" s="78" t="s">
        <v>314</v>
      </c>
      <c r="H126" s="74">
        <v>0.66</v>
      </c>
      <c r="I126" s="73">
        <v>0.91379999999999995</v>
      </c>
      <c r="J126" s="72" t="s">
        <v>301</v>
      </c>
      <c r="K126" s="72" t="s">
        <v>301</v>
      </c>
      <c r="L126" s="72" t="s">
        <v>283</v>
      </c>
      <c r="M126" s="72" t="s">
        <v>406</v>
      </c>
    </row>
    <row r="127" spans="1:13" x14ac:dyDescent="0.45">
      <c r="A127" s="33" t="s">
        <v>247</v>
      </c>
      <c r="B127" s="35" t="s">
        <v>246</v>
      </c>
      <c r="C127" s="33" t="s">
        <v>237</v>
      </c>
      <c r="D127" s="33" t="s">
        <v>9</v>
      </c>
      <c r="E127" s="56">
        <v>43581</v>
      </c>
      <c r="F127" s="33" t="s">
        <v>295</v>
      </c>
      <c r="G127" s="55" t="s">
        <v>294</v>
      </c>
      <c r="H127" s="54">
        <v>0.98</v>
      </c>
      <c r="I127" s="53">
        <v>0.92400000000000004</v>
      </c>
      <c r="J127" s="33" t="s">
        <v>9</v>
      </c>
      <c r="K127" s="33" t="s">
        <v>284</v>
      </c>
      <c r="L127" s="33" t="s">
        <v>283</v>
      </c>
      <c r="M127" s="33"/>
    </row>
    <row r="128" spans="1:13" x14ac:dyDescent="0.45">
      <c r="A128" s="83" t="s">
        <v>245</v>
      </c>
      <c r="B128" s="82" t="s">
        <v>244</v>
      </c>
      <c r="C128" s="72" t="s">
        <v>237</v>
      </c>
      <c r="D128" s="72" t="s">
        <v>9</v>
      </c>
      <c r="E128" s="76">
        <v>43581</v>
      </c>
      <c r="F128" s="72" t="s">
        <v>310</v>
      </c>
      <c r="G128" s="75" t="s">
        <v>309</v>
      </c>
      <c r="H128" s="74">
        <v>0.13</v>
      </c>
      <c r="I128" s="73">
        <v>0.83599999999999997</v>
      </c>
      <c r="J128" s="72" t="s">
        <v>301</v>
      </c>
      <c r="K128" s="72" t="s">
        <v>301</v>
      </c>
      <c r="L128" s="72" t="s">
        <v>354</v>
      </c>
      <c r="M128" s="72" t="s">
        <v>403</v>
      </c>
    </row>
    <row r="129" spans="1:13" x14ac:dyDescent="0.45">
      <c r="A129" s="72" t="s">
        <v>249</v>
      </c>
      <c r="B129" s="77" t="s">
        <v>248</v>
      </c>
      <c r="C129" s="72" t="s">
        <v>237</v>
      </c>
      <c r="D129" s="72" t="s">
        <v>9</v>
      </c>
      <c r="E129" s="76">
        <v>43581</v>
      </c>
      <c r="F129" s="72" t="s">
        <v>312</v>
      </c>
      <c r="G129" s="75" t="s">
        <v>311</v>
      </c>
      <c r="H129" s="74">
        <v>0.66</v>
      </c>
      <c r="I129" s="73">
        <v>0.9093</v>
      </c>
      <c r="J129" s="72" t="s">
        <v>301</v>
      </c>
      <c r="K129" s="72" t="s">
        <v>301</v>
      </c>
      <c r="L129" s="72" t="s">
        <v>283</v>
      </c>
      <c r="M129" s="72" t="s">
        <v>406</v>
      </c>
    </row>
    <row r="130" spans="1:13" x14ac:dyDescent="0.45">
      <c r="A130" s="33" t="s">
        <v>243</v>
      </c>
      <c r="B130" s="35" t="s">
        <v>242</v>
      </c>
      <c r="C130" s="33" t="s">
        <v>237</v>
      </c>
      <c r="D130" s="33" t="s">
        <v>9</v>
      </c>
      <c r="E130" s="56">
        <v>43581</v>
      </c>
      <c r="F130" s="33" t="s">
        <v>306</v>
      </c>
      <c r="G130" s="55" t="s">
        <v>305</v>
      </c>
      <c r="H130" s="54">
        <v>0.99</v>
      </c>
      <c r="I130" s="53">
        <v>0.91520000000000001</v>
      </c>
      <c r="J130" s="33" t="s">
        <v>9</v>
      </c>
      <c r="K130" s="33" t="s">
        <v>284</v>
      </c>
      <c r="L130" s="33" t="s">
        <v>283</v>
      </c>
      <c r="M130" s="33"/>
    </row>
    <row r="131" spans="1:13" x14ac:dyDescent="0.45">
      <c r="A131" s="33" t="s">
        <v>241</v>
      </c>
      <c r="B131" s="35" t="s">
        <v>240</v>
      </c>
      <c r="C131" s="33" t="s">
        <v>237</v>
      </c>
      <c r="D131" s="33" t="s">
        <v>9</v>
      </c>
      <c r="E131" s="56">
        <v>43581</v>
      </c>
      <c r="F131" s="33" t="s">
        <v>304</v>
      </c>
      <c r="G131" s="55" t="s">
        <v>303</v>
      </c>
      <c r="H131" s="54">
        <v>0.94</v>
      </c>
      <c r="I131" s="53">
        <v>0.92849999999999999</v>
      </c>
      <c r="J131" s="33" t="s">
        <v>9</v>
      </c>
      <c r="K131" s="33" t="s">
        <v>284</v>
      </c>
      <c r="L131" s="33" t="s">
        <v>283</v>
      </c>
      <c r="M131" s="33" t="s">
        <v>405</v>
      </c>
    </row>
    <row r="132" spans="1:13" x14ac:dyDescent="0.45">
      <c r="A132" s="33" t="s">
        <v>241</v>
      </c>
      <c r="B132" s="35" t="s">
        <v>240</v>
      </c>
      <c r="C132" s="33" t="s">
        <v>237</v>
      </c>
      <c r="D132" s="33" t="s">
        <v>9</v>
      </c>
      <c r="E132" s="56">
        <v>43581</v>
      </c>
      <c r="F132" s="33" t="s">
        <v>304</v>
      </c>
      <c r="G132" s="55" t="s">
        <v>303</v>
      </c>
      <c r="H132" s="54">
        <v>0.05</v>
      </c>
      <c r="I132" s="53">
        <v>0.90510000000000002</v>
      </c>
      <c r="J132" s="33" t="s">
        <v>301</v>
      </c>
      <c r="K132" s="33" t="s">
        <v>301</v>
      </c>
      <c r="L132" s="33" t="s">
        <v>301</v>
      </c>
      <c r="M132" s="33" t="s">
        <v>404</v>
      </c>
    </row>
    <row r="133" spans="1:13" x14ac:dyDescent="0.45">
      <c r="A133" s="33" t="s">
        <v>241</v>
      </c>
      <c r="B133" s="35" t="s">
        <v>240</v>
      </c>
      <c r="C133" s="33" t="s">
        <v>237</v>
      </c>
      <c r="D133" s="33" t="s">
        <v>9</v>
      </c>
      <c r="E133" s="56">
        <v>43611</v>
      </c>
      <c r="F133" s="33" t="s">
        <v>298</v>
      </c>
      <c r="G133" s="55" t="s">
        <v>297</v>
      </c>
      <c r="H133" s="54" t="s">
        <v>296</v>
      </c>
      <c r="I133" s="53" t="s">
        <v>296</v>
      </c>
      <c r="J133" s="33" t="s">
        <v>296</v>
      </c>
      <c r="K133" s="33" t="s">
        <v>296</v>
      </c>
      <c r="L133" s="33" t="s">
        <v>296</v>
      </c>
      <c r="M133" s="33" t="s">
        <v>515</v>
      </c>
    </row>
    <row r="134" spans="1:13" x14ac:dyDescent="0.45">
      <c r="A134" s="72" t="s">
        <v>239</v>
      </c>
      <c r="B134" s="77" t="s">
        <v>238</v>
      </c>
      <c r="C134" s="72" t="s">
        <v>237</v>
      </c>
      <c r="D134" s="72" t="s">
        <v>9</v>
      </c>
      <c r="E134" s="76">
        <v>43581</v>
      </c>
      <c r="F134" s="72" t="s">
        <v>308</v>
      </c>
      <c r="G134" s="75" t="s">
        <v>307</v>
      </c>
      <c r="H134" s="74">
        <v>0.13</v>
      </c>
      <c r="I134" s="73">
        <v>0.84079999999999999</v>
      </c>
      <c r="J134" s="72" t="s">
        <v>301</v>
      </c>
      <c r="K134" s="72" t="s">
        <v>301</v>
      </c>
      <c r="L134" s="72" t="s">
        <v>354</v>
      </c>
      <c r="M134" s="72" t="s">
        <v>403</v>
      </c>
    </row>
    <row r="135" spans="1:13" x14ac:dyDescent="0.45">
      <c r="A135" s="58" t="s">
        <v>236</v>
      </c>
      <c r="B135" s="63" t="s">
        <v>235</v>
      </c>
      <c r="C135" s="58" t="s">
        <v>228</v>
      </c>
      <c r="D135" s="58" t="s">
        <v>9</v>
      </c>
      <c r="E135" s="62">
        <v>43581</v>
      </c>
      <c r="F135" s="58" t="s">
        <v>293</v>
      </c>
      <c r="G135" s="61" t="s">
        <v>292</v>
      </c>
      <c r="H135" s="60">
        <v>0.63</v>
      </c>
      <c r="I135" s="59">
        <v>0.85</v>
      </c>
      <c r="J135" s="58" t="s">
        <v>9</v>
      </c>
      <c r="K135" s="58" t="s">
        <v>284</v>
      </c>
      <c r="L135" s="58" t="s">
        <v>389</v>
      </c>
      <c r="M135" s="58" t="s">
        <v>402</v>
      </c>
    </row>
    <row r="136" spans="1:13" x14ac:dyDescent="0.45">
      <c r="A136" s="33" t="s">
        <v>234</v>
      </c>
      <c r="B136" s="35" t="s">
        <v>233</v>
      </c>
      <c r="C136" s="33" t="s">
        <v>228</v>
      </c>
      <c r="D136" s="33" t="s">
        <v>9</v>
      </c>
      <c r="E136" s="56">
        <v>43581</v>
      </c>
      <c r="F136" s="33" t="s">
        <v>291</v>
      </c>
      <c r="G136" s="55" t="s">
        <v>290</v>
      </c>
      <c r="H136" s="54">
        <v>0.75</v>
      </c>
      <c r="I136" s="53">
        <v>0.85170000000000001</v>
      </c>
      <c r="J136" s="33" t="s">
        <v>9</v>
      </c>
      <c r="K136" s="33" t="s">
        <v>284</v>
      </c>
      <c r="L136" s="33" t="s">
        <v>389</v>
      </c>
      <c r="M136" s="33" t="s">
        <v>401</v>
      </c>
    </row>
    <row r="137" spans="1:13" x14ac:dyDescent="0.45">
      <c r="A137" s="33" t="s">
        <v>232</v>
      </c>
      <c r="B137" s="35" t="s">
        <v>231</v>
      </c>
      <c r="C137" s="33" t="s">
        <v>228</v>
      </c>
      <c r="D137" s="33" t="s">
        <v>9</v>
      </c>
      <c r="E137" s="56">
        <v>43581</v>
      </c>
      <c r="F137" s="33" t="s">
        <v>288</v>
      </c>
      <c r="G137" s="55" t="s">
        <v>287</v>
      </c>
      <c r="H137" s="54">
        <v>0.75</v>
      </c>
      <c r="I137" s="53">
        <v>0.86199999999999999</v>
      </c>
      <c r="J137" s="33" t="s">
        <v>9</v>
      </c>
      <c r="K137" s="33" t="s">
        <v>284</v>
      </c>
      <c r="L137" s="33" t="s">
        <v>389</v>
      </c>
      <c r="M137" s="33" t="s">
        <v>401</v>
      </c>
    </row>
    <row r="138" spans="1:13" x14ac:dyDescent="0.45">
      <c r="A138" s="33" t="s">
        <v>230</v>
      </c>
      <c r="B138" s="34" t="s">
        <v>229</v>
      </c>
      <c r="C138" s="33" t="s">
        <v>228</v>
      </c>
      <c r="D138" s="33" t="s">
        <v>9</v>
      </c>
      <c r="E138" s="56">
        <v>43581</v>
      </c>
      <c r="F138" s="33" t="s">
        <v>286</v>
      </c>
      <c r="G138" s="55" t="s">
        <v>285</v>
      </c>
      <c r="H138" s="54">
        <v>0.77</v>
      </c>
      <c r="I138" s="53">
        <v>0.85780000000000001</v>
      </c>
      <c r="J138" s="33" t="s">
        <v>9</v>
      </c>
      <c r="K138" s="33" t="s">
        <v>284</v>
      </c>
      <c r="L138" s="33" t="s">
        <v>389</v>
      </c>
      <c r="M138" s="33" t="s">
        <v>401</v>
      </c>
    </row>
    <row r="139" spans="1:13" x14ac:dyDescent="0.45">
      <c r="A139" s="84" t="s">
        <v>266</v>
      </c>
      <c r="B139" s="85" t="s">
        <v>265</v>
      </c>
      <c r="C139" s="84" t="s">
        <v>258</v>
      </c>
      <c r="D139" s="72" t="s">
        <v>270</v>
      </c>
      <c r="E139" s="76">
        <v>43577</v>
      </c>
      <c r="F139" s="72" t="s">
        <v>334</v>
      </c>
      <c r="G139" s="75" t="s">
        <v>333</v>
      </c>
      <c r="H139" s="74">
        <v>0.37</v>
      </c>
      <c r="I139" s="73">
        <v>0.9788</v>
      </c>
      <c r="J139" s="72" t="s">
        <v>400</v>
      </c>
      <c r="K139" s="72" t="s">
        <v>301</v>
      </c>
      <c r="L139" s="72" t="s">
        <v>283</v>
      </c>
      <c r="M139" s="72" t="s">
        <v>399</v>
      </c>
    </row>
    <row r="140" spans="1:13" x14ac:dyDescent="0.45">
      <c r="A140" s="72" t="s">
        <v>264</v>
      </c>
      <c r="B140" s="77" t="s">
        <v>263</v>
      </c>
      <c r="C140" s="72" t="s">
        <v>258</v>
      </c>
      <c r="D140" s="72" t="s">
        <v>270</v>
      </c>
      <c r="E140" s="76">
        <v>43578</v>
      </c>
      <c r="F140" s="72" t="s">
        <v>332</v>
      </c>
      <c r="G140" s="75" t="s">
        <v>331</v>
      </c>
      <c r="H140" s="74">
        <v>0.37</v>
      </c>
      <c r="I140" s="73">
        <v>0.97819999999999996</v>
      </c>
      <c r="J140" s="72" t="s">
        <v>398</v>
      </c>
      <c r="K140" s="72" t="s">
        <v>301</v>
      </c>
      <c r="L140" s="72" t="s">
        <v>283</v>
      </c>
      <c r="M140" s="72" t="s">
        <v>397</v>
      </c>
    </row>
    <row r="141" spans="1:13" x14ac:dyDescent="0.45">
      <c r="A141" s="33" t="s">
        <v>262</v>
      </c>
      <c r="B141" s="35" t="s">
        <v>261</v>
      </c>
      <c r="C141" s="33" t="s">
        <v>258</v>
      </c>
      <c r="D141" s="33" t="s">
        <v>270</v>
      </c>
      <c r="E141" s="56">
        <v>43578</v>
      </c>
      <c r="F141" s="33" t="s">
        <v>329</v>
      </c>
      <c r="G141" s="71" t="s">
        <v>328</v>
      </c>
      <c r="H141" s="54">
        <v>0.43</v>
      </c>
      <c r="I141" s="53">
        <v>0.97509999999999997</v>
      </c>
      <c r="J141" s="33" t="s">
        <v>270</v>
      </c>
      <c r="K141" s="33" t="s">
        <v>284</v>
      </c>
      <c r="L141" s="33" t="s">
        <v>394</v>
      </c>
      <c r="M141" s="33"/>
    </row>
    <row r="142" spans="1:13" x14ac:dyDescent="0.45">
      <c r="A142" s="41" t="s">
        <v>268</v>
      </c>
      <c r="B142" s="42" t="s">
        <v>267</v>
      </c>
      <c r="C142" s="41" t="s">
        <v>258</v>
      </c>
      <c r="D142" s="33" t="s">
        <v>270</v>
      </c>
      <c r="E142" s="56">
        <v>43568</v>
      </c>
      <c r="F142" s="33" t="s">
        <v>339</v>
      </c>
      <c r="G142" s="71" t="s">
        <v>338</v>
      </c>
      <c r="H142" s="33" t="s">
        <v>396</v>
      </c>
      <c r="I142" s="33" t="s">
        <v>395</v>
      </c>
      <c r="J142" s="33" t="s">
        <v>270</v>
      </c>
      <c r="K142" s="33" t="s">
        <v>335</v>
      </c>
      <c r="L142" s="33" t="s">
        <v>296</v>
      </c>
      <c r="M142" s="33"/>
    </row>
    <row r="143" spans="1:13" x14ac:dyDescent="0.45">
      <c r="A143" s="33" t="s">
        <v>260</v>
      </c>
      <c r="B143" s="34" t="s">
        <v>259</v>
      </c>
      <c r="C143" s="33" t="s">
        <v>258</v>
      </c>
      <c r="D143" s="33" t="s">
        <v>270</v>
      </c>
      <c r="E143" s="56">
        <v>43578</v>
      </c>
      <c r="F143" s="33" t="s">
        <v>327</v>
      </c>
      <c r="G143" s="71" t="s">
        <v>326</v>
      </c>
      <c r="H143" s="54">
        <v>0.98</v>
      </c>
      <c r="I143" s="53">
        <v>0.94789999999999996</v>
      </c>
      <c r="J143" s="33" t="s">
        <v>270</v>
      </c>
      <c r="K143" s="33" t="s">
        <v>284</v>
      </c>
      <c r="L143" s="33" t="s">
        <v>394</v>
      </c>
      <c r="M143" s="52" t="s">
        <v>393</v>
      </c>
    </row>
    <row r="144" spans="1:13" x14ac:dyDescent="0.45">
      <c r="A144" s="72" t="s">
        <v>236</v>
      </c>
      <c r="B144" s="77" t="s">
        <v>235</v>
      </c>
      <c r="C144" s="72" t="s">
        <v>228</v>
      </c>
      <c r="D144" s="72" t="s">
        <v>270</v>
      </c>
      <c r="E144" s="76">
        <v>43577</v>
      </c>
      <c r="F144" s="72" t="s">
        <v>293</v>
      </c>
      <c r="G144" s="75" t="s">
        <v>292</v>
      </c>
      <c r="H144" s="74">
        <v>7.0000000000000007E-2</v>
      </c>
      <c r="I144" s="73">
        <v>0.77239999999999998</v>
      </c>
      <c r="J144" s="72" t="s">
        <v>392</v>
      </c>
      <c r="K144" s="72" t="s">
        <v>284</v>
      </c>
      <c r="L144" s="72" t="s">
        <v>354</v>
      </c>
      <c r="M144" s="72"/>
    </row>
    <row r="145" spans="1:13" x14ac:dyDescent="0.45">
      <c r="A145" s="72" t="s">
        <v>234</v>
      </c>
      <c r="B145" s="77" t="s">
        <v>233</v>
      </c>
      <c r="C145" s="72" t="s">
        <v>228</v>
      </c>
      <c r="D145" s="72" t="s">
        <v>270</v>
      </c>
      <c r="E145" s="76">
        <v>43578</v>
      </c>
      <c r="F145" s="72" t="s">
        <v>291</v>
      </c>
      <c r="G145" s="75" t="s">
        <v>290</v>
      </c>
      <c r="H145" s="74">
        <v>0.05</v>
      </c>
      <c r="I145" s="73">
        <v>0.8256</v>
      </c>
      <c r="J145" s="72" t="s">
        <v>391</v>
      </c>
      <c r="K145" s="72" t="s">
        <v>284</v>
      </c>
      <c r="L145" s="72" t="s">
        <v>354</v>
      </c>
      <c r="M145" s="72"/>
    </row>
    <row r="146" spans="1:13" x14ac:dyDescent="0.45">
      <c r="A146" s="72" t="s">
        <v>234</v>
      </c>
      <c r="B146" s="77" t="s">
        <v>233</v>
      </c>
      <c r="C146" s="72" t="s">
        <v>228</v>
      </c>
      <c r="D146" s="72" t="s">
        <v>270</v>
      </c>
      <c r="E146" s="76">
        <v>43578</v>
      </c>
      <c r="F146" s="72" t="s">
        <v>291</v>
      </c>
      <c r="G146" s="75" t="s">
        <v>290</v>
      </c>
      <c r="H146" s="74">
        <v>0.12</v>
      </c>
      <c r="I146" s="73">
        <v>0.76559999999999995</v>
      </c>
      <c r="J146" s="72" t="s">
        <v>11</v>
      </c>
      <c r="K146" s="72" t="s">
        <v>284</v>
      </c>
      <c r="L146" s="72" t="s">
        <v>354</v>
      </c>
      <c r="M146" s="72"/>
    </row>
    <row r="147" spans="1:13" x14ac:dyDescent="0.45">
      <c r="A147" s="72" t="s">
        <v>232</v>
      </c>
      <c r="B147" s="77" t="s">
        <v>231</v>
      </c>
      <c r="C147" s="72" t="s">
        <v>228</v>
      </c>
      <c r="D147" s="72" t="s">
        <v>270</v>
      </c>
      <c r="E147" s="76">
        <v>43578</v>
      </c>
      <c r="F147" s="72" t="s">
        <v>288</v>
      </c>
      <c r="G147" s="75" t="s">
        <v>287</v>
      </c>
      <c r="H147" s="74">
        <v>0.03</v>
      </c>
      <c r="I147" s="73">
        <v>0.84360000000000002</v>
      </c>
      <c r="J147" s="72" t="s">
        <v>390</v>
      </c>
      <c r="K147" s="72" t="s">
        <v>284</v>
      </c>
      <c r="L147" s="72" t="s">
        <v>354</v>
      </c>
      <c r="M147" s="72"/>
    </row>
    <row r="148" spans="1:13" x14ac:dyDescent="0.45">
      <c r="A148" s="72" t="s">
        <v>232</v>
      </c>
      <c r="B148" s="77" t="s">
        <v>231</v>
      </c>
      <c r="C148" s="72" t="s">
        <v>228</v>
      </c>
      <c r="D148" s="72" t="s">
        <v>270</v>
      </c>
      <c r="E148" s="76">
        <v>43578</v>
      </c>
      <c r="F148" s="72" t="s">
        <v>288</v>
      </c>
      <c r="G148" s="75" t="s">
        <v>287</v>
      </c>
      <c r="H148" s="74">
        <v>0.08</v>
      </c>
      <c r="I148" s="73">
        <v>0.76449999999999996</v>
      </c>
      <c r="J148" s="72" t="s">
        <v>348</v>
      </c>
      <c r="K148" s="72" t="s">
        <v>284</v>
      </c>
      <c r="L148" s="72" t="s">
        <v>389</v>
      </c>
      <c r="M148" s="72"/>
    </row>
    <row r="149" spans="1:13" x14ac:dyDescent="0.45">
      <c r="A149" s="72" t="s">
        <v>230</v>
      </c>
      <c r="B149" s="82" t="s">
        <v>229</v>
      </c>
      <c r="C149" s="72" t="s">
        <v>228</v>
      </c>
      <c r="D149" s="72" t="s">
        <v>270</v>
      </c>
      <c r="E149" s="76">
        <v>43578</v>
      </c>
      <c r="F149" s="72" t="s">
        <v>286</v>
      </c>
      <c r="G149" s="75" t="s">
        <v>285</v>
      </c>
      <c r="H149" s="74">
        <v>0.08</v>
      </c>
      <c r="I149" s="73">
        <v>0.76990000000000003</v>
      </c>
      <c r="J149" s="72" t="s">
        <v>388</v>
      </c>
      <c r="K149" s="72" t="s">
        <v>284</v>
      </c>
      <c r="L149" s="72" t="s">
        <v>354</v>
      </c>
      <c r="M149" s="80"/>
    </row>
    <row r="150" spans="1:13" x14ac:dyDescent="0.45">
      <c r="A150" s="72" t="s">
        <v>230</v>
      </c>
      <c r="B150" s="82" t="s">
        <v>229</v>
      </c>
      <c r="C150" s="72" t="s">
        <v>228</v>
      </c>
      <c r="D150" s="72" t="s">
        <v>270</v>
      </c>
      <c r="E150" s="76">
        <v>43578</v>
      </c>
      <c r="F150" s="72" t="s">
        <v>286</v>
      </c>
      <c r="G150" s="75" t="s">
        <v>285</v>
      </c>
      <c r="H150" s="74">
        <v>0.03</v>
      </c>
      <c r="I150" s="73">
        <v>0.81230000000000002</v>
      </c>
      <c r="J150" s="72" t="s">
        <v>387</v>
      </c>
      <c r="K150" s="72" t="s">
        <v>284</v>
      </c>
      <c r="L150" s="72" t="s">
        <v>354</v>
      </c>
      <c r="M150" s="72"/>
    </row>
    <row r="151" spans="1:13" x14ac:dyDescent="0.45">
      <c r="A151" s="72" t="s">
        <v>257</v>
      </c>
      <c r="B151" s="77" t="s">
        <v>256</v>
      </c>
      <c r="C151" s="72" t="s">
        <v>237</v>
      </c>
      <c r="D151" s="72" t="s">
        <v>270</v>
      </c>
      <c r="E151" s="76">
        <v>43569</v>
      </c>
      <c r="F151" s="72" t="s">
        <v>325</v>
      </c>
      <c r="G151" s="75" t="s">
        <v>324</v>
      </c>
      <c r="H151" s="74">
        <v>0.04</v>
      </c>
      <c r="I151" s="73">
        <v>0.85919999999999996</v>
      </c>
      <c r="J151" s="72" t="s">
        <v>301</v>
      </c>
      <c r="K151" s="72" t="s">
        <v>301</v>
      </c>
      <c r="L151" s="72" t="s">
        <v>386</v>
      </c>
      <c r="M151" s="72"/>
    </row>
    <row r="152" spans="1:13" x14ac:dyDescent="0.45">
      <c r="A152" s="72" t="s">
        <v>257</v>
      </c>
      <c r="B152" s="77" t="s">
        <v>256</v>
      </c>
      <c r="C152" s="72" t="s">
        <v>237</v>
      </c>
      <c r="D152" s="72" t="s">
        <v>270</v>
      </c>
      <c r="E152" s="76">
        <v>43569</v>
      </c>
      <c r="F152" s="72" t="s">
        <v>325</v>
      </c>
      <c r="G152" s="75" t="s">
        <v>324</v>
      </c>
      <c r="H152" s="74">
        <v>0.17</v>
      </c>
      <c r="I152" s="73">
        <v>0.78380000000000005</v>
      </c>
      <c r="J152" s="72" t="s">
        <v>301</v>
      </c>
      <c r="K152" s="72" t="s">
        <v>301</v>
      </c>
      <c r="L152" s="72" t="s">
        <v>386</v>
      </c>
      <c r="M152" s="72"/>
    </row>
    <row r="153" spans="1:13" x14ac:dyDescent="0.45">
      <c r="A153" s="72" t="s">
        <v>255</v>
      </c>
      <c r="B153" s="82" t="s">
        <v>254</v>
      </c>
      <c r="C153" s="72" t="s">
        <v>237</v>
      </c>
      <c r="D153" s="72" t="s">
        <v>270</v>
      </c>
      <c r="E153" s="76">
        <v>43569</v>
      </c>
      <c r="F153" s="72" t="s">
        <v>322</v>
      </c>
      <c r="G153" s="75" t="s">
        <v>321</v>
      </c>
      <c r="H153" s="74">
        <v>0.24</v>
      </c>
      <c r="I153" s="73">
        <v>0.78469999999999995</v>
      </c>
      <c r="J153" s="72" t="s">
        <v>271</v>
      </c>
      <c r="K153" s="72" t="s">
        <v>284</v>
      </c>
      <c r="L153" s="72" t="s">
        <v>354</v>
      </c>
      <c r="M153" s="72"/>
    </row>
    <row r="154" spans="1:13" x14ac:dyDescent="0.45">
      <c r="A154" s="72" t="s">
        <v>255</v>
      </c>
      <c r="B154" s="82" t="s">
        <v>254</v>
      </c>
      <c r="C154" s="72" t="s">
        <v>237</v>
      </c>
      <c r="D154" s="72" t="s">
        <v>270</v>
      </c>
      <c r="E154" s="76">
        <v>43569</v>
      </c>
      <c r="F154" s="72" t="s">
        <v>322</v>
      </c>
      <c r="G154" s="75" t="s">
        <v>321</v>
      </c>
      <c r="H154" s="74">
        <v>0.06</v>
      </c>
      <c r="I154" s="73">
        <v>0.86099999999999999</v>
      </c>
      <c r="J154" s="72" t="s">
        <v>301</v>
      </c>
      <c r="K154" s="72" t="s">
        <v>301</v>
      </c>
      <c r="L154" s="72" t="s">
        <v>385</v>
      </c>
      <c r="M154" s="72"/>
    </row>
    <row r="155" spans="1:13" x14ac:dyDescent="0.45">
      <c r="A155" s="72" t="s">
        <v>253</v>
      </c>
      <c r="B155" s="82" t="s">
        <v>252</v>
      </c>
      <c r="C155" s="72" t="s">
        <v>237</v>
      </c>
      <c r="D155" s="72" t="s">
        <v>270</v>
      </c>
      <c r="E155" s="76">
        <v>43569</v>
      </c>
      <c r="F155" s="72" t="s">
        <v>317</v>
      </c>
      <c r="G155" s="75" t="s">
        <v>316</v>
      </c>
      <c r="H155" s="74">
        <v>0.04</v>
      </c>
      <c r="I155" s="73">
        <v>0.86240000000000006</v>
      </c>
      <c r="J155" s="72" t="s">
        <v>301</v>
      </c>
      <c r="K155" s="72" t="s">
        <v>301</v>
      </c>
      <c r="L155" s="72" t="s">
        <v>354</v>
      </c>
      <c r="M155" s="72"/>
    </row>
    <row r="156" spans="1:13" x14ac:dyDescent="0.45">
      <c r="A156" s="72" t="s">
        <v>253</v>
      </c>
      <c r="B156" s="82" t="s">
        <v>252</v>
      </c>
      <c r="C156" s="72" t="s">
        <v>237</v>
      </c>
      <c r="D156" s="72" t="s">
        <v>270</v>
      </c>
      <c r="E156" s="76">
        <v>43569</v>
      </c>
      <c r="F156" s="72" t="s">
        <v>317</v>
      </c>
      <c r="G156" s="75" t="s">
        <v>316</v>
      </c>
      <c r="H156" s="74">
        <v>0.2</v>
      </c>
      <c r="I156" s="73">
        <v>0.78779999999999994</v>
      </c>
      <c r="J156" s="72" t="s">
        <v>384</v>
      </c>
      <c r="K156" s="72" t="s">
        <v>284</v>
      </c>
      <c r="L156" s="72" t="s">
        <v>354</v>
      </c>
      <c r="M156" s="72"/>
    </row>
    <row r="157" spans="1:13" x14ac:dyDescent="0.45">
      <c r="A157" s="72" t="s">
        <v>251</v>
      </c>
      <c r="B157" s="77" t="s">
        <v>250</v>
      </c>
      <c r="C157" s="72" t="s">
        <v>237</v>
      </c>
      <c r="D157" s="72" t="s">
        <v>270</v>
      </c>
      <c r="E157" s="76">
        <v>43577</v>
      </c>
      <c r="F157" s="72" t="s">
        <v>315</v>
      </c>
      <c r="G157" s="78" t="s">
        <v>314</v>
      </c>
      <c r="H157" s="74">
        <v>0.08</v>
      </c>
      <c r="I157" s="73">
        <v>0.78549999999999998</v>
      </c>
      <c r="J157" s="72" t="s">
        <v>359</v>
      </c>
      <c r="K157" s="72" t="s">
        <v>284</v>
      </c>
      <c r="L157" s="72" t="s">
        <v>354</v>
      </c>
      <c r="M157" s="72"/>
    </row>
    <row r="158" spans="1:13" x14ac:dyDescent="0.45">
      <c r="A158" s="72" t="s">
        <v>251</v>
      </c>
      <c r="B158" s="77" t="s">
        <v>250</v>
      </c>
      <c r="C158" s="72" t="s">
        <v>237</v>
      </c>
      <c r="D158" s="72" t="s">
        <v>270</v>
      </c>
      <c r="E158" s="76">
        <v>43577</v>
      </c>
      <c r="F158" s="72" t="s">
        <v>315</v>
      </c>
      <c r="G158" s="78" t="s">
        <v>314</v>
      </c>
      <c r="H158" s="74">
        <v>0.13</v>
      </c>
      <c r="I158" s="73">
        <v>0.78120000000000001</v>
      </c>
      <c r="J158" s="72" t="s">
        <v>383</v>
      </c>
      <c r="K158" s="72" t="s">
        <v>284</v>
      </c>
      <c r="L158" s="72" t="s">
        <v>354</v>
      </c>
      <c r="M158" s="72"/>
    </row>
    <row r="159" spans="1:13" x14ac:dyDescent="0.45">
      <c r="A159" s="72" t="s">
        <v>247</v>
      </c>
      <c r="B159" s="77" t="s">
        <v>246</v>
      </c>
      <c r="C159" s="72" t="s">
        <v>237</v>
      </c>
      <c r="D159" s="72" t="s">
        <v>270</v>
      </c>
      <c r="E159" s="76">
        <v>43578</v>
      </c>
      <c r="F159" s="72" t="s">
        <v>295</v>
      </c>
      <c r="G159" s="75" t="s">
        <v>294</v>
      </c>
      <c r="H159" s="74">
        <v>0.25</v>
      </c>
      <c r="I159" s="73">
        <v>0.78459999999999996</v>
      </c>
      <c r="J159" s="72" t="s">
        <v>271</v>
      </c>
      <c r="K159" s="72" t="s">
        <v>284</v>
      </c>
      <c r="L159" s="72" t="s">
        <v>354</v>
      </c>
      <c r="M159" s="72"/>
    </row>
    <row r="160" spans="1:13" x14ac:dyDescent="0.45">
      <c r="A160" s="72" t="s">
        <v>247</v>
      </c>
      <c r="B160" s="77" t="s">
        <v>246</v>
      </c>
      <c r="C160" s="72" t="s">
        <v>237</v>
      </c>
      <c r="D160" s="72" t="s">
        <v>270</v>
      </c>
      <c r="E160" s="76">
        <v>43578</v>
      </c>
      <c r="F160" s="72" t="s">
        <v>295</v>
      </c>
      <c r="G160" s="75" t="s">
        <v>294</v>
      </c>
      <c r="H160" s="74">
        <v>7.0000000000000007E-2</v>
      </c>
      <c r="I160" s="73">
        <v>0.83979999999999999</v>
      </c>
      <c r="J160" s="72" t="s">
        <v>301</v>
      </c>
      <c r="K160" s="72" t="s">
        <v>301</v>
      </c>
      <c r="L160" s="72" t="s">
        <v>354</v>
      </c>
      <c r="M160" s="72"/>
    </row>
    <row r="161" spans="1:13" x14ac:dyDescent="0.45">
      <c r="A161" s="83" t="s">
        <v>245</v>
      </c>
      <c r="B161" s="82" t="s">
        <v>244</v>
      </c>
      <c r="C161" s="72" t="s">
        <v>237</v>
      </c>
      <c r="D161" s="72" t="s">
        <v>270</v>
      </c>
      <c r="E161" s="76">
        <v>43578</v>
      </c>
      <c r="F161" s="72" t="s">
        <v>310</v>
      </c>
      <c r="G161" s="75" t="s">
        <v>309</v>
      </c>
      <c r="H161" s="74">
        <v>0.04</v>
      </c>
      <c r="I161" s="73">
        <v>0.86429999999999996</v>
      </c>
      <c r="J161" s="72" t="s">
        <v>301</v>
      </c>
      <c r="K161" s="72" t="s">
        <v>301</v>
      </c>
      <c r="L161" s="72" t="s">
        <v>354</v>
      </c>
      <c r="M161" s="72"/>
    </row>
    <row r="162" spans="1:13" x14ac:dyDescent="0.45">
      <c r="A162" s="83" t="s">
        <v>245</v>
      </c>
      <c r="B162" s="82" t="s">
        <v>244</v>
      </c>
      <c r="C162" s="72" t="s">
        <v>237</v>
      </c>
      <c r="D162" s="72" t="s">
        <v>270</v>
      </c>
      <c r="E162" s="76">
        <v>43578</v>
      </c>
      <c r="F162" s="72" t="s">
        <v>310</v>
      </c>
      <c r="G162" s="75" t="s">
        <v>309</v>
      </c>
      <c r="H162" s="74">
        <v>0.22</v>
      </c>
      <c r="I162" s="73">
        <v>0.78420000000000001</v>
      </c>
      <c r="J162" s="72" t="s">
        <v>271</v>
      </c>
      <c r="K162" s="72" t="s">
        <v>284</v>
      </c>
      <c r="L162" s="72" t="s">
        <v>354</v>
      </c>
      <c r="M162" s="72"/>
    </row>
    <row r="163" spans="1:13" x14ac:dyDescent="0.45">
      <c r="A163" s="72" t="s">
        <v>249</v>
      </c>
      <c r="B163" s="77" t="s">
        <v>248</v>
      </c>
      <c r="C163" s="72" t="s">
        <v>237</v>
      </c>
      <c r="D163" s="72" t="s">
        <v>270</v>
      </c>
      <c r="E163" s="76">
        <v>43578</v>
      </c>
      <c r="F163" s="72" t="s">
        <v>312</v>
      </c>
      <c r="G163" s="75" t="s">
        <v>311</v>
      </c>
      <c r="H163" s="74">
        <v>0.04</v>
      </c>
      <c r="I163" s="73">
        <v>0.85909999999999997</v>
      </c>
      <c r="J163" s="72" t="s">
        <v>301</v>
      </c>
      <c r="K163" s="72" t="s">
        <v>301</v>
      </c>
      <c r="L163" s="72" t="s">
        <v>354</v>
      </c>
      <c r="M163" s="72"/>
    </row>
    <row r="164" spans="1:13" x14ac:dyDescent="0.45">
      <c r="A164" s="72" t="s">
        <v>249</v>
      </c>
      <c r="B164" s="77" t="s">
        <v>248</v>
      </c>
      <c r="C164" s="72" t="s">
        <v>237</v>
      </c>
      <c r="D164" s="72" t="s">
        <v>270</v>
      </c>
      <c r="E164" s="76">
        <v>43578</v>
      </c>
      <c r="F164" s="72" t="s">
        <v>312</v>
      </c>
      <c r="G164" s="75" t="s">
        <v>311</v>
      </c>
      <c r="H164" s="74">
        <v>0.12</v>
      </c>
      <c r="I164" s="73">
        <v>0.78359999999999996</v>
      </c>
      <c r="J164" s="72" t="s">
        <v>355</v>
      </c>
      <c r="K164" s="72" t="s">
        <v>284</v>
      </c>
      <c r="L164" s="72" t="s">
        <v>354</v>
      </c>
      <c r="M164" s="72"/>
    </row>
    <row r="165" spans="1:13" x14ac:dyDescent="0.45">
      <c r="A165" s="72" t="s">
        <v>249</v>
      </c>
      <c r="B165" s="77" t="s">
        <v>248</v>
      </c>
      <c r="C165" s="72" t="s">
        <v>237</v>
      </c>
      <c r="D165" s="72" t="s">
        <v>270</v>
      </c>
      <c r="E165" s="76">
        <v>43578</v>
      </c>
      <c r="F165" s="72" t="s">
        <v>312</v>
      </c>
      <c r="G165" s="75" t="s">
        <v>311</v>
      </c>
      <c r="H165" s="74">
        <v>0.13</v>
      </c>
      <c r="I165" s="73">
        <v>0.78029999999999999</v>
      </c>
      <c r="J165" s="72" t="s">
        <v>382</v>
      </c>
      <c r="K165" s="72" t="s">
        <v>284</v>
      </c>
      <c r="L165" s="72" t="s">
        <v>381</v>
      </c>
      <c r="M165" s="72"/>
    </row>
    <row r="166" spans="1:13" x14ac:dyDescent="0.45">
      <c r="A166" s="72" t="s">
        <v>243</v>
      </c>
      <c r="B166" s="77" t="s">
        <v>242</v>
      </c>
      <c r="C166" s="72" t="s">
        <v>237</v>
      </c>
      <c r="D166" s="72" t="s">
        <v>270</v>
      </c>
      <c r="E166" s="76">
        <v>43578</v>
      </c>
      <c r="F166" s="72" t="s">
        <v>306</v>
      </c>
      <c r="G166" s="75" t="s">
        <v>305</v>
      </c>
      <c r="H166" s="74">
        <v>0.22</v>
      </c>
      <c r="I166" s="73">
        <v>0.78490000000000004</v>
      </c>
      <c r="J166" s="72" t="s">
        <v>380</v>
      </c>
      <c r="K166" s="72" t="s">
        <v>284</v>
      </c>
      <c r="L166" s="72" t="s">
        <v>354</v>
      </c>
      <c r="M166" s="81"/>
    </row>
    <row r="167" spans="1:13" x14ac:dyDescent="0.45">
      <c r="A167" s="72" t="s">
        <v>243</v>
      </c>
      <c r="B167" s="77" t="s">
        <v>242</v>
      </c>
      <c r="C167" s="72" t="s">
        <v>237</v>
      </c>
      <c r="D167" s="72" t="s">
        <v>270</v>
      </c>
      <c r="E167" s="76">
        <v>43578</v>
      </c>
      <c r="F167" s="72" t="s">
        <v>306</v>
      </c>
      <c r="G167" s="75" t="s">
        <v>305</v>
      </c>
      <c r="H167" s="74">
        <v>7.0000000000000007E-2</v>
      </c>
      <c r="I167" s="73">
        <v>0.84060000000000001</v>
      </c>
      <c r="J167" s="72" t="s">
        <v>301</v>
      </c>
      <c r="K167" s="72" t="s">
        <v>301</v>
      </c>
      <c r="L167" s="72" t="s">
        <v>354</v>
      </c>
      <c r="M167" s="72"/>
    </row>
    <row r="168" spans="1:13" x14ac:dyDescent="0.45">
      <c r="A168" s="72" t="s">
        <v>241</v>
      </c>
      <c r="B168" s="77" t="s">
        <v>240</v>
      </c>
      <c r="C168" s="72" t="s">
        <v>237</v>
      </c>
      <c r="D168" s="72" t="s">
        <v>270</v>
      </c>
      <c r="E168" s="76">
        <v>43578</v>
      </c>
      <c r="F168" s="72" t="s">
        <v>304</v>
      </c>
      <c r="G168" s="75" t="s">
        <v>303</v>
      </c>
      <c r="H168" s="74">
        <v>0.23</v>
      </c>
      <c r="I168" s="73">
        <v>0.7843</v>
      </c>
      <c r="J168" s="72" t="s">
        <v>271</v>
      </c>
      <c r="K168" s="72" t="s">
        <v>379</v>
      </c>
      <c r="L168" s="72" t="s">
        <v>354</v>
      </c>
      <c r="M168" s="72"/>
    </row>
    <row r="169" spans="1:13" x14ac:dyDescent="0.45">
      <c r="A169" s="72" t="s">
        <v>241</v>
      </c>
      <c r="B169" s="77" t="s">
        <v>240</v>
      </c>
      <c r="C169" s="72" t="s">
        <v>237</v>
      </c>
      <c r="D169" s="72" t="s">
        <v>270</v>
      </c>
      <c r="E169" s="76">
        <v>43578</v>
      </c>
      <c r="F169" s="72" t="s">
        <v>304</v>
      </c>
      <c r="G169" s="75" t="s">
        <v>303</v>
      </c>
      <c r="H169" s="74">
        <v>7.0000000000000007E-2</v>
      </c>
      <c r="I169" s="73">
        <v>0.84099999999999997</v>
      </c>
      <c r="J169" s="72" t="s">
        <v>301</v>
      </c>
      <c r="K169" s="72" t="s">
        <v>301</v>
      </c>
      <c r="L169" s="72" t="s">
        <v>354</v>
      </c>
      <c r="M169" s="72"/>
    </row>
    <row r="170" spans="1:13" x14ac:dyDescent="0.45">
      <c r="A170" s="72" t="s">
        <v>239</v>
      </c>
      <c r="B170" s="77" t="s">
        <v>238</v>
      </c>
      <c r="C170" s="72" t="s">
        <v>237</v>
      </c>
      <c r="D170" s="72" t="s">
        <v>270</v>
      </c>
      <c r="E170" s="76">
        <v>43578</v>
      </c>
      <c r="F170" s="72" t="s">
        <v>308</v>
      </c>
      <c r="G170" s="75" t="s">
        <v>307</v>
      </c>
      <c r="H170" s="74">
        <v>7.0000000000000007E-2</v>
      </c>
      <c r="I170" s="73">
        <v>0.86429999999999996</v>
      </c>
      <c r="J170" s="72" t="s">
        <v>301</v>
      </c>
      <c r="K170" s="72" t="s">
        <v>301</v>
      </c>
      <c r="L170" s="72" t="s">
        <v>354</v>
      </c>
      <c r="M170" s="72"/>
    </row>
    <row r="171" spans="1:13" x14ac:dyDescent="0.45">
      <c r="A171" s="72" t="s">
        <v>239</v>
      </c>
      <c r="B171" s="77" t="s">
        <v>238</v>
      </c>
      <c r="C171" s="72" t="s">
        <v>237</v>
      </c>
      <c r="D171" s="72" t="s">
        <v>270</v>
      </c>
      <c r="E171" s="76">
        <v>43578</v>
      </c>
      <c r="F171" s="72" t="s">
        <v>308</v>
      </c>
      <c r="G171" s="75" t="s">
        <v>307</v>
      </c>
      <c r="H171" s="74">
        <v>0.22</v>
      </c>
      <c r="I171" s="73">
        <v>0.78590000000000004</v>
      </c>
      <c r="J171" s="72" t="s">
        <v>378</v>
      </c>
      <c r="K171" s="72" t="s">
        <v>284</v>
      </c>
      <c r="L171" s="72" t="s">
        <v>354</v>
      </c>
      <c r="M171" s="80"/>
    </row>
    <row r="172" spans="1:13" x14ac:dyDescent="0.45">
      <c r="A172" s="33" t="s">
        <v>268</v>
      </c>
      <c r="B172" s="35" t="s">
        <v>267</v>
      </c>
      <c r="C172" s="33" t="s">
        <v>258</v>
      </c>
      <c r="D172" s="33" t="s">
        <v>13</v>
      </c>
      <c r="E172" s="56">
        <v>43551</v>
      </c>
      <c r="F172" s="33" t="s">
        <v>339</v>
      </c>
      <c r="G172" s="55" t="s">
        <v>338</v>
      </c>
      <c r="H172" s="33" t="s">
        <v>377</v>
      </c>
      <c r="I172" s="33" t="s">
        <v>376</v>
      </c>
      <c r="J172" s="79" t="s">
        <v>13</v>
      </c>
      <c r="K172" s="33" t="s">
        <v>344</v>
      </c>
      <c r="L172" s="33" t="s">
        <v>296</v>
      </c>
      <c r="M172" s="33"/>
    </row>
    <row r="173" spans="1:13" x14ac:dyDescent="0.45">
      <c r="A173" s="33" t="s">
        <v>266</v>
      </c>
      <c r="B173" s="35" t="s">
        <v>265</v>
      </c>
      <c r="C173" s="33" t="s">
        <v>258</v>
      </c>
      <c r="D173" s="33" t="s">
        <v>13</v>
      </c>
      <c r="E173" s="56">
        <v>43552</v>
      </c>
      <c r="F173" s="33" t="s">
        <v>334</v>
      </c>
      <c r="G173" s="55" t="s">
        <v>333</v>
      </c>
      <c r="H173" s="54">
        <v>1</v>
      </c>
      <c r="I173" s="53">
        <v>0.98109999999999997</v>
      </c>
      <c r="J173" s="33" t="s">
        <v>13</v>
      </c>
      <c r="K173" s="33" t="s">
        <v>284</v>
      </c>
      <c r="L173" s="33" t="s">
        <v>283</v>
      </c>
      <c r="M173" s="33"/>
    </row>
    <row r="174" spans="1:13" x14ac:dyDescent="0.45">
      <c r="A174" s="41" t="s">
        <v>264</v>
      </c>
      <c r="B174" s="42" t="s">
        <v>263</v>
      </c>
      <c r="C174" s="41" t="s">
        <v>258</v>
      </c>
      <c r="D174" s="33" t="s">
        <v>13</v>
      </c>
      <c r="E174" s="56">
        <v>43553</v>
      </c>
      <c r="F174" s="33" t="s">
        <v>332</v>
      </c>
      <c r="G174" s="55" t="s">
        <v>331</v>
      </c>
      <c r="H174" s="54">
        <v>1</v>
      </c>
      <c r="I174" s="53">
        <v>0.98460000000000003</v>
      </c>
      <c r="J174" s="33" t="s">
        <v>13</v>
      </c>
      <c r="K174" s="33" t="s">
        <v>284</v>
      </c>
      <c r="L174" s="33" t="s">
        <v>283</v>
      </c>
      <c r="M174" s="33"/>
    </row>
    <row r="175" spans="1:13" x14ac:dyDescent="0.45">
      <c r="A175" s="33" t="s">
        <v>262</v>
      </c>
      <c r="B175" s="35" t="s">
        <v>261</v>
      </c>
      <c r="C175" s="33" t="s">
        <v>258</v>
      </c>
      <c r="D175" s="33" t="s">
        <v>13</v>
      </c>
      <c r="E175" s="56">
        <v>43553</v>
      </c>
      <c r="F175" s="33" t="s">
        <v>329</v>
      </c>
      <c r="G175" s="55" t="s">
        <v>328</v>
      </c>
      <c r="H175" s="54">
        <v>1</v>
      </c>
      <c r="I175" s="53">
        <v>0.98109999999999997</v>
      </c>
      <c r="J175" s="33" t="s">
        <v>375</v>
      </c>
      <c r="K175" s="33" t="s">
        <v>284</v>
      </c>
      <c r="L175" s="33" t="s">
        <v>283</v>
      </c>
      <c r="M175" s="33"/>
    </row>
    <row r="176" spans="1:13" x14ac:dyDescent="0.45">
      <c r="A176" s="33" t="s">
        <v>260</v>
      </c>
      <c r="B176" s="34" t="s">
        <v>259</v>
      </c>
      <c r="C176" s="33" t="s">
        <v>258</v>
      </c>
      <c r="D176" s="33" t="s">
        <v>13</v>
      </c>
      <c r="E176" s="56">
        <v>43553</v>
      </c>
      <c r="F176" s="33" t="s">
        <v>327</v>
      </c>
      <c r="G176" s="55" t="s">
        <v>326</v>
      </c>
      <c r="H176" s="54">
        <v>0.99</v>
      </c>
      <c r="I176" s="53">
        <v>0.96509999999999996</v>
      </c>
      <c r="J176" s="33" t="s">
        <v>13</v>
      </c>
      <c r="K176" s="33" t="s">
        <v>284</v>
      </c>
      <c r="L176" s="33" t="s">
        <v>283</v>
      </c>
      <c r="M176" s="52"/>
    </row>
    <row r="177" spans="1:13" x14ac:dyDescent="0.45">
      <c r="A177" s="33" t="s">
        <v>257</v>
      </c>
      <c r="B177" s="35" t="s">
        <v>256</v>
      </c>
      <c r="C177" s="33" t="s">
        <v>237</v>
      </c>
      <c r="D177" s="33" t="s">
        <v>13</v>
      </c>
      <c r="E177" s="56">
        <v>43665</v>
      </c>
      <c r="F177" s="33" t="s">
        <v>325</v>
      </c>
      <c r="G177" s="55" t="s">
        <v>324</v>
      </c>
      <c r="H177" s="54">
        <v>0.95</v>
      </c>
      <c r="I177" s="53">
        <v>0.92559999999999998</v>
      </c>
      <c r="J177" s="33" t="s">
        <v>374</v>
      </c>
      <c r="K177" s="33" t="s">
        <v>284</v>
      </c>
      <c r="L177" s="33" t="s">
        <v>283</v>
      </c>
      <c r="M177" s="33"/>
    </row>
    <row r="178" spans="1:13" x14ac:dyDescent="0.45">
      <c r="A178" s="33" t="s">
        <v>255</v>
      </c>
      <c r="B178" s="34" t="s">
        <v>254</v>
      </c>
      <c r="C178" s="33" t="s">
        <v>237</v>
      </c>
      <c r="D178" s="33" t="s">
        <v>13</v>
      </c>
      <c r="E178" s="56">
        <v>43552</v>
      </c>
      <c r="F178" s="33" t="s">
        <v>322</v>
      </c>
      <c r="G178" s="55" t="s">
        <v>321</v>
      </c>
      <c r="H178" s="54">
        <v>0.95</v>
      </c>
      <c r="I178" s="53">
        <v>0.92469999999999997</v>
      </c>
      <c r="J178" s="33" t="s">
        <v>13</v>
      </c>
      <c r="K178" s="33" t="s">
        <v>284</v>
      </c>
      <c r="L178" s="33" t="s">
        <v>283</v>
      </c>
      <c r="M178" s="33"/>
    </row>
    <row r="179" spans="1:13" x14ac:dyDescent="0.45">
      <c r="A179" s="33" t="s">
        <v>253</v>
      </c>
      <c r="B179" s="34" t="s">
        <v>252</v>
      </c>
      <c r="C179" s="33" t="s">
        <v>237</v>
      </c>
      <c r="D179" s="33" t="s">
        <v>13</v>
      </c>
      <c r="E179" s="56">
        <v>43552</v>
      </c>
      <c r="F179" s="33" t="s">
        <v>317</v>
      </c>
      <c r="G179" s="71" t="s">
        <v>316</v>
      </c>
      <c r="H179" s="54">
        <v>0.95</v>
      </c>
      <c r="I179" s="53">
        <v>0.9194</v>
      </c>
      <c r="J179" s="33" t="s">
        <v>373</v>
      </c>
      <c r="K179" s="33" t="s">
        <v>284</v>
      </c>
      <c r="L179" s="33" t="s">
        <v>283</v>
      </c>
      <c r="M179" s="33" t="s">
        <v>372</v>
      </c>
    </row>
    <row r="180" spans="1:13" ht="14.25" customHeight="1" x14ac:dyDescent="0.45">
      <c r="A180" s="58" t="s">
        <v>251</v>
      </c>
      <c r="B180" s="63" t="s">
        <v>250</v>
      </c>
      <c r="C180" s="58" t="s">
        <v>237</v>
      </c>
      <c r="D180" s="58" t="s">
        <v>13</v>
      </c>
      <c r="E180" s="62">
        <v>43552</v>
      </c>
      <c r="F180" s="58" t="s">
        <v>315</v>
      </c>
      <c r="G180" s="69" t="s">
        <v>314</v>
      </c>
      <c r="H180" s="60">
        <v>0.92</v>
      </c>
      <c r="I180" s="59">
        <v>0.91969999999999996</v>
      </c>
      <c r="J180" s="58" t="s">
        <v>371</v>
      </c>
      <c r="K180" s="58" t="s">
        <v>284</v>
      </c>
      <c r="L180" s="58" t="s">
        <v>283</v>
      </c>
      <c r="M180" s="58" t="s">
        <v>370</v>
      </c>
    </row>
    <row r="181" spans="1:13" x14ac:dyDescent="0.45">
      <c r="A181" s="33" t="s">
        <v>249</v>
      </c>
      <c r="B181" s="35" t="s">
        <v>248</v>
      </c>
      <c r="C181" s="33" t="s">
        <v>237</v>
      </c>
      <c r="D181" s="33" t="s">
        <v>13</v>
      </c>
      <c r="E181" s="56">
        <v>43553</v>
      </c>
      <c r="F181" s="33" t="s">
        <v>312</v>
      </c>
      <c r="G181" s="55" t="s">
        <v>311</v>
      </c>
      <c r="H181" s="54">
        <v>0.93</v>
      </c>
      <c r="I181" s="53">
        <v>0.93030000000000002</v>
      </c>
      <c r="J181" s="33" t="s">
        <v>13</v>
      </c>
      <c r="K181" s="33" t="s">
        <v>284</v>
      </c>
      <c r="L181" s="33" t="s">
        <v>283</v>
      </c>
      <c r="M181" s="33"/>
    </row>
    <row r="182" spans="1:13" x14ac:dyDescent="0.45">
      <c r="A182" s="64" t="s">
        <v>245</v>
      </c>
      <c r="B182" s="34" t="s">
        <v>244</v>
      </c>
      <c r="C182" s="33" t="s">
        <v>237</v>
      </c>
      <c r="D182" s="33" t="s">
        <v>13</v>
      </c>
      <c r="E182" s="56">
        <v>43552</v>
      </c>
      <c r="F182" s="33" t="s">
        <v>310</v>
      </c>
      <c r="G182" s="55" t="s">
        <v>309</v>
      </c>
      <c r="H182" s="54">
        <v>0.95</v>
      </c>
      <c r="I182" s="53">
        <v>0.93110000000000004</v>
      </c>
      <c r="J182" s="33" t="s">
        <v>369</v>
      </c>
      <c r="K182" s="33" t="s">
        <v>296</v>
      </c>
      <c r="L182" s="33" t="s">
        <v>368</v>
      </c>
      <c r="M182" s="33" t="s">
        <v>367</v>
      </c>
    </row>
    <row r="183" spans="1:13" x14ac:dyDescent="0.45">
      <c r="A183" s="33" t="s">
        <v>247</v>
      </c>
      <c r="B183" s="35" t="s">
        <v>246</v>
      </c>
      <c r="C183" s="33" t="s">
        <v>237</v>
      </c>
      <c r="D183" s="33" t="s">
        <v>13</v>
      </c>
      <c r="E183" s="56">
        <v>43552</v>
      </c>
      <c r="F183" s="33" t="s">
        <v>295</v>
      </c>
      <c r="G183" s="55" t="s">
        <v>294</v>
      </c>
      <c r="H183" s="54">
        <v>0.95</v>
      </c>
      <c r="I183" s="53">
        <v>0.92969999999999997</v>
      </c>
      <c r="J183" s="33" t="s">
        <v>13</v>
      </c>
      <c r="K183" s="33" t="s">
        <v>284</v>
      </c>
      <c r="L183" s="33" t="s">
        <v>283</v>
      </c>
      <c r="M183" s="33"/>
    </row>
    <row r="184" spans="1:13" x14ac:dyDescent="0.45">
      <c r="A184" s="33" t="s">
        <v>243</v>
      </c>
      <c r="B184" s="35" t="s">
        <v>242</v>
      </c>
      <c r="C184" s="33" t="s">
        <v>237</v>
      </c>
      <c r="D184" s="33" t="s">
        <v>13</v>
      </c>
      <c r="E184" s="56">
        <v>43553</v>
      </c>
      <c r="F184" s="33" t="s">
        <v>306</v>
      </c>
      <c r="G184" s="55" t="s">
        <v>305</v>
      </c>
      <c r="H184" s="54">
        <v>0.95</v>
      </c>
      <c r="I184" s="53">
        <v>0.93079999999999996</v>
      </c>
      <c r="J184" s="33" t="s">
        <v>366</v>
      </c>
      <c r="K184" s="33" t="s">
        <v>284</v>
      </c>
      <c r="L184" s="33" t="s">
        <v>283</v>
      </c>
      <c r="M184" s="33"/>
    </row>
    <row r="185" spans="1:13" x14ac:dyDescent="0.45">
      <c r="A185" s="33" t="s">
        <v>241</v>
      </c>
      <c r="B185" s="35" t="s">
        <v>240</v>
      </c>
      <c r="C185" s="33" t="s">
        <v>237</v>
      </c>
      <c r="D185" s="33" t="s">
        <v>13</v>
      </c>
      <c r="E185" s="56">
        <v>43553</v>
      </c>
      <c r="F185" s="33" t="s">
        <v>304</v>
      </c>
      <c r="G185" s="55" t="s">
        <v>303</v>
      </c>
      <c r="H185" s="54">
        <v>0.95</v>
      </c>
      <c r="I185" s="53">
        <v>0.92989999999999995</v>
      </c>
      <c r="J185" s="33" t="s">
        <v>13</v>
      </c>
      <c r="K185" s="33" t="s">
        <v>284</v>
      </c>
      <c r="L185" s="33" t="s">
        <v>283</v>
      </c>
      <c r="M185" s="33"/>
    </row>
    <row r="186" spans="1:13" x14ac:dyDescent="0.45">
      <c r="A186" s="33" t="s">
        <v>241</v>
      </c>
      <c r="B186" s="35" t="s">
        <v>240</v>
      </c>
      <c r="C186" s="33" t="s">
        <v>237</v>
      </c>
      <c r="D186" s="33" t="s">
        <v>13</v>
      </c>
      <c r="E186" s="56">
        <v>43611</v>
      </c>
      <c r="F186" s="33" t="s">
        <v>298</v>
      </c>
      <c r="G186" s="55" t="s">
        <v>297</v>
      </c>
      <c r="H186" s="54" t="s">
        <v>296</v>
      </c>
      <c r="I186" s="53" t="s">
        <v>296</v>
      </c>
      <c r="J186" s="33" t="s">
        <v>296</v>
      </c>
      <c r="K186" s="33" t="s">
        <v>296</v>
      </c>
      <c r="L186" s="33" t="s">
        <v>296</v>
      </c>
      <c r="M186" s="56" t="s">
        <v>514</v>
      </c>
    </row>
    <row r="187" spans="1:13" x14ac:dyDescent="0.45">
      <c r="A187" s="33" t="s">
        <v>239</v>
      </c>
      <c r="B187" s="35" t="s">
        <v>238</v>
      </c>
      <c r="C187" s="33" t="s">
        <v>237</v>
      </c>
      <c r="D187" s="33" t="s">
        <v>13</v>
      </c>
      <c r="E187" s="56">
        <v>43553</v>
      </c>
      <c r="F187" s="33" t="s">
        <v>308</v>
      </c>
      <c r="G187" s="55" t="s">
        <v>307</v>
      </c>
      <c r="H187" s="54">
        <v>0.95</v>
      </c>
      <c r="I187" s="53">
        <v>0.93069999999999997</v>
      </c>
      <c r="J187" s="33" t="s">
        <v>13</v>
      </c>
      <c r="K187" s="33" t="s">
        <v>284</v>
      </c>
      <c r="L187" s="33" t="s">
        <v>283</v>
      </c>
      <c r="M187" s="52"/>
    </row>
    <row r="188" spans="1:13" x14ac:dyDescent="0.45">
      <c r="A188" s="33" t="s">
        <v>236</v>
      </c>
      <c r="B188" s="35" t="s">
        <v>235</v>
      </c>
      <c r="C188" s="33" t="s">
        <v>228</v>
      </c>
      <c r="D188" s="33" t="s">
        <v>13</v>
      </c>
      <c r="E188" s="56">
        <v>43552</v>
      </c>
      <c r="F188" s="33" t="s">
        <v>293</v>
      </c>
      <c r="G188" s="55" t="s">
        <v>292</v>
      </c>
      <c r="H188" s="54">
        <v>0.7</v>
      </c>
      <c r="I188" s="53">
        <v>0.86970000000000003</v>
      </c>
      <c r="J188" s="33" t="s">
        <v>13</v>
      </c>
      <c r="K188" s="33" t="s">
        <v>284</v>
      </c>
      <c r="L188" s="33" t="s">
        <v>283</v>
      </c>
      <c r="M188" s="33"/>
    </row>
    <row r="189" spans="1:13" x14ac:dyDescent="0.45">
      <c r="A189" s="33" t="s">
        <v>234</v>
      </c>
      <c r="B189" s="35" t="s">
        <v>233</v>
      </c>
      <c r="C189" s="33" t="s">
        <v>228</v>
      </c>
      <c r="D189" s="33" t="s">
        <v>13</v>
      </c>
      <c r="E189" s="56">
        <v>43552</v>
      </c>
      <c r="F189" s="33" t="s">
        <v>291</v>
      </c>
      <c r="G189" s="55" t="s">
        <v>290</v>
      </c>
      <c r="H189" s="54">
        <v>0.68</v>
      </c>
      <c r="I189" s="53">
        <v>0.87609999999999999</v>
      </c>
      <c r="J189" s="33" t="s">
        <v>365</v>
      </c>
      <c r="K189" s="33" t="s">
        <v>284</v>
      </c>
      <c r="L189" s="33" t="s">
        <v>283</v>
      </c>
      <c r="M189" s="33"/>
    </row>
    <row r="190" spans="1:13" x14ac:dyDescent="0.45">
      <c r="A190" s="33" t="s">
        <v>232</v>
      </c>
      <c r="B190" s="35" t="s">
        <v>231</v>
      </c>
      <c r="C190" s="33" t="s">
        <v>228</v>
      </c>
      <c r="D190" s="33" t="s">
        <v>13</v>
      </c>
      <c r="E190" s="56">
        <v>43553</v>
      </c>
      <c r="F190" s="33" t="s">
        <v>288</v>
      </c>
      <c r="G190" s="55" t="s">
        <v>287</v>
      </c>
      <c r="H190" s="54">
        <v>0.77</v>
      </c>
      <c r="I190" s="53">
        <v>0.88939999999999997</v>
      </c>
      <c r="J190" s="33" t="s">
        <v>364</v>
      </c>
      <c r="K190" s="33" t="s">
        <v>284</v>
      </c>
      <c r="L190" s="33" t="s">
        <v>283</v>
      </c>
      <c r="M190" s="33"/>
    </row>
    <row r="191" spans="1:13" x14ac:dyDescent="0.45">
      <c r="A191" s="33" t="s">
        <v>230</v>
      </c>
      <c r="B191" s="34" t="s">
        <v>229</v>
      </c>
      <c r="C191" s="33" t="s">
        <v>228</v>
      </c>
      <c r="D191" s="33" t="s">
        <v>13</v>
      </c>
      <c r="E191" s="56">
        <v>43586</v>
      </c>
      <c r="F191" s="33" t="s">
        <v>286</v>
      </c>
      <c r="G191" s="55" t="s">
        <v>285</v>
      </c>
      <c r="H191" s="54">
        <v>0.78</v>
      </c>
      <c r="I191" s="53">
        <v>0.93579999999999997</v>
      </c>
      <c r="J191" s="33" t="s">
        <v>363</v>
      </c>
      <c r="K191" s="33" t="s">
        <v>284</v>
      </c>
      <c r="L191" s="33" t="s">
        <v>283</v>
      </c>
      <c r="M191" s="33" t="s">
        <v>362</v>
      </c>
    </row>
    <row r="192" spans="1:13" x14ac:dyDescent="0.45">
      <c r="A192" s="33" t="s">
        <v>268</v>
      </c>
      <c r="B192" s="35" t="s">
        <v>267</v>
      </c>
      <c r="C192" s="33" t="s">
        <v>258</v>
      </c>
      <c r="D192" s="33" t="s">
        <v>12</v>
      </c>
      <c r="E192" s="56">
        <v>43553</v>
      </c>
      <c r="F192" s="33" t="s">
        <v>339</v>
      </c>
      <c r="G192" s="55" t="s">
        <v>338</v>
      </c>
      <c r="H192" s="33" t="s">
        <v>361</v>
      </c>
      <c r="I192" s="33" t="s">
        <v>360</v>
      </c>
      <c r="J192" s="33" t="s">
        <v>12</v>
      </c>
      <c r="K192" s="33" t="s">
        <v>344</v>
      </c>
      <c r="L192" s="33" t="s">
        <v>296</v>
      </c>
      <c r="M192" s="33"/>
    </row>
    <row r="193" spans="1:13" x14ac:dyDescent="0.45">
      <c r="A193" s="33" t="s">
        <v>266</v>
      </c>
      <c r="B193" s="35" t="s">
        <v>265</v>
      </c>
      <c r="C193" s="33" t="s">
        <v>258</v>
      </c>
      <c r="D193" s="33" t="s">
        <v>12</v>
      </c>
      <c r="E193" s="56">
        <v>43553</v>
      </c>
      <c r="F193" s="33" t="s">
        <v>334</v>
      </c>
      <c r="G193" s="55" t="s">
        <v>333</v>
      </c>
      <c r="H193" s="54">
        <v>1</v>
      </c>
      <c r="I193" s="53">
        <v>0.9879</v>
      </c>
      <c r="J193" s="33" t="s">
        <v>12</v>
      </c>
      <c r="K193" s="33" t="s">
        <v>284</v>
      </c>
      <c r="L193" s="33" t="s">
        <v>283</v>
      </c>
      <c r="M193" s="33"/>
    </row>
    <row r="194" spans="1:13" x14ac:dyDescent="0.45">
      <c r="A194" s="41" t="s">
        <v>264</v>
      </c>
      <c r="B194" s="42" t="s">
        <v>263</v>
      </c>
      <c r="C194" s="41" t="s">
        <v>258</v>
      </c>
      <c r="D194" s="33" t="s">
        <v>12</v>
      </c>
      <c r="E194" s="56">
        <v>43553</v>
      </c>
      <c r="F194" s="33" t="s">
        <v>332</v>
      </c>
      <c r="G194" s="55" t="s">
        <v>331</v>
      </c>
      <c r="H194" s="54">
        <v>1</v>
      </c>
      <c r="I194" s="53">
        <v>0.98929999999999996</v>
      </c>
      <c r="J194" s="33" t="s">
        <v>12</v>
      </c>
      <c r="K194" s="33" t="s">
        <v>284</v>
      </c>
      <c r="L194" s="33" t="s">
        <v>283</v>
      </c>
      <c r="M194" s="33"/>
    </row>
    <row r="195" spans="1:13" x14ac:dyDescent="0.45">
      <c r="A195" s="33" t="s">
        <v>262</v>
      </c>
      <c r="B195" s="35" t="s">
        <v>261</v>
      </c>
      <c r="C195" s="33" t="s">
        <v>258</v>
      </c>
      <c r="D195" s="33" t="s">
        <v>12</v>
      </c>
      <c r="E195" s="56">
        <v>43553</v>
      </c>
      <c r="F195" s="33" t="s">
        <v>329</v>
      </c>
      <c r="G195" s="55" t="s">
        <v>328</v>
      </c>
      <c r="H195" s="54">
        <v>1</v>
      </c>
      <c r="I195" s="53">
        <v>0.97860000000000003</v>
      </c>
      <c r="J195" s="33" t="s">
        <v>12</v>
      </c>
      <c r="K195" s="33" t="s">
        <v>284</v>
      </c>
      <c r="L195" s="33" t="s">
        <v>283</v>
      </c>
      <c r="M195" s="33"/>
    </row>
    <row r="196" spans="1:13" x14ac:dyDescent="0.45">
      <c r="A196" s="33" t="s">
        <v>260</v>
      </c>
      <c r="B196" s="34" t="s">
        <v>259</v>
      </c>
      <c r="C196" s="33" t="s">
        <v>258</v>
      </c>
      <c r="D196" s="33" t="s">
        <v>12</v>
      </c>
      <c r="E196" s="56">
        <v>43553</v>
      </c>
      <c r="F196" s="33" t="s">
        <v>327</v>
      </c>
      <c r="G196" s="55" t="s">
        <v>326</v>
      </c>
      <c r="H196" s="54">
        <v>1</v>
      </c>
      <c r="I196" s="53">
        <v>0.95309999999999995</v>
      </c>
      <c r="J196" s="33" t="s">
        <v>12</v>
      </c>
      <c r="K196" s="33" t="s">
        <v>284</v>
      </c>
      <c r="L196" s="33" t="s">
        <v>283</v>
      </c>
      <c r="M196" s="52"/>
    </row>
    <row r="197" spans="1:13" x14ac:dyDescent="0.45">
      <c r="A197" s="33" t="s">
        <v>257</v>
      </c>
      <c r="B197" s="35" t="s">
        <v>256</v>
      </c>
      <c r="C197" s="33" t="s">
        <v>237</v>
      </c>
      <c r="D197" s="33" t="s">
        <v>12</v>
      </c>
      <c r="E197" s="56">
        <v>43553</v>
      </c>
      <c r="F197" s="33" t="s">
        <v>325</v>
      </c>
      <c r="G197" s="55" t="s">
        <v>324</v>
      </c>
      <c r="H197" s="54">
        <v>0.99</v>
      </c>
      <c r="I197" s="53">
        <v>0.91679999999999995</v>
      </c>
      <c r="J197" s="33" t="s">
        <v>12</v>
      </c>
      <c r="K197" s="33" t="s">
        <v>284</v>
      </c>
      <c r="L197" s="33" t="s">
        <v>283</v>
      </c>
      <c r="M197" s="33"/>
    </row>
    <row r="198" spans="1:13" x14ac:dyDescent="0.45">
      <c r="A198" s="33" t="s">
        <v>255</v>
      </c>
      <c r="B198" s="34" t="s">
        <v>254</v>
      </c>
      <c r="C198" s="33" t="s">
        <v>237</v>
      </c>
      <c r="D198" s="33" t="s">
        <v>12</v>
      </c>
      <c r="E198" s="56">
        <v>43553</v>
      </c>
      <c r="F198" s="33" t="s">
        <v>322</v>
      </c>
      <c r="G198" s="55" t="s">
        <v>321</v>
      </c>
      <c r="H198" s="54">
        <v>1</v>
      </c>
      <c r="I198" s="53">
        <v>0.91890000000000005</v>
      </c>
      <c r="J198" s="33" t="s">
        <v>12</v>
      </c>
      <c r="K198" s="33" t="s">
        <v>284</v>
      </c>
      <c r="L198" s="33" t="s">
        <v>283</v>
      </c>
      <c r="M198" s="33"/>
    </row>
    <row r="199" spans="1:13" x14ac:dyDescent="0.45">
      <c r="A199" s="33" t="s">
        <v>253</v>
      </c>
      <c r="B199" s="34" t="s">
        <v>252</v>
      </c>
      <c r="C199" s="33" t="s">
        <v>237</v>
      </c>
      <c r="D199" s="33" t="s">
        <v>12</v>
      </c>
      <c r="E199" s="56">
        <v>43553</v>
      </c>
      <c r="F199" s="33" t="s">
        <v>317</v>
      </c>
      <c r="G199" s="55" t="s">
        <v>316</v>
      </c>
      <c r="H199" s="54">
        <v>1</v>
      </c>
      <c r="I199" s="53">
        <v>0.91559999999999997</v>
      </c>
      <c r="J199" s="33" t="s">
        <v>12</v>
      </c>
      <c r="K199" s="33" t="s">
        <v>284</v>
      </c>
      <c r="L199" s="33" t="s">
        <v>283</v>
      </c>
      <c r="M199" s="33"/>
    </row>
    <row r="200" spans="1:13" x14ac:dyDescent="0.45">
      <c r="A200" s="72" t="s">
        <v>251</v>
      </c>
      <c r="B200" s="77" t="s">
        <v>250</v>
      </c>
      <c r="C200" s="72" t="s">
        <v>237</v>
      </c>
      <c r="D200" s="72" t="s">
        <v>12</v>
      </c>
      <c r="E200" s="76">
        <v>43553</v>
      </c>
      <c r="F200" s="72" t="s">
        <v>315</v>
      </c>
      <c r="G200" s="78" t="s">
        <v>314</v>
      </c>
      <c r="H200" s="74">
        <v>0.49</v>
      </c>
      <c r="I200" s="73">
        <v>0.79139999999999999</v>
      </c>
      <c r="J200" s="72" t="s">
        <v>359</v>
      </c>
      <c r="K200" s="72" t="s">
        <v>284</v>
      </c>
      <c r="L200" s="72" t="s">
        <v>354</v>
      </c>
      <c r="M200" s="72" t="s">
        <v>358</v>
      </c>
    </row>
    <row r="201" spans="1:13" x14ac:dyDescent="0.45">
      <c r="A201" s="72" t="s">
        <v>251</v>
      </c>
      <c r="B201" s="77" t="s">
        <v>250</v>
      </c>
      <c r="C201" s="72" t="s">
        <v>237</v>
      </c>
      <c r="D201" s="72" t="s">
        <v>12</v>
      </c>
      <c r="E201" s="76">
        <v>43553</v>
      </c>
      <c r="F201" s="72" t="s">
        <v>315</v>
      </c>
      <c r="G201" s="78" t="s">
        <v>314</v>
      </c>
      <c r="H201" s="74">
        <v>0.54</v>
      </c>
      <c r="I201" s="73">
        <v>0.77800000000000002</v>
      </c>
      <c r="J201" s="72" t="s">
        <v>357</v>
      </c>
      <c r="K201" s="72" t="s">
        <v>284</v>
      </c>
      <c r="L201" s="72" t="s">
        <v>354</v>
      </c>
      <c r="M201" s="72" t="s">
        <v>356</v>
      </c>
    </row>
    <row r="202" spans="1:13" x14ac:dyDescent="0.45">
      <c r="A202" s="72" t="s">
        <v>249</v>
      </c>
      <c r="B202" s="77" t="s">
        <v>248</v>
      </c>
      <c r="C202" s="72" t="s">
        <v>237</v>
      </c>
      <c r="D202" s="72" t="s">
        <v>12</v>
      </c>
      <c r="E202" s="76">
        <v>43553</v>
      </c>
      <c r="F202" s="72" t="s">
        <v>312</v>
      </c>
      <c r="G202" s="75" t="s">
        <v>311</v>
      </c>
      <c r="H202" s="74">
        <v>0.65</v>
      </c>
      <c r="I202" s="73">
        <v>0.79190000000000005</v>
      </c>
      <c r="J202" s="72" t="s">
        <v>355</v>
      </c>
      <c r="K202" s="72" t="s">
        <v>284</v>
      </c>
      <c r="L202" s="72" t="s">
        <v>354</v>
      </c>
      <c r="M202" s="72" t="s">
        <v>353</v>
      </c>
    </row>
    <row r="203" spans="1:13" x14ac:dyDescent="0.45">
      <c r="A203" s="64" t="s">
        <v>245</v>
      </c>
      <c r="B203" s="34" t="s">
        <v>244</v>
      </c>
      <c r="C203" s="33" t="s">
        <v>237</v>
      </c>
      <c r="D203" s="33" t="s">
        <v>12</v>
      </c>
      <c r="E203" s="56">
        <v>43553</v>
      </c>
      <c r="F203" s="33" t="s">
        <v>310</v>
      </c>
      <c r="G203" s="71" t="s">
        <v>309</v>
      </c>
      <c r="H203" s="54">
        <v>0.99</v>
      </c>
      <c r="I203" s="53">
        <v>0.91690000000000005</v>
      </c>
      <c r="J203" s="33" t="s">
        <v>352</v>
      </c>
      <c r="K203" s="33" t="s">
        <v>284</v>
      </c>
      <c r="L203" s="33" t="s">
        <v>351</v>
      </c>
      <c r="M203" s="33" t="s">
        <v>350</v>
      </c>
    </row>
    <row r="204" spans="1:13" x14ac:dyDescent="0.45">
      <c r="A204" s="33" t="s">
        <v>239</v>
      </c>
      <c r="B204" s="35" t="s">
        <v>238</v>
      </c>
      <c r="C204" s="33" t="s">
        <v>237</v>
      </c>
      <c r="D204" s="33" t="s">
        <v>12</v>
      </c>
      <c r="E204" s="56">
        <v>43553</v>
      </c>
      <c r="F204" s="33" t="s">
        <v>308</v>
      </c>
      <c r="G204" s="55" t="s">
        <v>307</v>
      </c>
      <c r="H204" s="54">
        <v>1</v>
      </c>
      <c r="I204" s="53">
        <v>0.91910000000000003</v>
      </c>
      <c r="J204" s="33" t="s">
        <v>12</v>
      </c>
      <c r="K204" s="33" t="s">
        <v>284</v>
      </c>
      <c r="L204" s="33" t="s">
        <v>283</v>
      </c>
      <c r="M204" s="52"/>
    </row>
    <row r="205" spans="1:13" x14ac:dyDescent="0.45">
      <c r="A205" s="33" t="s">
        <v>243</v>
      </c>
      <c r="B205" s="35" t="s">
        <v>242</v>
      </c>
      <c r="C205" s="33" t="s">
        <v>237</v>
      </c>
      <c r="D205" s="33" t="s">
        <v>12</v>
      </c>
      <c r="E205" s="56">
        <v>43553</v>
      </c>
      <c r="F205" s="33" t="s">
        <v>306</v>
      </c>
      <c r="G205" s="55" t="s">
        <v>305</v>
      </c>
      <c r="H205" s="54">
        <v>1</v>
      </c>
      <c r="I205" s="53">
        <v>0.9204</v>
      </c>
      <c r="J205" s="33" t="s">
        <v>349</v>
      </c>
      <c r="K205" s="33" t="s">
        <v>284</v>
      </c>
      <c r="L205" s="33" t="s">
        <v>283</v>
      </c>
      <c r="M205" s="33"/>
    </row>
    <row r="206" spans="1:13" x14ac:dyDescent="0.45">
      <c r="A206" s="33" t="s">
        <v>241</v>
      </c>
      <c r="B206" s="35" t="s">
        <v>240</v>
      </c>
      <c r="C206" s="33" t="s">
        <v>237</v>
      </c>
      <c r="D206" s="33" t="s">
        <v>12</v>
      </c>
      <c r="E206" s="56">
        <v>43553</v>
      </c>
      <c r="F206" s="33" t="s">
        <v>304</v>
      </c>
      <c r="G206" s="55" t="s">
        <v>303</v>
      </c>
      <c r="H206" s="54">
        <v>1</v>
      </c>
      <c r="I206" s="53">
        <v>0.92010000000000003</v>
      </c>
      <c r="J206" s="33" t="s">
        <v>12</v>
      </c>
      <c r="K206" s="33" t="s">
        <v>284</v>
      </c>
      <c r="L206" s="33" t="s">
        <v>283</v>
      </c>
      <c r="M206" s="33"/>
    </row>
    <row r="207" spans="1:13" x14ac:dyDescent="0.45">
      <c r="A207" s="33" t="s">
        <v>241</v>
      </c>
      <c r="B207" s="35" t="s">
        <v>240</v>
      </c>
      <c r="C207" s="33" t="s">
        <v>237</v>
      </c>
      <c r="D207" s="33" t="s">
        <v>12</v>
      </c>
      <c r="E207" s="56">
        <v>43611</v>
      </c>
      <c r="F207" s="33" t="s">
        <v>298</v>
      </c>
      <c r="G207" s="55" t="s">
        <v>297</v>
      </c>
      <c r="H207" s="54" t="s">
        <v>296</v>
      </c>
      <c r="I207" s="53" t="s">
        <v>296</v>
      </c>
      <c r="J207" s="33" t="s">
        <v>296</v>
      </c>
      <c r="K207" s="33" t="s">
        <v>296</v>
      </c>
      <c r="L207" s="33" t="s">
        <v>296</v>
      </c>
      <c r="M207" s="56" t="s">
        <v>514</v>
      </c>
    </row>
    <row r="208" spans="1:13" x14ac:dyDescent="0.45">
      <c r="A208" s="33" t="s">
        <v>247</v>
      </c>
      <c r="B208" s="35" t="s">
        <v>246</v>
      </c>
      <c r="C208" s="33" t="s">
        <v>237</v>
      </c>
      <c r="D208" s="33" t="s">
        <v>12</v>
      </c>
      <c r="E208" s="56">
        <v>43553</v>
      </c>
      <c r="F208" s="33" t="s">
        <v>295</v>
      </c>
      <c r="G208" s="55" t="s">
        <v>294</v>
      </c>
      <c r="H208" s="54">
        <v>1</v>
      </c>
      <c r="I208" s="53">
        <v>0.92059999999999997</v>
      </c>
      <c r="J208" s="33" t="s">
        <v>12</v>
      </c>
      <c r="K208" s="33" t="s">
        <v>284</v>
      </c>
      <c r="L208" s="33" t="s">
        <v>283</v>
      </c>
      <c r="M208" s="33"/>
    </row>
    <row r="209" spans="1:13" x14ac:dyDescent="0.45">
      <c r="A209" s="33" t="s">
        <v>236</v>
      </c>
      <c r="B209" s="35" t="s">
        <v>235</v>
      </c>
      <c r="C209" s="33" t="s">
        <v>228</v>
      </c>
      <c r="D209" s="33" t="s">
        <v>12</v>
      </c>
      <c r="E209" s="56">
        <v>43553</v>
      </c>
      <c r="F209" s="33" t="s">
        <v>293</v>
      </c>
      <c r="G209" s="55" t="s">
        <v>292</v>
      </c>
      <c r="H209" s="54">
        <v>0.68</v>
      </c>
      <c r="I209" s="53">
        <v>0.85780000000000001</v>
      </c>
      <c r="J209" s="33" t="s">
        <v>12</v>
      </c>
      <c r="K209" s="33" t="s">
        <v>284</v>
      </c>
      <c r="L209" s="33" t="s">
        <v>283</v>
      </c>
      <c r="M209" s="33"/>
    </row>
    <row r="210" spans="1:13" x14ac:dyDescent="0.45">
      <c r="A210" s="33" t="s">
        <v>234</v>
      </c>
      <c r="B210" s="35" t="s">
        <v>233</v>
      </c>
      <c r="C210" s="33" t="s">
        <v>228</v>
      </c>
      <c r="D210" s="33" t="s">
        <v>12</v>
      </c>
      <c r="E210" s="56">
        <v>43553</v>
      </c>
      <c r="F210" s="33" t="s">
        <v>291</v>
      </c>
      <c r="G210" s="55" t="s">
        <v>290</v>
      </c>
      <c r="H210" s="54">
        <v>0.69</v>
      </c>
      <c r="I210" s="53">
        <v>0.84819999999999995</v>
      </c>
      <c r="J210" s="33" t="s">
        <v>12</v>
      </c>
      <c r="K210" s="33" t="s">
        <v>284</v>
      </c>
      <c r="L210" s="33" t="s">
        <v>283</v>
      </c>
      <c r="M210" s="33"/>
    </row>
    <row r="211" spans="1:13" x14ac:dyDescent="0.45">
      <c r="A211" s="33" t="s">
        <v>232</v>
      </c>
      <c r="B211" s="35" t="s">
        <v>231</v>
      </c>
      <c r="C211" s="33" t="s">
        <v>228</v>
      </c>
      <c r="D211" s="33" t="s">
        <v>12</v>
      </c>
      <c r="E211" s="56">
        <v>43553</v>
      </c>
      <c r="F211" s="33" t="s">
        <v>288</v>
      </c>
      <c r="G211" s="55" t="s">
        <v>287</v>
      </c>
      <c r="H211" s="54">
        <v>0.67</v>
      </c>
      <c r="I211" s="53">
        <v>0.88529999999999998</v>
      </c>
      <c r="J211" s="33" t="s">
        <v>348</v>
      </c>
      <c r="K211" s="33" t="s">
        <v>284</v>
      </c>
      <c r="L211" s="33" t="s">
        <v>283</v>
      </c>
      <c r="M211" s="33"/>
    </row>
    <row r="212" spans="1:13" x14ac:dyDescent="0.45">
      <c r="A212" s="33" t="s">
        <v>230</v>
      </c>
      <c r="B212" s="34" t="s">
        <v>229</v>
      </c>
      <c r="C212" s="33" t="s">
        <v>228</v>
      </c>
      <c r="D212" s="33" t="s">
        <v>12</v>
      </c>
      <c r="E212" s="56">
        <v>43553</v>
      </c>
      <c r="F212" s="33" t="s">
        <v>286</v>
      </c>
      <c r="G212" s="55" t="s">
        <v>285</v>
      </c>
      <c r="H212" s="54">
        <v>0.67</v>
      </c>
      <c r="I212" s="53">
        <v>0.87739999999999996</v>
      </c>
      <c r="J212" s="33" t="s">
        <v>347</v>
      </c>
      <c r="K212" s="33" t="s">
        <v>284</v>
      </c>
      <c r="L212" s="33" t="s">
        <v>283</v>
      </c>
      <c r="M212" s="33"/>
    </row>
    <row r="213" spans="1:13" x14ac:dyDescent="0.45">
      <c r="A213" s="33" t="s">
        <v>268</v>
      </c>
      <c r="B213" s="35" t="s">
        <v>267</v>
      </c>
      <c r="C213" s="33" t="s">
        <v>258</v>
      </c>
      <c r="D213" s="33" t="s">
        <v>10</v>
      </c>
      <c r="E213" s="56">
        <v>43577</v>
      </c>
      <c r="F213" s="33" t="s">
        <v>339</v>
      </c>
      <c r="G213" s="55" t="s">
        <v>338</v>
      </c>
      <c r="H213" s="33" t="s">
        <v>346</v>
      </c>
      <c r="I213" s="33" t="s">
        <v>345</v>
      </c>
      <c r="J213" s="33" t="s">
        <v>10</v>
      </c>
      <c r="K213" s="33" t="s">
        <v>344</v>
      </c>
      <c r="L213" s="33" t="s">
        <v>296</v>
      </c>
      <c r="M213" s="33"/>
    </row>
    <row r="214" spans="1:13" x14ac:dyDescent="0.45">
      <c r="A214" s="33" t="s">
        <v>266</v>
      </c>
      <c r="B214" s="35" t="s">
        <v>265</v>
      </c>
      <c r="C214" s="33" t="s">
        <v>258</v>
      </c>
      <c r="D214" s="33" t="s">
        <v>10</v>
      </c>
      <c r="E214" s="56">
        <v>43578</v>
      </c>
      <c r="F214" s="33" t="s">
        <v>334</v>
      </c>
      <c r="G214" s="55" t="s">
        <v>333</v>
      </c>
      <c r="H214" s="54">
        <v>0.99</v>
      </c>
      <c r="I214" s="53">
        <v>0.97899999999999998</v>
      </c>
      <c r="J214" s="33" t="s">
        <v>10</v>
      </c>
      <c r="K214" s="33" t="s">
        <v>284</v>
      </c>
      <c r="L214" s="33" t="s">
        <v>283</v>
      </c>
      <c r="M214" s="33"/>
    </row>
    <row r="215" spans="1:13" x14ac:dyDescent="0.45">
      <c r="A215" s="33" t="s">
        <v>264</v>
      </c>
      <c r="B215" s="35" t="s">
        <v>263</v>
      </c>
      <c r="C215" s="33" t="s">
        <v>258</v>
      </c>
      <c r="D215" s="33" t="s">
        <v>10</v>
      </c>
      <c r="E215" s="56">
        <v>43578</v>
      </c>
      <c r="F215" s="33" t="s">
        <v>332</v>
      </c>
      <c r="G215" s="55" t="s">
        <v>331</v>
      </c>
      <c r="H215" s="54">
        <v>1</v>
      </c>
      <c r="I215" s="53">
        <v>0.97750000000000004</v>
      </c>
      <c r="J215" s="33" t="s">
        <v>10</v>
      </c>
      <c r="K215" s="33" t="s">
        <v>284</v>
      </c>
      <c r="L215" s="33" t="s">
        <v>283</v>
      </c>
      <c r="M215" s="33"/>
    </row>
    <row r="216" spans="1:13" x14ac:dyDescent="0.45">
      <c r="A216" s="33" t="s">
        <v>262</v>
      </c>
      <c r="B216" s="35" t="s">
        <v>261</v>
      </c>
      <c r="C216" s="33" t="s">
        <v>258</v>
      </c>
      <c r="D216" s="33" t="s">
        <v>10</v>
      </c>
      <c r="E216" s="56">
        <v>43578</v>
      </c>
      <c r="F216" s="33" t="s">
        <v>329</v>
      </c>
      <c r="G216" s="55" t="s">
        <v>328</v>
      </c>
      <c r="H216" s="54">
        <v>1</v>
      </c>
      <c r="I216" s="53">
        <v>0.9768</v>
      </c>
      <c r="J216" s="33" t="s">
        <v>10</v>
      </c>
      <c r="K216" s="33" t="s">
        <v>284</v>
      </c>
      <c r="L216" s="33" t="s">
        <v>283</v>
      </c>
      <c r="M216" s="33"/>
    </row>
    <row r="217" spans="1:13" x14ac:dyDescent="0.45">
      <c r="A217" s="33" t="s">
        <v>260</v>
      </c>
      <c r="B217" s="34" t="s">
        <v>259</v>
      </c>
      <c r="C217" s="33" t="s">
        <v>258</v>
      </c>
      <c r="D217" s="33" t="s">
        <v>10</v>
      </c>
      <c r="E217" s="56">
        <v>43578</v>
      </c>
      <c r="F217" s="33" t="s">
        <v>327</v>
      </c>
      <c r="G217" s="55" t="s">
        <v>326</v>
      </c>
      <c r="H217" s="54">
        <v>1</v>
      </c>
      <c r="I217" s="53">
        <v>0.95569999999999999</v>
      </c>
      <c r="J217" s="33" t="s">
        <v>10</v>
      </c>
      <c r="K217" s="33" t="s">
        <v>284</v>
      </c>
      <c r="L217" s="33" t="s">
        <v>283</v>
      </c>
      <c r="M217" s="52"/>
    </row>
    <row r="218" spans="1:13" x14ac:dyDescent="0.45">
      <c r="A218" s="33" t="s">
        <v>257</v>
      </c>
      <c r="B218" s="35" t="s">
        <v>256</v>
      </c>
      <c r="C218" s="33" t="s">
        <v>237</v>
      </c>
      <c r="D218" s="33" t="s">
        <v>10</v>
      </c>
      <c r="E218" s="56">
        <v>43581</v>
      </c>
      <c r="F218" s="33" t="s">
        <v>325</v>
      </c>
      <c r="G218" s="55" t="s">
        <v>324</v>
      </c>
      <c r="H218" s="54">
        <v>0.99</v>
      </c>
      <c r="I218" s="53">
        <v>0.91900000000000004</v>
      </c>
      <c r="J218" s="33" t="s">
        <v>10</v>
      </c>
      <c r="K218" s="33" t="s">
        <v>284</v>
      </c>
      <c r="L218" s="33" t="s">
        <v>283</v>
      </c>
      <c r="M218" s="33"/>
    </row>
    <row r="219" spans="1:13" x14ac:dyDescent="0.45">
      <c r="A219" s="41" t="s">
        <v>255</v>
      </c>
      <c r="B219" s="70" t="s">
        <v>254</v>
      </c>
      <c r="C219" s="41" t="s">
        <v>237</v>
      </c>
      <c r="D219" s="33" t="s">
        <v>10</v>
      </c>
      <c r="E219" s="56">
        <v>43613</v>
      </c>
      <c r="F219" s="33" t="s">
        <v>322</v>
      </c>
      <c r="G219" s="55" t="s">
        <v>321</v>
      </c>
      <c r="H219" s="54">
        <v>0.94</v>
      </c>
      <c r="I219" s="53">
        <v>0.91369999999999996</v>
      </c>
      <c r="J219" s="33" t="s">
        <v>10</v>
      </c>
      <c r="K219" s="33" t="s">
        <v>284</v>
      </c>
      <c r="L219" s="33" t="s">
        <v>283</v>
      </c>
      <c r="M219" s="33"/>
    </row>
    <row r="220" spans="1:13" x14ac:dyDescent="0.45">
      <c r="A220" s="33" t="s">
        <v>253</v>
      </c>
      <c r="B220" s="34" t="s">
        <v>252</v>
      </c>
      <c r="C220" s="33" t="s">
        <v>237</v>
      </c>
      <c r="D220" s="33" t="s">
        <v>10</v>
      </c>
      <c r="E220" s="56">
        <v>43581</v>
      </c>
      <c r="F220" s="33" t="s">
        <v>317</v>
      </c>
      <c r="G220" s="55" t="s">
        <v>316</v>
      </c>
      <c r="H220" s="54">
        <v>0.95</v>
      </c>
      <c r="I220" s="53">
        <v>0.91749999999999998</v>
      </c>
      <c r="J220" s="33" t="s">
        <v>10</v>
      </c>
      <c r="K220" s="33" t="s">
        <v>284</v>
      </c>
      <c r="L220" s="33" t="s">
        <v>283</v>
      </c>
      <c r="M220" s="33"/>
    </row>
    <row r="221" spans="1:13" x14ac:dyDescent="0.45">
      <c r="A221" s="33" t="s">
        <v>251</v>
      </c>
      <c r="B221" s="35" t="s">
        <v>250</v>
      </c>
      <c r="C221" s="33" t="s">
        <v>237</v>
      </c>
      <c r="D221" s="33" t="s">
        <v>10</v>
      </c>
      <c r="E221" s="56">
        <v>43581</v>
      </c>
      <c r="F221" s="33" t="s">
        <v>315</v>
      </c>
      <c r="G221" s="65" t="s">
        <v>314</v>
      </c>
      <c r="H221" s="54">
        <v>0.99</v>
      </c>
      <c r="I221" s="53">
        <v>0.91249999999999998</v>
      </c>
      <c r="J221" s="33" t="s">
        <v>10</v>
      </c>
      <c r="K221" s="33" t="s">
        <v>284</v>
      </c>
      <c r="L221" s="33" t="s">
        <v>283</v>
      </c>
      <c r="M221" s="33"/>
    </row>
    <row r="222" spans="1:13" x14ac:dyDescent="0.45">
      <c r="A222" s="33" t="s">
        <v>247</v>
      </c>
      <c r="B222" s="35" t="s">
        <v>246</v>
      </c>
      <c r="C222" s="33" t="s">
        <v>237</v>
      </c>
      <c r="D222" s="33" t="s">
        <v>10</v>
      </c>
      <c r="E222" s="56">
        <v>43612</v>
      </c>
      <c r="F222" s="33" t="s">
        <v>295</v>
      </c>
      <c r="G222" s="55" t="s">
        <v>294</v>
      </c>
      <c r="H222" s="54">
        <v>0.99</v>
      </c>
      <c r="I222" s="53">
        <v>0.91479999999999995</v>
      </c>
      <c r="J222" s="33" t="s">
        <v>10</v>
      </c>
      <c r="K222" s="33" t="s">
        <v>284</v>
      </c>
      <c r="L222" s="33" t="s">
        <v>283</v>
      </c>
      <c r="M222" s="33"/>
    </row>
    <row r="223" spans="1:13" x14ac:dyDescent="0.45">
      <c r="A223" s="64" t="s">
        <v>245</v>
      </c>
      <c r="B223" s="34" t="s">
        <v>244</v>
      </c>
      <c r="C223" s="33" t="s">
        <v>237</v>
      </c>
      <c r="D223" s="33" t="s">
        <v>10</v>
      </c>
      <c r="E223" s="56">
        <v>43581</v>
      </c>
      <c r="F223" s="33" t="s">
        <v>310</v>
      </c>
      <c r="G223" s="55" t="s">
        <v>309</v>
      </c>
      <c r="H223" s="54">
        <v>0.99</v>
      </c>
      <c r="I223" s="53">
        <v>0.91639999999999999</v>
      </c>
      <c r="J223" s="33" t="s">
        <v>10</v>
      </c>
      <c r="K223" s="33" t="s">
        <v>284</v>
      </c>
      <c r="L223" s="33" t="s">
        <v>283</v>
      </c>
      <c r="M223" s="33"/>
    </row>
    <row r="224" spans="1:13" x14ac:dyDescent="0.45">
      <c r="A224" s="33" t="s">
        <v>249</v>
      </c>
      <c r="B224" s="35" t="s">
        <v>248</v>
      </c>
      <c r="C224" s="33" t="s">
        <v>237</v>
      </c>
      <c r="D224" s="33" t="s">
        <v>10</v>
      </c>
      <c r="E224" s="56">
        <v>43581</v>
      </c>
      <c r="F224" s="33" t="s">
        <v>312</v>
      </c>
      <c r="G224" s="55" t="s">
        <v>311</v>
      </c>
      <c r="H224" s="54">
        <v>0.99</v>
      </c>
      <c r="I224" s="53">
        <v>0.91180000000000005</v>
      </c>
      <c r="J224" s="33" t="s">
        <v>10</v>
      </c>
      <c r="K224" s="33" t="s">
        <v>284</v>
      </c>
      <c r="L224" s="33" t="s">
        <v>283</v>
      </c>
      <c r="M224" s="33"/>
    </row>
    <row r="225" spans="1:13" x14ac:dyDescent="0.45">
      <c r="A225" s="33" t="s">
        <v>243</v>
      </c>
      <c r="B225" s="35" t="s">
        <v>242</v>
      </c>
      <c r="C225" s="33" t="s">
        <v>237</v>
      </c>
      <c r="D225" s="33" t="s">
        <v>10</v>
      </c>
      <c r="E225" s="56">
        <v>43581</v>
      </c>
      <c r="F225" s="33" t="s">
        <v>306</v>
      </c>
      <c r="G225" s="55" t="s">
        <v>305</v>
      </c>
      <c r="H225" s="54">
        <v>0.94</v>
      </c>
      <c r="I225" s="53">
        <v>0.91349999999999998</v>
      </c>
      <c r="J225" s="33" t="s">
        <v>10</v>
      </c>
      <c r="K225" s="33" t="s">
        <v>284</v>
      </c>
      <c r="L225" s="33" t="s">
        <v>283</v>
      </c>
      <c r="M225" s="33"/>
    </row>
    <row r="226" spans="1:13" x14ac:dyDescent="0.45">
      <c r="A226" s="33" t="s">
        <v>241</v>
      </c>
      <c r="B226" s="35" t="s">
        <v>240</v>
      </c>
      <c r="C226" s="33" t="s">
        <v>237</v>
      </c>
      <c r="D226" s="33" t="s">
        <v>10</v>
      </c>
      <c r="E226" s="56">
        <v>43581</v>
      </c>
      <c r="F226" s="33" t="s">
        <v>304</v>
      </c>
      <c r="G226" s="55" t="s">
        <v>303</v>
      </c>
      <c r="H226" s="54">
        <v>0.99</v>
      </c>
      <c r="I226" s="53">
        <v>0.91869999999999996</v>
      </c>
      <c r="J226" s="33" t="s">
        <v>10</v>
      </c>
      <c r="K226" s="33" t="s">
        <v>284</v>
      </c>
      <c r="L226" s="33" t="s">
        <v>283</v>
      </c>
      <c r="M226" s="33"/>
    </row>
    <row r="227" spans="1:13" x14ac:dyDescent="0.45">
      <c r="A227" s="33" t="s">
        <v>241</v>
      </c>
      <c r="B227" s="35" t="s">
        <v>240</v>
      </c>
      <c r="C227" s="33" t="s">
        <v>237</v>
      </c>
      <c r="D227" s="33" t="s">
        <v>10</v>
      </c>
      <c r="E227" s="56">
        <v>43611</v>
      </c>
      <c r="F227" s="33" t="s">
        <v>298</v>
      </c>
      <c r="G227" s="55" t="s">
        <v>297</v>
      </c>
      <c r="H227" s="54" t="s">
        <v>296</v>
      </c>
      <c r="I227" s="53" t="s">
        <v>296</v>
      </c>
      <c r="J227" s="33" t="s">
        <v>296</v>
      </c>
      <c r="K227" s="33" t="s">
        <v>296</v>
      </c>
      <c r="L227" s="33" t="s">
        <v>296</v>
      </c>
      <c r="M227" s="33" t="s">
        <v>512</v>
      </c>
    </row>
    <row r="228" spans="1:13" x14ac:dyDescent="0.45">
      <c r="A228" s="33" t="s">
        <v>239</v>
      </c>
      <c r="B228" s="35" t="s">
        <v>238</v>
      </c>
      <c r="C228" s="33" t="s">
        <v>237</v>
      </c>
      <c r="D228" s="33" t="s">
        <v>10</v>
      </c>
      <c r="E228" s="56">
        <v>43581</v>
      </c>
      <c r="F228" s="33" t="s">
        <v>308</v>
      </c>
      <c r="G228" s="55" t="s">
        <v>307</v>
      </c>
      <c r="H228" s="54">
        <v>0.99</v>
      </c>
      <c r="I228" s="53">
        <v>0.91690000000000005</v>
      </c>
      <c r="J228" s="33" t="s">
        <v>10</v>
      </c>
      <c r="K228" s="33" t="s">
        <v>284</v>
      </c>
      <c r="L228" s="33" t="s">
        <v>283</v>
      </c>
      <c r="M228" s="33"/>
    </row>
    <row r="229" spans="1:13" x14ac:dyDescent="0.45">
      <c r="A229" s="33" t="s">
        <v>236</v>
      </c>
      <c r="B229" s="35" t="s">
        <v>235</v>
      </c>
      <c r="C229" s="33" t="s">
        <v>228</v>
      </c>
      <c r="D229" s="33" t="s">
        <v>10</v>
      </c>
      <c r="E229" s="56">
        <v>43581</v>
      </c>
      <c r="F229" s="33" t="s">
        <v>293</v>
      </c>
      <c r="G229" s="55" t="s">
        <v>292</v>
      </c>
      <c r="H229" s="54">
        <v>0.9</v>
      </c>
      <c r="I229" s="53">
        <v>0.86129999999999995</v>
      </c>
      <c r="J229" s="33" t="s">
        <v>10</v>
      </c>
      <c r="K229" s="33" t="s">
        <v>284</v>
      </c>
      <c r="L229" s="33" t="s">
        <v>283</v>
      </c>
      <c r="M229" s="33"/>
    </row>
    <row r="230" spans="1:13" x14ac:dyDescent="0.45">
      <c r="A230" s="33" t="s">
        <v>234</v>
      </c>
      <c r="B230" s="35" t="s">
        <v>233</v>
      </c>
      <c r="C230" s="33" t="s">
        <v>228</v>
      </c>
      <c r="D230" s="33" t="s">
        <v>10</v>
      </c>
      <c r="E230" s="56">
        <v>43581</v>
      </c>
      <c r="F230" s="33" t="s">
        <v>291</v>
      </c>
      <c r="G230" s="55" t="s">
        <v>290</v>
      </c>
      <c r="H230" s="54">
        <v>0.83</v>
      </c>
      <c r="I230" s="53">
        <v>0.89870000000000005</v>
      </c>
      <c r="J230" s="33" t="s">
        <v>10</v>
      </c>
      <c r="K230" s="33" t="s">
        <v>284</v>
      </c>
      <c r="L230" s="33" t="s">
        <v>283</v>
      </c>
      <c r="M230" s="33"/>
    </row>
    <row r="231" spans="1:13" x14ac:dyDescent="0.45">
      <c r="A231" s="33" t="s">
        <v>232</v>
      </c>
      <c r="B231" s="35" t="s">
        <v>231</v>
      </c>
      <c r="C231" s="33" t="s">
        <v>228</v>
      </c>
      <c r="D231" s="33" t="s">
        <v>10</v>
      </c>
      <c r="E231" s="56">
        <v>43581</v>
      </c>
      <c r="F231" s="33" t="s">
        <v>288</v>
      </c>
      <c r="G231" s="55" t="s">
        <v>287</v>
      </c>
      <c r="H231" s="54">
        <v>0.85</v>
      </c>
      <c r="I231" s="53">
        <v>0.87150000000000005</v>
      </c>
      <c r="J231" s="33" t="s">
        <v>10</v>
      </c>
      <c r="K231" s="33" t="s">
        <v>284</v>
      </c>
      <c r="L231" s="33" t="s">
        <v>283</v>
      </c>
      <c r="M231" s="33"/>
    </row>
    <row r="232" spans="1:13" x14ac:dyDescent="0.45">
      <c r="A232" s="33" t="s">
        <v>230</v>
      </c>
      <c r="B232" s="34" t="s">
        <v>229</v>
      </c>
      <c r="C232" s="33" t="s">
        <v>228</v>
      </c>
      <c r="D232" s="33" t="s">
        <v>10</v>
      </c>
      <c r="E232" s="56">
        <v>43581</v>
      </c>
      <c r="F232" s="33" t="s">
        <v>286</v>
      </c>
      <c r="G232" s="55" t="s">
        <v>285</v>
      </c>
      <c r="H232" s="54">
        <v>0.9</v>
      </c>
      <c r="I232" s="53">
        <v>0.87219999999999998</v>
      </c>
      <c r="J232" s="33" t="s">
        <v>10</v>
      </c>
      <c r="K232" s="33" t="s">
        <v>284</v>
      </c>
      <c r="L232" s="33" t="s">
        <v>283</v>
      </c>
      <c r="M232" s="33"/>
    </row>
    <row r="233" spans="1:13" x14ac:dyDescent="0.45">
      <c r="A233" s="33" t="s">
        <v>268</v>
      </c>
      <c r="B233" s="35" t="s">
        <v>267</v>
      </c>
      <c r="C233" s="33" t="s">
        <v>258</v>
      </c>
      <c r="D233" s="33" t="s">
        <v>8</v>
      </c>
      <c r="E233" s="56">
        <v>43577</v>
      </c>
      <c r="F233" s="33" t="s">
        <v>339</v>
      </c>
      <c r="G233" s="55" t="s">
        <v>338</v>
      </c>
      <c r="H233" s="33" t="s">
        <v>343</v>
      </c>
      <c r="I233" s="33" t="s">
        <v>342</v>
      </c>
      <c r="J233" s="33" t="s">
        <v>8</v>
      </c>
      <c r="K233" s="33" t="s">
        <v>335</v>
      </c>
      <c r="L233" s="33" t="s">
        <v>296</v>
      </c>
      <c r="M233" s="33"/>
    </row>
    <row r="234" spans="1:13" x14ac:dyDescent="0.45">
      <c r="A234" s="33" t="s">
        <v>266</v>
      </c>
      <c r="B234" s="35" t="s">
        <v>265</v>
      </c>
      <c r="C234" s="33" t="s">
        <v>258</v>
      </c>
      <c r="D234" s="33" t="s">
        <v>8</v>
      </c>
      <c r="E234" s="56">
        <v>43581</v>
      </c>
      <c r="F234" s="33" t="s">
        <v>334</v>
      </c>
      <c r="G234" s="55" t="s">
        <v>333</v>
      </c>
      <c r="H234" s="54">
        <v>1</v>
      </c>
      <c r="I234" s="53">
        <v>0.9839</v>
      </c>
      <c r="J234" s="33" t="s">
        <v>8</v>
      </c>
      <c r="K234" s="33" t="s">
        <v>284</v>
      </c>
      <c r="L234" s="33" t="s">
        <v>283</v>
      </c>
      <c r="M234" s="33"/>
    </row>
    <row r="235" spans="1:13" x14ac:dyDescent="0.45">
      <c r="A235" s="33" t="s">
        <v>264</v>
      </c>
      <c r="B235" s="35" t="s">
        <v>263</v>
      </c>
      <c r="C235" s="33" t="s">
        <v>258</v>
      </c>
      <c r="D235" s="33" t="s">
        <v>8</v>
      </c>
      <c r="E235" s="56">
        <v>43581</v>
      </c>
      <c r="F235" s="33" t="s">
        <v>332</v>
      </c>
      <c r="G235" s="55" t="s">
        <v>331</v>
      </c>
      <c r="H235" s="54">
        <v>1</v>
      </c>
      <c r="I235" s="53">
        <v>0.98309999999999997</v>
      </c>
      <c r="J235" s="33" t="s">
        <v>8</v>
      </c>
      <c r="K235" s="33" t="s">
        <v>284</v>
      </c>
      <c r="L235" s="33" t="s">
        <v>283</v>
      </c>
      <c r="M235" s="33"/>
    </row>
    <row r="236" spans="1:13" x14ac:dyDescent="0.45">
      <c r="A236" s="33" t="s">
        <v>262</v>
      </c>
      <c r="B236" s="35" t="s">
        <v>261</v>
      </c>
      <c r="C236" s="33" t="s">
        <v>258</v>
      </c>
      <c r="D236" s="33" t="s">
        <v>8</v>
      </c>
      <c r="E236" s="56">
        <v>43581</v>
      </c>
      <c r="F236" s="33" t="s">
        <v>329</v>
      </c>
      <c r="G236" s="55" t="s">
        <v>328</v>
      </c>
      <c r="H236" s="54">
        <v>1</v>
      </c>
      <c r="I236" s="53">
        <v>0.97819999999999996</v>
      </c>
      <c r="J236" s="33" t="s">
        <v>8</v>
      </c>
      <c r="K236" s="33" t="s">
        <v>284</v>
      </c>
      <c r="L236" s="33" t="s">
        <v>283</v>
      </c>
      <c r="M236" s="33"/>
    </row>
    <row r="237" spans="1:13" x14ac:dyDescent="0.45">
      <c r="A237" s="33" t="s">
        <v>260</v>
      </c>
      <c r="B237" s="34" t="s">
        <v>259</v>
      </c>
      <c r="C237" s="33" t="s">
        <v>258</v>
      </c>
      <c r="D237" s="33" t="s">
        <v>8</v>
      </c>
      <c r="E237" s="56">
        <v>43581</v>
      </c>
      <c r="F237" s="33" t="s">
        <v>327</v>
      </c>
      <c r="G237" s="55" t="s">
        <v>326</v>
      </c>
      <c r="H237" s="54">
        <v>1</v>
      </c>
      <c r="I237" s="53">
        <v>0.95369999999999999</v>
      </c>
      <c r="J237" s="33" t="s">
        <v>8</v>
      </c>
      <c r="K237" s="33" t="s">
        <v>284</v>
      </c>
      <c r="L237" s="33" t="s">
        <v>283</v>
      </c>
      <c r="M237" s="52"/>
    </row>
    <row r="238" spans="1:13" x14ac:dyDescent="0.45">
      <c r="A238" s="33" t="s">
        <v>257</v>
      </c>
      <c r="B238" s="35" t="s">
        <v>256</v>
      </c>
      <c r="C238" s="33" t="s">
        <v>237</v>
      </c>
      <c r="D238" s="33" t="s">
        <v>8</v>
      </c>
      <c r="E238" s="56">
        <v>43581</v>
      </c>
      <c r="F238" s="33" t="s">
        <v>325</v>
      </c>
      <c r="G238" s="55" t="s">
        <v>324</v>
      </c>
      <c r="H238" s="54">
        <v>0.99</v>
      </c>
      <c r="I238" s="53">
        <v>0.92369999999999997</v>
      </c>
      <c r="J238" s="33" t="s">
        <v>8</v>
      </c>
      <c r="K238" s="33" t="s">
        <v>284</v>
      </c>
      <c r="L238" s="33" t="s">
        <v>283</v>
      </c>
      <c r="M238" s="33"/>
    </row>
    <row r="239" spans="1:13" x14ac:dyDescent="0.45">
      <c r="A239" s="41" t="s">
        <v>255</v>
      </c>
      <c r="B239" s="70" t="s">
        <v>254</v>
      </c>
      <c r="C239" s="41" t="s">
        <v>237</v>
      </c>
      <c r="D239" s="33" t="s">
        <v>8</v>
      </c>
      <c r="E239" s="56">
        <v>43581</v>
      </c>
      <c r="F239" s="33" t="s">
        <v>322</v>
      </c>
      <c r="G239" s="55" t="s">
        <v>321</v>
      </c>
      <c r="H239" s="54">
        <v>0.99</v>
      </c>
      <c r="I239" s="53">
        <v>0.92079999999999995</v>
      </c>
      <c r="J239" s="33" t="s">
        <v>8</v>
      </c>
      <c r="K239" s="33" t="s">
        <v>284</v>
      </c>
      <c r="L239" s="33" t="s">
        <v>283</v>
      </c>
      <c r="M239" s="33"/>
    </row>
    <row r="240" spans="1:13" x14ac:dyDescent="0.45">
      <c r="A240" s="33" t="s">
        <v>253</v>
      </c>
      <c r="B240" s="34" t="s">
        <v>252</v>
      </c>
      <c r="C240" s="33" t="s">
        <v>237</v>
      </c>
      <c r="D240" s="33" t="s">
        <v>8</v>
      </c>
      <c r="E240" s="56">
        <v>43581</v>
      </c>
      <c r="F240" s="33" t="s">
        <v>317</v>
      </c>
      <c r="G240" s="55" t="s">
        <v>316</v>
      </c>
      <c r="H240" s="54">
        <v>0.99</v>
      </c>
      <c r="I240" s="53">
        <v>0.91639999999999999</v>
      </c>
      <c r="J240" s="33" t="s">
        <v>8</v>
      </c>
      <c r="K240" s="33" t="s">
        <v>284</v>
      </c>
      <c r="L240" s="33" t="s">
        <v>283</v>
      </c>
      <c r="M240" s="33"/>
    </row>
    <row r="241" spans="1:13" x14ac:dyDescent="0.45">
      <c r="A241" s="58" t="s">
        <v>251</v>
      </c>
      <c r="B241" s="63" t="s">
        <v>250</v>
      </c>
      <c r="C241" s="58" t="s">
        <v>237</v>
      </c>
      <c r="D241" s="58" t="s">
        <v>8</v>
      </c>
      <c r="E241" s="62">
        <v>43581</v>
      </c>
      <c r="F241" s="58" t="s">
        <v>315</v>
      </c>
      <c r="G241" s="69" t="s">
        <v>314</v>
      </c>
      <c r="H241" s="60">
        <v>0.99</v>
      </c>
      <c r="I241" s="59">
        <v>0.90500000000000003</v>
      </c>
      <c r="J241" s="58" t="s">
        <v>8</v>
      </c>
      <c r="K241" s="58" t="s">
        <v>284</v>
      </c>
      <c r="L241" s="58" t="s">
        <v>283</v>
      </c>
      <c r="M241" s="58" t="s">
        <v>341</v>
      </c>
    </row>
    <row r="242" spans="1:13" x14ac:dyDescent="0.45">
      <c r="A242" s="33" t="s">
        <v>247</v>
      </c>
      <c r="B242" s="35" t="s">
        <v>246</v>
      </c>
      <c r="C242" s="33" t="s">
        <v>237</v>
      </c>
      <c r="D242" s="33" t="s">
        <v>8</v>
      </c>
      <c r="E242" s="56">
        <v>43581</v>
      </c>
      <c r="F242" s="33" t="s">
        <v>295</v>
      </c>
      <c r="G242" s="55" t="s">
        <v>294</v>
      </c>
      <c r="H242" s="54">
        <v>0.99</v>
      </c>
      <c r="I242" s="53">
        <v>0.92010000000000003</v>
      </c>
      <c r="J242" s="33" t="s">
        <v>8</v>
      </c>
      <c r="K242" s="33" t="s">
        <v>284</v>
      </c>
      <c r="L242" s="33" t="s">
        <v>283</v>
      </c>
      <c r="M242" s="33"/>
    </row>
    <row r="243" spans="1:13" x14ac:dyDescent="0.45">
      <c r="A243" s="64" t="s">
        <v>245</v>
      </c>
      <c r="B243" s="34" t="s">
        <v>244</v>
      </c>
      <c r="C243" s="33" t="s">
        <v>237</v>
      </c>
      <c r="D243" s="33" t="s">
        <v>8</v>
      </c>
      <c r="E243" s="56">
        <v>43581</v>
      </c>
      <c r="F243" s="33" t="s">
        <v>310</v>
      </c>
      <c r="G243" s="55" t="s">
        <v>309</v>
      </c>
      <c r="H243" s="54">
        <v>0.94</v>
      </c>
      <c r="I243" s="53">
        <v>0.92879999999999996</v>
      </c>
      <c r="J243" s="33" t="s">
        <v>8</v>
      </c>
      <c r="K243" s="33" t="s">
        <v>284</v>
      </c>
      <c r="L243" s="33" t="s">
        <v>283</v>
      </c>
      <c r="M243" s="33"/>
    </row>
    <row r="244" spans="1:13" x14ac:dyDescent="0.45">
      <c r="A244" s="33" t="s">
        <v>249</v>
      </c>
      <c r="B244" s="35" t="s">
        <v>248</v>
      </c>
      <c r="C244" s="33" t="s">
        <v>237</v>
      </c>
      <c r="D244" s="33" t="s">
        <v>8</v>
      </c>
      <c r="E244" s="56">
        <v>43581</v>
      </c>
      <c r="F244" s="33" t="s">
        <v>312</v>
      </c>
      <c r="G244" s="55" t="s">
        <v>311</v>
      </c>
      <c r="H244" s="54">
        <v>0.99</v>
      </c>
      <c r="I244" s="53">
        <v>0.9234</v>
      </c>
      <c r="J244" s="33" t="s">
        <v>8</v>
      </c>
      <c r="K244" s="33" t="s">
        <v>284</v>
      </c>
      <c r="L244" s="33" t="s">
        <v>283</v>
      </c>
      <c r="M244" s="33"/>
    </row>
    <row r="245" spans="1:13" x14ac:dyDescent="0.45">
      <c r="A245" s="33" t="s">
        <v>243</v>
      </c>
      <c r="B245" s="35" t="s">
        <v>242</v>
      </c>
      <c r="C245" s="33" t="s">
        <v>237</v>
      </c>
      <c r="D245" s="33" t="s">
        <v>8</v>
      </c>
      <c r="E245" s="56">
        <v>43581</v>
      </c>
      <c r="F245" s="33" t="s">
        <v>306</v>
      </c>
      <c r="G245" s="55" t="s">
        <v>305</v>
      </c>
      <c r="H245" s="54">
        <v>0.99</v>
      </c>
      <c r="I245" s="53">
        <v>0.91790000000000005</v>
      </c>
      <c r="J245" s="33" t="s">
        <v>8</v>
      </c>
      <c r="K245" s="33" t="s">
        <v>284</v>
      </c>
      <c r="L245" s="33" t="s">
        <v>283</v>
      </c>
      <c r="M245" s="33"/>
    </row>
    <row r="246" spans="1:13" x14ac:dyDescent="0.45">
      <c r="A246" s="33" t="s">
        <v>241</v>
      </c>
      <c r="B246" s="35" t="s">
        <v>240</v>
      </c>
      <c r="C246" s="33" t="s">
        <v>237</v>
      </c>
      <c r="D246" s="33" t="s">
        <v>8</v>
      </c>
      <c r="E246" s="56">
        <v>43581</v>
      </c>
      <c r="F246" s="33" t="s">
        <v>304</v>
      </c>
      <c r="G246" s="55" t="s">
        <v>303</v>
      </c>
      <c r="H246" s="54">
        <v>0.99</v>
      </c>
      <c r="I246" s="53">
        <v>0.91920000000000002</v>
      </c>
      <c r="J246" s="33" t="s">
        <v>8</v>
      </c>
      <c r="K246" s="33" t="s">
        <v>284</v>
      </c>
      <c r="L246" s="33" t="s">
        <v>283</v>
      </c>
      <c r="M246" s="33"/>
    </row>
    <row r="247" spans="1:13" x14ac:dyDescent="0.45">
      <c r="A247" s="33" t="s">
        <v>241</v>
      </c>
      <c r="B247" s="35" t="s">
        <v>240</v>
      </c>
      <c r="C247" s="33" t="s">
        <v>237</v>
      </c>
      <c r="D247" s="33" t="s">
        <v>8</v>
      </c>
      <c r="E247" s="56">
        <v>43611</v>
      </c>
      <c r="F247" s="33" t="s">
        <v>298</v>
      </c>
      <c r="G247" s="55" t="s">
        <v>297</v>
      </c>
      <c r="H247" s="54" t="s">
        <v>296</v>
      </c>
      <c r="I247" s="53" t="s">
        <v>296</v>
      </c>
      <c r="J247" s="33" t="s">
        <v>296</v>
      </c>
      <c r="K247" s="33" t="s">
        <v>296</v>
      </c>
      <c r="L247" s="33" t="s">
        <v>296</v>
      </c>
      <c r="M247" s="33" t="s">
        <v>516</v>
      </c>
    </row>
    <row r="248" spans="1:13" x14ac:dyDescent="0.45">
      <c r="A248" s="33" t="s">
        <v>239</v>
      </c>
      <c r="B248" s="35" t="s">
        <v>238</v>
      </c>
      <c r="C248" s="33" t="s">
        <v>237</v>
      </c>
      <c r="D248" s="33" t="s">
        <v>8</v>
      </c>
      <c r="E248" s="56">
        <v>43581</v>
      </c>
      <c r="F248" s="33" t="s">
        <v>308</v>
      </c>
      <c r="G248" s="55" t="s">
        <v>307</v>
      </c>
      <c r="H248" s="54">
        <v>0.99</v>
      </c>
      <c r="I248" s="53">
        <v>0.9173</v>
      </c>
      <c r="J248" s="33" t="s">
        <v>8</v>
      </c>
      <c r="K248" s="33" t="s">
        <v>284</v>
      </c>
      <c r="L248" s="33" t="s">
        <v>283</v>
      </c>
      <c r="M248" s="33"/>
    </row>
    <row r="249" spans="1:13" x14ac:dyDescent="0.45">
      <c r="A249" s="33" t="s">
        <v>236</v>
      </c>
      <c r="B249" s="35" t="s">
        <v>235</v>
      </c>
      <c r="C249" s="33" t="s">
        <v>228</v>
      </c>
      <c r="D249" s="33" t="s">
        <v>8</v>
      </c>
      <c r="E249" s="56">
        <v>43581</v>
      </c>
      <c r="F249" s="33" t="s">
        <v>293</v>
      </c>
      <c r="G249" s="55" t="s">
        <v>292</v>
      </c>
      <c r="H249" s="54">
        <v>0.66</v>
      </c>
      <c r="I249" s="53">
        <v>0.89559999999999995</v>
      </c>
      <c r="J249" s="33" t="s">
        <v>8</v>
      </c>
      <c r="K249" s="33" t="s">
        <v>284</v>
      </c>
      <c r="L249" s="33" t="s">
        <v>283</v>
      </c>
      <c r="M249" s="33"/>
    </row>
    <row r="250" spans="1:13" x14ac:dyDescent="0.45">
      <c r="A250" s="58" t="s">
        <v>234</v>
      </c>
      <c r="B250" s="63" t="s">
        <v>233</v>
      </c>
      <c r="C250" s="58" t="s">
        <v>228</v>
      </c>
      <c r="D250" s="58" t="s">
        <v>8</v>
      </c>
      <c r="E250" s="62">
        <v>43581</v>
      </c>
      <c r="F250" s="58" t="s">
        <v>291</v>
      </c>
      <c r="G250" s="61" t="s">
        <v>290</v>
      </c>
      <c r="H250" s="60">
        <v>0.76</v>
      </c>
      <c r="I250" s="59">
        <v>0.86040000000000005</v>
      </c>
      <c r="J250" s="58" t="s">
        <v>8</v>
      </c>
      <c r="K250" s="58" t="s">
        <v>284</v>
      </c>
      <c r="L250" s="58" t="s">
        <v>283</v>
      </c>
      <c r="M250" s="58" t="s">
        <v>340</v>
      </c>
    </row>
    <row r="251" spans="1:13" x14ac:dyDescent="0.45">
      <c r="A251" s="33" t="s">
        <v>232</v>
      </c>
      <c r="B251" s="35" t="s">
        <v>231</v>
      </c>
      <c r="C251" s="33" t="s">
        <v>228</v>
      </c>
      <c r="D251" s="33" t="s">
        <v>8</v>
      </c>
      <c r="E251" s="56">
        <v>43581</v>
      </c>
      <c r="F251" s="33" t="s">
        <v>288</v>
      </c>
      <c r="G251" s="55" t="s">
        <v>287</v>
      </c>
      <c r="H251" s="54">
        <v>0.8</v>
      </c>
      <c r="I251" s="53">
        <v>0.85519999999999996</v>
      </c>
      <c r="J251" s="33" t="s">
        <v>8</v>
      </c>
      <c r="K251" s="33" t="s">
        <v>284</v>
      </c>
      <c r="L251" s="33" t="s">
        <v>283</v>
      </c>
      <c r="M251" s="33"/>
    </row>
    <row r="252" spans="1:13" x14ac:dyDescent="0.45">
      <c r="A252" s="58" t="s">
        <v>230</v>
      </c>
      <c r="B252" s="68" t="s">
        <v>229</v>
      </c>
      <c r="C252" s="58" t="s">
        <v>228</v>
      </c>
      <c r="D252" s="58" t="s">
        <v>8</v>
      </c>
      <c r="E252" s="62">
        <v>43581</v>
      </c>
      <c r="F252" s="58" t="s">
        <v>286</v>
      </c>
      <c r="G252" s="61" t="s">
        <v>285</v>
      </c>
      <c r="H252" s="60">
        <v>0.68</v>
      </c>
      <c r="I252" s="59">
        <v>0.89900000000000002</v>
      </c>
      <c r="J252" s="58" t="s">
        <v>8</v>
      </c>
      <c r="K252" s="58" t="s">
        <v>284</v>
      </c>
      <c r="L252" s="58" t="s">
        <v>283</v>
      </c>
      <c r="M252" s="58" t="s">
        <v>340</v>
      </c>
    </row>
    <row r="253" spans="1:13" x14ac:dyDescent="0.45">
      <c r="A253" s="33" t="s">
        <v>268</v>
      </c>
      <c r="B253" s="35" t="s">
        <v>267</v>
      </c>
      <c r="C253" s="33" t="s">
        <v>258</v>
      </c>
      <c r="D253" s="33" t="s">
        <v>7</v>
      </c>
      <c r="E253" s="56">
        <v>43577</v>
      </c>
      <c r="F253" s="33" t="s">
        <v>339</v>
      </c>
      <c r="G253" s="55" t="s">
        <v>338</v>
      </c>
      <c r="H253" s="33" t="s">
        <v>337</v>
      </c>
      <c r="I253" s="33" t="s">
        <v>336</v>
      </c>
      <c r="J253" s="33" t="s">
        <v>7</v>
      </c>
      <c r="K253" s="33" t="s">
        <v>335</v>
      </c>
      <c r="L253" s="33" t="s">
        <v>296</v>
      </c>
      <c r="M253" s="33"/>
    </row>
    <row r="254" spans="1:13" x14ac:dyDescent="0.45">
      <c r="A254" s="33" t="s">
        <v>266</v>
      </c>
      <c r="B254" s="35" t="s">
        <v>265</v>
      </c>
      <c r="C254" s="33" t="s">
        <v>258</v>
      </c>
      <c r="D254" s="33" t="s">
        <v>7</v>
      </c>
      <c r="E254" s="56">
        <v>43582</v>
      </c>
      <c r="F254" s="33" t="s">
        <v>334</v>
      </c>
      <c r="G254" s="55" t="s">
        <v>333</v>
      </c>
      <c r="H254" s="54">
        <v>0.98</v>
      </c>
      <c r="I254" s="53">
        <v>0.97909999999999997</v>
      </c>
      <c r="J254" s="33" t="s">
        <v>7</v>
      </c>
      <c r="K254" s="33" t="s">
        <v>284</v>
      </c>
      <c r="L254" s="33" t="s">
        <v>283</v>
      </c>
      <c r="M254" s="33"/>
    </row>
    <row r="255" spans="1:13" x14ac:dyDescent="0.45">
      <c r="A255" s="33" t="s">
        <v>264</v>
      </c>
      <c r="B255" s="35" t="s">
        <v>263</v>
      </c>
      <c r="C255" s="33" t="s">
        <v>258</v>
      </c>
      <c r="D255" s="33" t="s">
        <v>7</v>
      </c>
      <c r="E255" s="56">
        <v>43582</v>
      </c>
      <c r="F255" s="33" t="s">
        <v>332</v>
      </c>
      <c r="G255" s="55" t="s">
        <v>331</v>
      </c>
      <c r="H255" s="54">
        <v>0.74</v>
      </c>
      <c r="I255" s="53">
        <v>0.97230000000000005</v>
      </c>
      <c r="J255" s="33" t="s">
        <v>7</v>
      </c>
      <c r="K255" s="33" t="s">
        <v>284</v>
      </c>
      <c r="L255" s="33" t="s">
        <v>283</v>
      </c>
      <c r="M255" s="33" t="s">
        <v>330</v>
      </c>
    </row>
    <row r="256" spans="1:13" x14ac:dyDescent="0.45">
      <c r="A256" s="33" t="s">
        <v>262</v>
      </c>
      <c r="B256" s="35" t="s">
        <v>261</v>
      </c>
      <c r="C256" s="33" t="s">
        <v>258</v>
      </c>
      <c r="D256" s="33" t="s">
        <v>7</v>
      </c>
      <c r="E256" s="56">
        <v>43582</v>
      </c>
      <c r="F256" s="33" t="s">
        <v>329</v>
      </c>
      <c r="G256" s="55" t="s">
        <v>328</v>
      </c>
      <c r="H256" s="54">
        <v>1</v>
      </c>
      <c r="I256" s="53">
        <v>0.98040000000000005</v>
      </c>
      <c r="J256" s="33" t="s">
        <v>7</v>
      </c>
      <c r="K256" s="33" t="s">
        <v>284</v>
      </c>
      <c r="L256" s="33" t="s">
        <v>283</v>
      </c>
      <c r="M256" s="33"/>
    </row>
    <row r="257" spans="1:13" x14ac:dyDescent="0.45">
      <c r="A257" s="33" t="s">
        <v>260</v>
      </c>
      <c r="B257" s="34" t="s">
        <v>259</v>
      </c>
      <c r="C257" s="33" t="s">
        <v>258</v>
      </c>
      <c r="D257" s="33" t="s">
        <v>7</v>
      </c>
      <c r="E257" s="56">
        <v>43582</v>
      </c>
      <c r="F257" s="33" t="s">
        <v>327</v>
      </c>
      <c r="G257" s="55" t="s">
        <v>326</v>
      </c>
      <c r="H257" s="54">
        <v>0.98</v>
      </c>
      <c r="I257" s="53">
        <v>0.95650000000000002</v>
      </c>
      <c r="J257" s="33" t="s">
        <v>7</v>
      </c>
      <c r="K257" s="33" t="s">
        <v>284</v>
      </c>
      <c r="L257" s="33" t="s">
        <v>283</v>
      </c>
      <c r="M257" s="52"/>
    </row>
    <row r="258" spans="1:13" x14ac:dyDescent="0.45">
      <c r="A258" s="33" t="s">
        <v>257</v>
      </c>
      <c r="B258" s="35" t="s">
        <v>256</v>
      </c>
      <c r="C258" s="33" t="s">
        <v>237</v>
      </c>
      <c r="D258" s="33" t="s">
        <v>7</v>
      </c>
      <c r="E258" s="56">
        <v>43584</v>
      </c>
      <c r="F258" s="33" t="s">
        <v>325</v>
      </c>
      <c r="G258" s="55" t="s">
        <v>324</v>
      </c>
      <c r="H258" s="54">
        <v>0.97</v>
      </c>
      <c r="I258" s="53">
        <v>0.92910000000000004</v>
      </c>
      <c r="J258" s="33" t="s">
        <v>7</v>
      </c>
      <c r="K258" s="33" t="s">
        <v>284</v>
      </c>
      <c r="L258" s="33" t="s">
        <v>283</v>
      </c>
      <c r="M258" s="52" t="s">
        <v>282</v>
      </c>
    </row>
    <row r="259" spans="1:13" x14ac:dyDescent="0.45">
      <c r="A259" s="66" t="s">
        <v>255</v>
      </c>
      <c r="B259" s="67" t="s">
        <v>254</v>
      </c>
      <c r="C259" s="66" t="s">
        <v>237</v>
      </c>
      <c r="D259" s="58" t="s">
        <v>7</v>
      </c>
      <c r="E259" s="62">
        <v>43584</v>
      </c>
      <c r="F259" s="58" t="s">
        <v>322</v>
      </c>
      <c r="G259" s="61" t="s">
        <v>321</v>
      </c>
      <c r="H259" s="60">
        <v>0.72</v>
      </c>
      <c r="I259" s="59">
        <v>0.90669999999999995</v>
      </c>
      <c r="J259" s="58" t="s">
        <v>7</v>
      </c>
      <c r="K259" s="58" t="s">
        <v>284</v>
      </c>
      <c r="L259" s="58" t="s">
        <v>283</v>
      </c>
      <c r="M259" s="57" t="s">
        <v>323</v>
      </c>
    </row>
    <row r="260" spans="1:13" x14ac:dyDescent="0.45">
      <c r="A260" s="66" t="s">
        <v>255</v>
      </c>
      <c r="B260" s="67" t="s">
        <v>254</v>
      </c>
      <c r="C260" s="66" t="s">
        <v>237</v>
      </c>
      <c r="D260" s="58" t="s">
        <v>7</v>
      </c>
      <c r="E260" s="62">
        <v>43584</v>
      </c>
      <c r="F260" s="58" t="s">
        <v>322</v>
      </c>
      <c r="G260" s="61" t="s">
        <v>321</v>
      </c>
      <c r="H260" s="60">
        <v>0.26</v>
      </c>
      <c r="I260" s="59">
        <v>0.90720000000000001</v>
      </c>
      <c r="J260" s="58" t="s">
        <v>320</v>
      </c>
      <c r="K260" s="58" t="s">
        <v>284</v>
      </c>
      <c r="L260" s="58" t="s">
        <v>319</v>
      </c>
      <c r="M260" s="57" t="s">
        <v>318</v>
      </c>
    </row>
    <row r="261" spans="1:13" x14ac:dyDescent="0.45">
      <c r="A261" s="33" t="s">
        <v>253</v>
      </c>
      <c r="B261" s="34" t="s">
        <v>252</v>
      </c>
      <c r="C261" s="33" t="s">
        <v>237</v>
      </c>
      <c r="D261" s="33" t="s">
        <v>7</v>
      </c>
      <c r="E261" s="56">
        <v>43585</v>
      </c>
      <c r="F261" s="33" t="s">
        <v>317</v>
      </c>
      <c r="G261" s="55" t="s">
        <v>316</v>
      </c>
      <c r="H261" s="54">
        <v>0.97</v>
      </c>
      <c r="I261" s="53">
        <v>0.92749999999999999</v>
      </c>
      <c r="J261" s="33" t="s">
        <v>7</v>
      </c>
      <c r="K261" s="33" t="s">
        <v>284</v>
      </c>
      <c r="L261" s="33" t="s">
        <v>283</v>
      </c>
      <c r="M261" s="52" t="s">
        <v>282</v>
      </c>
    </row>
    <row r="262" spans="1:13" x14ac:dyDescent="0.45">
      <c r="A262" s="33" t="s">
        <v>251</v>
      </c>
      <c r="B262" s="35" t="s">
        <v>250</v>
      </c>
      <c r="C262" s="33" t="s">
        <v>237</v>
      </c>
      <c r="D262" s="33" t="s">
        <v>7</v>
      </c>
      <c r="E262" s="56">
        <v>43585</v>
      </c>
      <c r="F262" s="33" t="s">
        <v>315</v>
      </c>
      <c r="G262" s="65" t="s">
        <v>314</v>
      </c>
      <c r="H262" s="54">
        <v>0.96</v>
      </c>
      <c r="I262" s="53">
        <v>0.92300000000000004</v>
      </c>
      <c r="J262" s="33" t="s">
        <v>7</v>
      </c>
      <c r="K262" s="33" t="s">
        <v>284</v>
      </c>
      <c r="L262" s="33" t="s">
        <v>283</v>
      </c>
      <c r="M262" s="52" t="s">
        <v>282</v>
      </c>
    </row>
    <row r="263" spans="1:13" x14ac:dyDescent="0.45">
      <c r="A263" s="33" t="s">
        <v>313</v>
      </c>
      <c r="B263" s="35" t="s">
        <v>248</v>
      </c>
      <c r="C263" s="33" t="s">
        <v>237</v>
      </c>
      <c r="D263" s="33" t="s">
        <v>7</v>
      </c>
      <c r="E263" s="56">
        <v>43585</v>
      </c>
      <c r="F263" s="33" t="s">
        <v>312</v>
      </c>
      <c r="G263" s="55" t="s">
        <v>311</v>
      </c>
      <c r="H263" s="54">
        <v>0.96</v>
      </c>
      <c r="I263" s="53">
        <v>0.92430000000000001</v>
      </c>
      <c r="J263" s="33" t="s">
        <v>7</v>
      </c>
      <c r="K263" s="33" t="s">
        <v>284</v>
      </c>
      <c r="L263" s="33" t="s">
        <v>283</v>
      </c>
      <c r="M263" s="52" t="s">
        <v>282</v>
      </c>
    </row>
    <row r="264" spans="1:13" x14ac:dyDescent="0.45">
      <c r="A264" s="64" t="s">
        <v>245</v>
      </c>
      <c r="B264" s="34" t="s">
        <v>244</v>
      </c>
      <c r="C264" s="33" t="s">
        <v>237</v>
      </c>
      <c r="D264" s="33" t="s">
        <v>7</v>
      </c>
      <c r="E264" s="56">
        <v>43585</v>
      </c>
      <c r="F264" s="33" t="s">
        <v>310</v>
      </c>
      <c r="G264" s="55" t="s">
        <v>309</v>
      </c>
      <c r="H264" s="54">
        <v>0.95</v>
      </c>
      <c r="I264" s="53">
        <v>0.91100000000000003</v>
      </c>
      <c r="J264" s="33" t="s">
        <v>7</v>
      </c>
      <c r="K264" s="33" t="s">
        <v>284</v>
      </c>
      <c r="L264" s="33" t="s">
        <v>283</v>
      </c>
      <c r="M264" s="52" t="s">
        <v>282</v>
      </c>
    </row>
    <row r="265" spans="1:13" x14ac:dyDescent="0.45">
      <c r="A265" s="33" t="s">
        <v>239</v>
      </c>
      <c r="B265" s="35" t="s">
        <v>238</v>
      </c>
      <c r="C265" s="33" t="s">
        <v>237</v>
      </c>
      <c r="D265" s="33" t="s">
        <v>7</v>
      </c>
      <c r="E265" s="56">
        <v>43585</v>
      </c>
      <c r="F265" s="33" t="s">
        <v>308</v>
      </c>
      <c r="G265" s="55" t="s">
        <v>307</v>
      </c>
      <c r="H265" s="54">
        <v>0.96</v>
      </c>
      <c r="I265" s="53">
        <v>0.91369999999999996</v>
      </c>
      <c r="J265" s="33" t="s">
        <v>7</v>
      </c>
      <c r="K265" s="33" t="s">
        <v>284</v>
      </c>
      <c r="L265" s="33" t="s">
        <v>283</v>
      </c>
      <c r="M265" s="52" t="s">
        <v>282</v>
      </c>
    </row>
    <row r="266" spans="1:13" x14ac:dyDescent="0.45">
      <c r="A266" s="33" t="s">
        <v>243</v>
      </c>
      <c r="B266" s="35" t="s">
        <v>242</v>
      </c>
      <c r="C266" s="33" t="s">
        <v>237</v>
      </c>
      <c r="D266" s="33" t="s">
        <v>7</v>
      </c>
      <c r="E266" s="56">
        <v>43585</v>
      </c>
      <c r="F266" s="33" t="s">
        <v>306</v>
      </c>
      <c r="G266" s="55" t="s">
        <v>305</v>
      </c>
      <c r="H266" s="54">
        <v>0.96</v>
      </c>
      <c r="I266" s="53">
        <v>0.9194</v>
      </c>
      <c r="J266" s="33" t="s">
        <v>7</v>
      </c>
      <c r="K266" s="33" t="s">
        <v>284</v>
      </c>
      <c r="L266" s="33" t="s">
        <v>283</v>
      </c>
      <c r="M266" s="52" t="s">
        <v>282</v>
      </c>
    </row>
    <row r="267" spans="1:13" x14ac:dyDescent="0.45">
      <c r="A267" s="33" t="s">
        <v>241</v>
      </c>
      <c r="B267" s="35" t="s">
        <v>240</v>
      </c>
      <c r="C267" s="33" t="s">
        <v>237</v>
      </c>
      <c r="D267" s="33" t="s">
        <v>7</v>
      </c>
      <c r="E267" s="56">
        <v>43585</v>
      </c>
      <c r="F267" s="33" t="s">
        <v>304</v>
      </c>
      <c r="G267" s="55" t="s">
        <v>303</v>
      </c>
      <c r="H267" s="54">
        <v>0.71</v>
      </c>
      <c r="I267" s="53">
        <v>0.90739999999999998</v>
      </c>
      <c r="J267" s="33" t="s">
        <v>7</v>
      </c>
      <c r="K267" s="33" t="s">
        <v>284</v>
      </c>
      <c r="L267" s="33" t="s">
        <v>283</v>
      </c>
      <c r="M267" s="52" t="s">
        <v>282</v>
      </c>
    </row>
    <row r="268" spans="1:13" x14ac:dyDescent="0.45">
      <c r="A268" s="33" t="s">
        <v>241</v>
      </c>
      <c r="B268" s="35" t="s">
        <v>240</v>
      </c>
      <c r="C268" s="33" t="s">
        <v>237</v>
      </c>
      <c r="D268" s="33" t="s">
        <v>7</v>
      </c>
      <c r="E268" s="56">
        <v>43585</v>
      </c>
      <c r="F268" s="33" t="s">
        <v>304</v>
      </c>
      <c r="G268" s="55" t="s">
        <v>303</v>
      </c>
      <c r="H268" s="54">
        <v>0.24</v>
      </c>
      <c r="I268" s="53">
        <v>0.91620000000000001</v>
      </c>
      <c r="J268" s="33" t="s">
        <v>302</v>
      </c>
      <c r="K268" s="33" t="s">
        <v>301</v>
      </c>
      <c r="L268" s="33" t="s">
        <v>300</v>
      </c>
      <c r="M268" s="52" t="s">
        <v>299</v>
      </c>
    </row>
    <row r="269" spans="1:13" x14ac:dyDescent="0.45">
      <c r="A269" s="33" t="s">
        <v>241</v>
      </c>
      <c r="B269" s="35" t="s">
        <v>240</v>
      </c>
      <c r="C269" s="33" t="s">
        <v>237</v>
      </c>
      <c r="D269" s="33" t="s">
        <v>7</v>
      </c>
      <c r="E269" s="56">
        <v>43611</v>
      </c>
      <c r="F269" s="33" t="s">
        <v>298</v>
      </c>
      <c r="G269" s="55" t="s">
        <v>297</v>
      </c>
      <c r="H269" s="54" t="s">
        <v>296</v>
      </c>
      <c r="I269" s="53" t="s">
        <v>296</v>
      </c>
      <c r="J269" s="33" t="s">
        <v>296</v>
      </c>
      <c r="K269" s="33" t="s">
        <v>296</v>
      </c>
      <c r="L269" s="33" t="s">
        <v>296</v>
      </c>
      <c r="M269" s="52" t="s">
        <v>517</v>
      </c>
    </row>
    <row r="270" spans="1:13" x14ac:dyDescent="0.45">
      <c r="A270" s="33" t="s">
        <v>247</v>
      </c>
      <c r="B270" s="35" t="s">
        <v>246</v>
      </c>
      <c r="C270" s="33" t="s">
        <v>237</v>
      </c>
      <c r="D270" s="33" t="s">
        <v>7</v>
      </c>
      <c r="E270" s="56">
        <v>43585</v>
      </c>
      <c r="F270" s="33" t="s">
        <v>295</v>
      </c>
      <c r="G270" s="55" t="s">
        <v>294</v>
      </c>
      <c r="H270" s="54">
        <v>0.96</v>
      </c>
      <c r="I270" s="53">
        <v>0.91139999999999999</v>
      </c>
      <c r="J270" s="33" t="s">
        <v>7</v>
      </c>
      <c r="K270" s="33" t="s">
        <v>284</v>
      </c>
      <c r="L270" s="33" t="s">
        <v>283</v>
      </c>
      <c r="M270" s="52" t="s">
        <v>282</v>
      </c>
    </row>
    <row r="271" spans="1:13" x14ac:dyDescent="0.45">
      <c r="A271" s="33" t="s">
        <v>236</v>
      </c>
      <c r="B271" s="35" t="s">
        <v>235</v>
      </c>
      <c r="C271" s="33" t="s">
        <v>228</v>
      </c>
      <c r="D271" s="33" t="s">
        <v>7</v>
      </c>
      <c r="E271" s="56">
        <v>43585</v>
      </c>
      <c r="F271" s="33" t="s">
        <v>293</v>
      </c>
      <c r="G271" s="55" t="s">
        <v>292</v>
      </c>
      <c r="H271" s="54">
        <v>0.82</v>
      </c>
      <c r="I271" s="53">
        <v>0.88049999999999995</v>
      </c>
      <c r="J271" s="33" t="s">
        <v>7</v>
      </c>
      <c r="K271" s="33" t="s">
        <v>284</v>
      </c>
      <c r="L271" s="33" t="s">
        <v>283</v>
      </c>
      <c r="M271" s="52" t="s">
        <v>282</v>
      </c>
    </row>
    <row r="272" spans="1:13" x14ac:dyDescent="0.45">
      <c r="A272" s="58" t="s">
        <v>234</v>
      </c>
      <c r="B272" s="63" t="s">
        <v>233</v>
      </c>
      <c r="C272" s="58" t="s">
        <v>228</v>
      </c>
      <c r="D272" s="58" t="s">
        <v>7</v>
      </c>
      <c r="E272" s="62">
        <v>43585</v>
      </c>
      <c r="F272" s="58" t="s">
        <v>291</v>
      </c>
      <c r="G272" s="61" t="s">
        <v>290</v>
      </c>
      <c r="H272" s="60">
        <v>0.7</v>
      </c>
      <c r="I272" s="59">
        <v>0.87119999999999997</v>
      </c>
      <c r="J272" s="58" t="s">
        <v>7</v>
      </c>
      <c r="K272" s="58" t="s">
        <v>284</v>
      </c>
      <c r="L272" s="58" t="s">
        <v>283</v>
      </c>
      <c r="M272" s="57" t="s">
        <v>289</v>
      </c>
    </row>
    <row r="273" spans="1:13" x14ac:dyDescent="0.45">
      <c r="A273" s="33" t="s">
        <v>232</v>
      </c>
      <c r="B273" s="35" t="s">
        <v>231</v>
      </c>
      <c r="C273" s="33" t="s">
        <v>228</v>
      </c>
      <c r="D273" s="33" t="s">
        <v>7</v>
      </c>
      <c r="E273" s="56">
        <v>43585</v>
      </c>
      <c r="F273" s="33" t="s">
        <v>288</v>
      </c>
      <c r="G273" s="55" t="s">
        <v>287</v>
      </c>
      <c r="H273" s="54">
        <v>0.83</v>
      </c>
      <c r="I273" s="53">
        <v>0.87660000000000005</v>
      </c>
      <c r="J273" s="33" t="s">
        <v>7</v>
      </c>
      <c r="K273" s="33" t="s">
        <v>284</v>
      </c>
      <c r="L273" s="33" t="s">
        <v>283</v>
      </c>
      <c r="M273" s="52" t="s">
        <v>282</v>
      </c>
    </row>
    <row r="274" spans="1:13" x14ac:dyDescent="0.45">
      <c r="A274" s="33" t="s">
        <v>230</v>
      </c>
      <c r="B274" s="34" t="s">
        <v>229</v>
      </c>
      <c r="C274" s="33" t="s">
        <v>228</v>
      </c>
      <c r="D274" s="33" t="s">
        <v>7</v>
      </c>
      <c r="E274" s="56">
        <v>43585</v>
      </c>
      <c r="F274" s="33" t="s">
        <v>286</v>
      </c>
      <c r="G274" s="55" t="s">
        <v>285</v>
      </c>
      <c r="H274" s="54">
        <v>0.86</v>
      </c>
      <c r="I274" s="53">
        <v>0.873</v>
      </c>
      <c r="J274" s="33" t="s">
        <v>7</v>
      </c>
      <c r="K274" s="33" t="s">
        <v>284</v>
      </c>
      <c r="L274" s="33" t="s">
        <v>283</v>
      </c>
      <c r="M274" s="52" t="s">
        <v>282</v>
      </c>
    </row>
  </sheetData>
  <mergeCells count="4">
    <mergeCell ref="A5:C6"/>
    <mergeCell ref="E11:F11"/>
    <mergeCell ref="G11:H11"/>
    <mergeCell ref="I11:K11"/>
  </mergeCells>
  <hyperlinks>
    <hyperlink ref="G29" r:id="rId1" display="SaiBol1.0" xr:uid="{05DAE0C6-DD7A-4185-AF39-70E78498DFF1}"/>
    <hyperlink ref="G21" r:id="rId2" display="ASM169854v1" xr:uid="{5D67A032-6ACC-4DAE-9E07-AD220FD0FC38}"/>
    <hyperlink ref="G20" r:id="rId3" display="Cang.pa_1.0" xr:uid="{11BACE94-B559-4538-AD49-58B5EAEA8896}"/>
    <hyperlink ref="G19" r:id="rId4" display="Panu_3.0" xr:uid="{F5EC4AA9-4C36-449C-8153-48F5E10308BA}"/>
    <hyperlink ref="G18" r:id="rId5" display="Chlorocebus_sabeus 1.1" xr:uid="{27A3BEA2-7655-4073-966F-48608246C4AA}"/>
    <hyperlink ref="G30" r:id="rId6" display="Callithrix jacchus-3.2" xr:uid="{7FFF3AC2-3428-4CFA-8EE3-2C6CD74400AC}"/>
    <hyperlink ref="G23" r:id="rId7" display="Mleu.le_1.0" xr:uid="{6053F00D-EA48-488D-BA33-A7B25B19D72C}"/>
    <hyperlink ref="G22" r:id="rId8" display="Macaca_fascicularis_5.0 (NCBI: 2/5/2019)" xr:uid="{6938D273-8B16-485D-B291-BD68331DE2A8}"/>
    <hyperlink ref="G14" r:id="rId9" xr:uid="{A609A13B-04FE-43FA-918A-FBCA1211247F}"/>
    <hyperlink ref="G15" r:id="rId10" xr:uid="{F5CECB64-1FB2-40EE-AA17-E4F10BF683C8}"/>
    <hyperlink ref="G25" r:id="rId11" display="Mnem_1.0" xr:uid="{41ABD248-8A8A-42AB-84DA-1EDF55D64414}"/>
    <hyperlink ref="G24" r:id="rId12" display="Rrox_v1" xr:uid="{89CC9502-85D2-4FBC-B81F-56BBA6C7CB66}"/>
    <hyperlink ref="G31" r:id="rId13" xr:uid="{E4F3D08A-34DD-4D6B-B2B8-F355BBD7D298}"/>
    <hyperlink ref="G13" r:id="rId14" xr:uid="{515A8F95-071F-489D-8013-F745B4BDE047}"/>
    <hyperlink ref="G16" r:id="rId15" xr:uid="{59ADC259-E141-4C87-9FAB-5665DB090429}"/>
    <hyperlink ref="G28" r:id="rId16" display="Caty_1.0" xr:uid="{00C0AF05-2DC1-40D0-877B-4583FA2D509D}"/>
    <hyperlink ref="G26" r:id="rId17" display="Mmul_8.0.1" xr:uid="{A5A0D0FC-DDE1-48BA-8090-0FB478DEE2EE}"/>
    <hyperlink ref="G32" r:id="rId18" xr:uid="{3E33872C-051E-491B-9936-2115077B6768}"/>
    <hyperlink ref="G17" r:id="rId19" xr:uid="{13D61D0D-A67C-4374-8A64-11B75DC61477}"/>
    <hyperlink ref="G27" r:id="rId20" xr:uid="{EFECD753-AE69-477C-9C56-B26E71606F86}"/>
    <hyperlink ref="G49" r:id="rId21" display="SaiBol1.0" xr:uid="{31F45DC3-C07E-42EE-92C2-06F29DA7E23B}"/>
    <hyperlink ref="G41" r:id="rId22" display="ASM169854v1" xr:uid="{12DA72D1-B25E-422D-B0CF-7C1CF58DF621}"/>
    <hyperlink ref="G40" r:id="rId23" display="Cang.pa_1.0" xr:uid="{44EC956B-3391-4503-BD3B-5C55789BEB3B}"/>
    <hyperlink ref="G39" r:id="rId24" display="Panu_3.0" xr:uid="{2EF95F47-EE3E-478E-88E6-8A9FB779C839}"/>
    <hyperlink ref="G38" r:id="rId25" display="Chlorocebus_sabeus 1.1" xr:uid="{23757E6A-390C-4B22-AA01-EC3497C8D554}"/>
    <hyperlink ref="G50" r:id="rId26" display="Callithrix jacchus-3.2" xr:uid="{7258BA46-6B19-4637-BA34-D0EB969082A2}"/>
    <hyperlink ref="G43" r:id="rId27" display="Mleu.le_1.0" xr:uid="{766807DD-B247-4D53-AB49-8F7CC598D8C4}"/>
    <hyperlink ref="G48" r:id="rId28" display="Macaca_fascicularis_5.0 (NCBI: 2/5/2019)" xr:uid="{8C708F03-2420-4E75-8F49-C99715C9CB11}"/>
    <hyperlink ref="G34" r:id="rId29" xr:uid="{CAE622D7-EB6B-4B82-8D2A-F5C882C1DA14}"/>
    <hyperlink ref="G35" r:id="rId30" xr:uid="{CC798941-A553-41A5-A098-E9E35C827427}"/>
    <hyperlink ref="G45" r:id="rId31" display="Mnem_1.0" xr:uid="{C4125A31-6506-4437-96C5-561E0E790833}"/>
    <hyperlink ref="G42" r:id="rId32" display="Rrox_v1" xr:uid="{2ADEC5D0-F8DE-4195-A2CF-DAE75EA45058}"/>
    <hyperlink ref="G51" r:id="rId33" xr:uid="{541FBA80-1620-428D-9440-D67A0B73919D}"/>
    <hyperlink ref="G33" r:id="rId34" xr:uid="{0F8C4791-88F1-4A8A-92D6-737226DE415F}"/>
    <hyperlink ref="G36" r:id="rId35" xr:uid="{A67B0CA0-C3C9-4F73-A23C-57FC6C88DF52}"/>
    <hyperlink ref="G44" r:id="rId36" display="Caty_1.0" xr:uid="{0FCF39BC-5B31-4D0C-AF13-0A329615A7FD}"/>
    <hyperlink ref="G46" r:id="rId37" display="Mmul_8.0.1" xr:uid="{0FEA0F2F-C654-4ADF-A5EE-C54302D0D5F6}"/>
    <hyperlink ref="G52" r:id="rId38" xr:uid="{9268AA76-5076-484C-BD86-6AE7C79B2BAA}"/>
    <hyperlink ref="G37" r:id="rId39" xr:uid="{2CD5292E-09EE-4FB7-9E50-7FFCA3F93A22}"/>
    <hyperlink ref="G47" r:id="rId40" xr:uid="{59BA416B-73AE-4B5C-B3A7-F89193125466}"/>
    <hyperlink ref="G70" r:id="rId41" display="SaiBol1.0" xr:uid="{DCD6E1F2-FFA3-4C35-A90E-092C3A712B53}"/>
    <hyperlink ref="G62" r:id="rId42" display="ASM169854v1" xr:uid="{C69E23C7-85F7-4C6B-8D19-9A7C5BB9529D}"/>
    <hyperlink ref="G61" r:id="rId43" display="Cang.pa_1.0" xr:uid="{20CF88B7-BCFE-474F-9B8E-4D924B3CC42C}"/>
    <hyperlink ref="G60" r:id="rId44" display="Panu_3.0" xr:uid="{CF2AD631-B58D-4411-BB6C-5490B608E0F5}"/>
    <hyperlink ref="G58" r:id="rId45" display="Chlorocebus_sabeus 1.1" xr:uid="{19497FD4-8D93-47EC-B65E-5FB128C6C09C}"/>
    <hyperlink ref="G71" r:id="rId46" display="Callithrix jacchus-3.2" xr:uid="{340B056B-8AB1-4DC2-8619-7C37A8A4A977}"/>
    <hyperlink ref="G64" r:id="rId47" display="Mleu.le_1.0" xr:uid="{32230267-8D43-44DF-AFD0-4ECFBF73F37B}"/>
    <hyperlink ref="G69" r:id="rId48" display="Macaca_fascicularis_5.0 (NCBI: 2/5/2019)" xr:uid="{70FE6F67-5DAD-46CE-9228-623A081BCD16}"/>
    <hyperlink ref="G54" r:id="rId49" xr:uid="{DFA59723-2F8C-40B7-89BC-15990EE09271}"/>
    <hyperlink ref="G55" r:id="rId50" xr:uid="{69DF866E-43B1-4F26-AF4C-713F0C2D5212}"/>
    <hyperlink ref="G66" r:id="rId51" display="Mnem_1.0" xr:uid="{DF243813-ED5B-498B-A8EC-9D16D19211FF}"/>
    <hyperlink ref="G63" r:id="rId52" display="Rrox_v1" xr:uid="{BCC563E4-5F34-4A21-931D-FEAC0C32A684}"/>
    <hyperlink ref="G74" r:id="rId53" xr:uid="{AED9F5E4-0F8D-4A4B-94A8-2EA35C542058}"/>
    <hyperlink ref="G53" r:id="rId54" xr:uid="{9859BB55-B36D-4DCF-B948-E113E7323731}"/>
    <hyperlink ref="G56" r:id="rId55" xr:uid="{1F56A537-06AE-4BF2-A519-D64424695DFA}"/>
    <hyperlink ref="G65" r:id="rId56" display="Caty_1.0" xr:uid="{5379F607-C8EC-48F2-9425-CA6395D1C58E}"/>
    <hyperlink ref="G67" r:id="rId57" display="Mmul_8.0.1" xr:uid="{1C88F3BE-1370-40A1-BA60-1F798584E81E}"/>
    <hyperlink ref="G76" r:id="rId58" xr:uid="{B34FC5D9-EECA-409D-A6E8-79DC25F7E859}"/>
    <hyperlink ref="G57" r:id="rId59" xr:uid="{0AF3E63C-038B-4C06-8C91-A764EFBAB605}"/>
    <hyperlink ref="G72" r:id="rId60" display="Callithrix jacchus-3.2" xr:uid="{D614A2AE-2630-4E66-80E9-B749FCFE484A}"/>
    <hyperlink ref="G73" r:id="rId61" display="Callithrix jacchus-3.2" xr:uid="{18DE5D2D-1A86-4A54-8135-2EC3AC4F4D5B}"/>
    <hyperlink ref="G75" r:id="rId62" xr:uid="{9A8AC772-570B-4CD5-944B-5FBE33C37156}"/>
    <hyperlink ref="G77" r:id="rId63" xr:uid="{1E2B1364-C409-44FF-95C1-F9A2F103F7ED}"/>
    <hyperlink ref="G59" r:id="rId64" display="Chlorocebus_sabeus 1.1" xr:uid="{FC23089E-AC64-407D-A2F4-C6CFCAFE5092}"/>
    <hyperlink ref="G68" r:id="rId65" xr:uid="{EB2DA033-9DBE-4F2C-A9D7-592C9537187C}"/>
    <hyperlink ref="G94" r:id="rId66" display="SaiBol1.0" xr:uid="{BFFA5834-D4D2-4543-867E-3A19393F4BC9}"/>
    <hyperlink ref="G86" r:id="rId67" display="ASM169854v1" xr:uid="{EC129742-BC90-43C0-909E-7E228F3D8A20}"/>
    <hyperlink ref="G85" r:id="rId68" display="Cang.pa_1.0" xr:uid="{17652981-9586-49B9-9AF0-00F0DF740010}"/>
    <hyperlink ref="G84" r:id="rId69" display="Panu_3.0" xr:uid="{867DA0B5-72D9-455F-82CF-E7BA452985C5}"/>
    <hyperlink ref="G83" r:id="rId70" display="Chlorocebus_sabeus 1.1" xr:uid="{22164561-3C5F-458E-AD88-88E6DFB2C4D4}"/>
    <hyperlink ref="G95" r:id="rId71" display="Callithrix jacchus-3.2" xr:uid="{A5914815-CE25-4E57-9540-B764E3DD23D0}"/>
    <hyperlink ref="G88" r:id="rId72" display="Mleu.le_1.0" xr:uid="{EBC95666-9336-464E-9475-8EA2BA09FB47}"/>
    <hyperlink ref="G87" r:id="rId73" display="Macaca_fascicularis_5.0 (NCBI: 2/5/2019)" xr:uid="{806C2D7B-7C0A-4931-A6B0-7857503FF627}"/>
    <hyperlink ref="G79" r:id="rId74" xr:uid="{52D847C4-B666-4768-9B16-7B9921D23387}"/>
    <hyperlink ref="G80" r:id="rId75" xr:uid="{5013C985-AFA1-4FE8-A809-D2122A0AF4CE}"/>
    <hyperlink ref="G90" r:id="rId76" display="Mnem_1.0" xr:uid="{5F7E71A4-CBAA-400E-B7CB-0A65EFB7CE82}"/>
    <hyperlink ref="G89" r:id="rId77" display="Rrox_v1" xr:uid="{3D55C8DC-8D1F-4C52-8FF9-12C23CCC6289}"/>
    <hyperlink ref="G96" r:id="rId78" xr:uid="{EE5215E1-E727-461C-8AC5-5F3DD0EF65D9}"/>
    <hyperlink ref="G78" r:id="rId79" xr:uid="{23894D80-21E0-4ACE-8B5F-451AD29EB1E4}"/>
    <hyperlink ref="G81" r:id="rId80" xr:uid="{617FA54B-7811-49BD-89D8-36CCC5893876}"/>
    <hyperlink ref="G93" r:id="rId81" display="Caty_1.0" xr:uid="{88043610-3EAC-43F9-B7BE-21886601969F}"/>
    <hyperlink ref="G91" r:id="rId82" display="Mmul_8.0.1" xr:uid="{EC0D27CB-B5E4-464C-995F-CB79799723E0}"/>
    <hyperlink ref="G97" r:id="rId83" xr:uid="{870A178B-F11A-491A-9F4F-910E2B16CDA6}"/>
    <hyperlink ref="G82" r:id="rId84" xr:uid="{F6D84307-97C7-488F-B2E2-0C6D99AE3D2B}"/>
    <hyperlink ref="G92" r:id="rId85" xr:uid="{3F73E298-413F-4F50-8508-64AB6B7CC39E}"/>
    <hyperlink ref="G101" r:id="rId86" xr:uid="{86AFACAB-37C5-4C88-9A8B-DA56195B6C7B}"/>
    <hyperlink ref="G102" r:id="rId87" xr:uid="{89734F8C-2B7A-4C7C-8DEE-26888AE009B5}"/>
    <hyperlink ref="G100" r:id="rId88" xr:uid="{DF895D53-3CED-409A-B584-11FD994DBC85}"/>
    <hyperlink ref="G99" r:id="rId89" xr:uid="{40E984C0-6F1C-4B93-8A57-5368C77DBDFE}"/>
    <hyperlink ref="G98" r:id="rId90" xr:uid="{3C389187-FC2F-4F18-ABE5-16E82875159D}"/>
    <hyperlink ref="G116" r:id="rId91" xr:uid="{D5843504-3378-41C4-9164-5B36D724ABAE}"/>
    <hyperlink ref="G103" r:id="rId92" display="Chlorocebus_sabeus 1.1" xr:uid="{FEA76FD7-39E4-4981-B2EA-C87A2B73CE87}"/>
    <hyperlink ref="G104" r:id="rId93" display="Panu_3.0" xr:uid="{65F6F95A-5C1D-4B3F-AD5C-9D2EF24186C5}"/>
    <hyperlink ref="G105" r:id="rId94" display="Cang.pa_1.0" xr:uid="{CF5EF085-CE8E-48A7-A608-9C58F06F2DEF}"/>
    <hyperlink ref="G106" r:id="rId95" display="ASM169854v1" xr:uid="{800C197C-4325-4BFE-9687-9F4CE5040884}"/>
    <hyperlink ref="G107" r:id="rId96" display="Macaca_fascicularis_5.0 (NCBI: 2/5/2019)" xr:uid="{1CD4CB2B-AE2C-4129-925B-1472E0BA5CD8}"/>
    <hyperlink ref="G108" r:id="rId97" display="Mleu.le_1.0" xr:uid="{05233674-4C8E-4468-8931-3FDF36AA2B68}"/>
    <hyperlink ref="G109" r:id="rId98" display="Rrox_v1" xr:uid="{38941939-CDB5-494E-8C2D-6640918ADD8F}"/>
    <hyperlink ref="G110" r:id="rId99" display="Mnem_1.0" xr:uid="{4D342E7D-DA24-45FA-B3F1-FD3366D6B892}"/>
    <hyperlink ref="G111" r:id="rId100" display="Mmul_8.0.1" xr:uid="{A283034D-AEAE-4852-AA1E-8FE549ECBAC3}"/>
    <hyperlink ref="G113" r:id="rId101" display="Caty_1.0" xr:uid="{40730BFC-91F1-43B2-84D6-33C7315CA592}"/>
    <hyperlink ref="G114" r:id="rId102" display="SaiBol1.0" xr:uid="{52A53B10-C86E-489F-A1D9-D1CD78E5BF07}"/>
    <hyperlink ref="G115" r:id="rId103" display="Callithrix jacchus-3.2" xr:uid="{7DC8425D-D4DA-41CE-A6D2-0CE67C986B77}"/>
    <hyperlink ref="G117" r:id="rId104" xr:uid="{5050C0C0-0D79-4C99-8509-93E3B8821AC7}"/>
    <hyperlink ref="G112" r:id="rId105" xr:uid="{40421D86-C037-4740-A999-025B3D2FDCD4}"/>
    <hyperlink ref="G135" r:id="rId106" display="SaiBol1.0" xr:uid="{1624882A-5C18-4006-BC76-756315FDB12D}"/>
    <hyperlink ref="G126" r:id="rId107" display="ASM169854v1" xr:uid="{7BE9B148-1004-4CD9-B580-F35DF5FD6FA7}"/>
    <hyperlink ref="G125" r:id="rId108" display="Cang.pa_1.0" xr:uid="{3DBDF7AB-66F6-4427-AD78-912E25BBF841}"/>
    <hyperlink ref="G124" r:id="rId109" display="Panu_3.0" xr:uid="{658BF9F2-2377-4B9C-A918-69E56F5449B6}"/>
    <hyperlink ref="G123" r:id="rId110" display="Chlorocebus_sabeus 1.1" xr:uid="{296801B0-AE07-405D-A931-535508A1E55C}"/>
    <hyperlink ref="G136" r:id="rId111" display="Callithrix jacchus-3.2" xr:uid="{C11753EE-2ED1-423F-B521-02BD8E7D571E}"/>
    <hyperlink ref="G128" r:id="rId112" display="Mleu.le_1.0" xr:uid="{2E6F2069-6ED1-4B1A-9C07-CAC05F12898C}"/>
    <hyperlink ref="G127" r:id="rId113" display="Macaca_fascicularis_5.0 (NCBI: 2/5/2019)" xr:uid="{DE6691BF-68AE-4D03-AABC-75DF06729F25}"/>
    <hyperlink ref="G119" r:id="rId114" xr:uid="{E28D08CE-EC6F-426E-A9E8-226D8D79AC97}"/>
    <hyperlink ref="G120" r:id="rId115" xr:uid="{2D3AC23F-7491-42CA-BED9-CD4FEA84B1A5}"/>
    <hyperlink ref="G130" r:id="rId116" display="Mnem_1.0" xr:uid="{4364EC43-F521-45CF-ABE5-85C669B4B2E9}"/>
    <hyperlink ref="G129" r:id="rId117" display="Rrox_v1" xr:uid="{E88479CE-B5CA-4AE9-A608-34954B43E848}"/>
    <hyperlink ref="G137" r:id="rId118" xr:uid="{9679692B-AB27-4A84-A6E4-86FDB0A7D1B5}"/>
    <hyperlink ref="G118" r:id="rId119" xr:uid="{E795A1E0-869C-4ABD-A238-2BFFDE10CBE6}"/>
    <hyperlink ref="G121" r:id="rId120" xr:uid="{5E024BBA-0D11-4F9F-8F63-B1860A99B3FC}"/>
    <hyperlink ref="G134" r:id="rId121" display="Caty_1.0" xr:uid="{6B1BC5F3-F7FF-4AE9-BAF6-4DCD4AA07094}"/>
    <hyperlink ref="G131" r:id="rId122" display="Mmul_8.0.1" xr:uid="{640F9952-149C-4112-B461-C65596675EBB}"/>
    <hyperlink ref="G138" r:id="rId123" xr:uid="{2471925D-A851-4E55-BCAF-C668E6E9CD54}"/>
    <hyperlink ref="G122" r:id="rId124" xr:uid="{9AA1C84A-88CC-467F-B728-2BF3C7279C08}"/>
    <hyperlink ref="G132" r:id="rId125" display="Mmul_8.0.1" xr:uid="{B786DAF0-5163-4BA0-B626-0F87BFAF2987}"/>
    <hyperlink ref="G133" r:id="rId126" xr:uid="{A5C693F6-ED8F-468C-892F-BE0804C22D99}"/>
    <hyperlink ref="G144" r:id="rId127" display="SaiBol1.0" xr:uid="{206C6534-8226-4373-9DE5-8D2210A59A6F}"/>
    <hyperlink ref="G157" r:id="rId128" display="ASM169854v1" xr:uid="{EFE34B60-F1F6-4717-8F74-C47CB891FA96}"/>
    <hyperlink ref="G155" r:id="rId129" display="Cang.pa_1.0" xr:uid="{EDD4D36E-B8F1-4036-9EC5-47814F2BA3B9}"/>
    <hyperlink ref="G154" r:id="rId130" display="Panu_3.0" xr:uid="{16486187-D4DE-428B-883C-404682F16ACE}"/>
    <hyperlink ref="G151" r:id="rId131" display="Chlorocebus_sabeus 1.1" xr:uid="{29AD0DDF-8F67-4585-B96F-85779EE98FED}"/>
    <hyperlink ref="G145" r:id="rId132" display="Callithrix jacchus-3.2" xr:uid="{268F1D0A-36E9-4413-9BBC-81EAD45B98D0}"/>
    <hyperlink ref="G161" r:id="rId133" display="Mleu.le_1.0" xr:uid="{0D965366-B895-4173-8430-B27E645AD48E}"/>
    <hyperlink ref="G159" r:id="rId134" display="Macaca_fascicularis_5.0 (NCBI: 2/5/2019)" xr:uid="{B5972E02-4E93-44C3-A549-54BCECAAC5CE}"/>
    <hyperlink ref="G139" r:id="rId135" xr:uid="{912B5806-B39C-49A4-896B-24BF5A0B0472}"/>
    <hyperlink ref="G140" r:id="rId136" xr:uid="{C81D7735-3F51-4E9A-B817-51F57748D964}"/>
    <hyperlink ref="G166" r:id="rId137" display="Mnem_1.0" xr:uid="{BE2BDE4A-C376-4231-A983-50B93B11BAAC}"/>
    <hyperlink ref="G163" r:id="rId138" display="Rrox_v1" xr:uid="{3734D377-F285-42B8-8BA6-200C00F6E5C7}"/>
    <hyperlink ref="G147" r:id="rId139" xr:uid="{15022CD4-CAB5-4A32-BBCA-2E5B26AE2985}"/>
    <hyperlink ref="G142" r:id="rId140" xr:uid="{059A74CD-FD4F-4758-AECA-C99BA158C397}"/>
    <hyperlink ref="G141" r:id="rId141" xr:uid="{E9BDB4AD-0155-495D-92CE-3557477933B5}"/>
    <hyperlink ref="G170" r:id="rId142" display="Caty_1.0" xr:uid="{85592971-28C6-4EF0-B3C2-4ADA4A8A7E19}"/>
    <hyperlink ref="G168" r:id="rId143" display="Mmul_8.0.1" xr:uid="{2E2AF09E-8C5D-4A29-BB51-24C2E07E6EB8}"/>
    <hyperlink ref="G149" r:id="rId144" xr:uid="{90F9D069-98C6-4C20-A37A-0010AE25A825}"/>
    <hyperlink ref="G143" r:id="rId145" xr:uid="{5A0831A0-BA63-4FA1-AD24-B81FDE0F7E01}"/>
    <hyperlink ref="G152" r:id="rId146" display="Chlorocebus_sabeus 1.1" xr:uid="{879BF343-96F2-4455-A731-0921FD783AEC}"/>
    <hyperlink ref="G153" r:id="rId147" display="Panu_3.0" xr:uid="{AA65B592-D99C-4DB2-9FAE-E6E204BE29B6}"/>
    <hyperlink ref="G156" r:id="rId148" display="Cang.pa_1.0" xr:uid="{95940877-351F-429F-AB7F-7F3FAA20A4AF}"/>
    <hyperlink ref="G158" r:id="rId149" display="ASM169854v1" xr:uid="{A3E54BBE-F2D6-4A6F-B532-5A524183B61B}"/>
    <hyperlink ref="G146" r:id="rId150" display="Callithrix jacchus-3.2" xr:uid="{4CB42280-D406-4B00-BC06-0AAFA0F0D914}"/>
    <hyperlink ref="G160" r:id="rId151" display="Macaca_fascicularis_5.0 (NCBI: 2/5/2019)" xr:uid="{6B19C8F6-9472-4237-B185-FF29323A58B2}"/>
    <hyperlink ref="G162" r:id="rId152" display="Mleu.le_1.0" xr:uid="{378443D6-ACB2-40F2-8FE3-207565A4976C}"/>
    <hyperlink ref="G164" r:id="rId153" display="Rrox_v1" xr:uid="{8EF87B9C-7995-42AA-A407-1C6040F8AD8E}"/>
    <hyperlink ref="G165" r:id="rId154" display="Rrox_v1" xr:uid="{5113F99C-4F1E-4E00-BCCC-D89B0716E362}"/>
    <hyperlink ref="G148" r:id="rId155" xr:uid="{84BDAA28-7733-468D-90E7-631A7976CF49}"/>
    <hyperlink ref="G167" r:id="rId156" display="Mnem_1.0" xr:uid="{C95010F1-ED57-4C30-8936-B9DA77CC82AB}"/>
    <hyperlink ref="G169" r:id="rId157" display="Mmul_8.0.1" xr:uid="{8D1CD154-8B53-4A05-83BA-19A5C435BFC6}"/>
    <hyperlink ref="G171" r:id="rId158" display="Caty_1.0" xr:uid="{4D61209E-859C-4B58-8D2C-C220588B3512}"/>
    <hyperlink ref="G150" r:id="rId159" xr:uid="{2214C483-8648-43D0-A9C9-2753EF93539F}"/>
    <hyperlink ref="G188" r:id="rId160" display="SaiBol1.0" xr:uid="{F037B57E-5944-4FF9-862A-3825C2DBA0ED}"/>
    <hyperlink ref="G180" r:id="rId161" display="ASM169854v1" xr:uid="{9C0BEB1F-53B8-4B83-BD3B-3F2F968332AB}"/>
    <hyperlink ref="G179" r:id="rId162" display="Cang.pa_1.0" xr:uid="{ADF85C0D-64D7-47F2-86B3-837B163FE4BB}"/>
    <hyperlink ref="G178" r:id="rId163" display="Panu_3.0" xr:uid="{830E44E8-175C-4A7C-A73F-447042C40BAA}"/>
    <hyperlink ref="G177" r:id="rId164" display="Chlorocebus_sabeus 1.1" xr:uid="{2A391D70-E4B5-4EC9-8749-5703F5D1F695}"/>
    <hyperlink ref="G189" r:id="rId165" display="Callithrix jacchus-3.2" xr:uid="{17DD55BE-878F-4587-A5B1-3E99CF12B121}"/>
    <hyperlink ref="G182" r:id="rId166" display="Mleu.le_1.0" xr:uid="{286E6800-E8B6-4BE4-80E7-EE152B8EEDCC}"/>
    <hyperlink ref="G183" r:id="rId167" display="Macaca_fascicularis_5.0 (NCBI: 2/5/2019)" xr:uid="{DA54196A-BB0E-4475-A8D9-8D0DAFE32928}"/>
    <hyperlink ref="G173" r:id="rId168" xr:uid="{56304D78-A8B3-452A-8640-8CAFFC489B1B}"/>
    <hyperlink ref="G174" r:id="rId169" xr:uid="{C681EE59-24F0-43F3-828D-D64DA17EB71D}"/>
    <hyperlink ref="G184" r:id="rId170" display="Mnem_1.0" xr:uid="{67739956-75B5-4C38-B6F3-D24AA451AE76}"/>
    <hyperlink ref="G181" r:id="rId171" display="Rrox_v1" xr:uid="{E23C5E4A-244D-4162-9A22-DED235AD296A}"/>
    <hyperlink ref="G190" r:id="rId172" xr:uid="{7B56B1E1-BC85-4F06-9F79-AC1D86347171}"/>
    <hyperlink ref="G172" r:id="rId173" xr:uid="{44B30FF3-66BF-4739-8480-04A6B21F9CAB}"/>
    <hyperlink ref="G175" r:id="rId174" xr:uid="{4997868A-654A-4832-BF80-1825D940FC0A}"/>
    <hyperlink ref="G187" r:id="rId175" display="Caty_1.0" xr:uid="{67F4C350-2AED-40CC-84D5-8D955B0E3132}"/>
    <hyperlink ref="G185" r:id="rId176" display="Mmul_8.0.1" xr:uid="{1B05ED05-827C-4F47-900D-80A8DC83CF06}"/>
    <hyperlink ref="G176" r:id="rId177" xr:uid="{81A08696-9051-49B2-A0CC-C337E8B92ABF}"/>
    <hyperlink ref="G191" r:id="rId178" xr:uid="{4D3AF917-CF4B-4E76-984F-990A1183E10B}"/>
    <hyperlink ref="G186" r:id="rId179" xr:uid="{BB731AD7-846D-41D8-95EC-FF98AD5DA68C}"/>
    <hyperlink ref="G209" r:id="rId180" display="SaiBol1.0" xr:uid="{8FA292B6-6B7A-49D2-B93D-A7D63CAF7B74}"/>
    <hyperlink ref="G200" r:id="rId181" display="ASM169854v1" xr:uid="{6245CE1E-CA06-439D-86BD-4B63ADB3A7AC}"/>
    <hyperlink ref="G199" r:id="rId182" display="Cang.pa_1.0" xr:uid="{F1BFD0F5-BA66-412E-AB4B-84616375A539}"/>
    <hyperlink ref="G198" r:id="rId183" display="Panu_3.0" xr:uid="{F5C234C4-21B8-4872-9404-4F5D328A47A6}"/>
    <hyperlink ref="G197" r:id="rId184" display="Chlorocebus_sabeus 1.1" xr:uid="{A20759EA-246E-4539-97BE-0EC8B3C1D76E}"/>
    <hyperlink ref="G210" r:id="rId185" display="Callithrix jacchus-3.2" xr:uid="{1A7E6D7D-B6CA-44B2-915F-F6FCC67228B0}"/>
    <hyperlink ref="G203" r:id="rId186" display="Mleu.le_1.0" xr:uid="{0277CFCD-888D-42FE-964B-358087F98A11}"/>
    <hyperlink ref="G208" r:id="rId187" display="Macaca_fascicularis_5.0 (NCBI: 2/5/2019)" xr:uid="{2BB88810-45BC-4612-954F-70771D732BA4}"/>
    <hyperlink ref="G193" r:id="rId188" xr:uid="{B44C81B8-781D-43FF-B951-7ADB55AF7250}"/>
    <hyperlink ref="G194" r:id="rId189" xr:uid="{99148207-C7C9-4305-A2B3-516973B0FF27}"/>
    <hyperlink ref="G205" r:id="rId190" display="Mnem_1.0" xr:uid="{7927C0C8-DF03-4D9D-9182-71BF4DC862DA}"/>
    <hyperlink ref="G202" r:id="rId191" display="Rrox_v1" xr:uid="{70C2C4C3-ABCA-4A2C-B657-D4B11E76BA88}"/>
    <hyperlink ref="G211" r:id="rId192" xr:uid="{9A7C5409-3BCB-4889-ABE6-D35601818F14}"/>
    <hyperlink ref="G192" r:id="rId193" xr:uid="{E1D3F15A-D224-44DC-A5E8-E4F1DE3F15FF}"/>
    <hyperlink ref="G195" r:id="rId194" xr:uid="{FD408E71-1DF7-4E68-AA62-6F10F408A1A1}"/>
    <hyperlink ref="G204" r:id="rId195" display="Caty_1.0" xr:uid="{2C6EE371-5E7A-495B-BBB8-3C9A3E54196A}"/>
    <hyperlink ref="G206" r:id="rId196" display="Mmul_8.0.1" xr:uid="{1841CBDD-88BE-47B7-AE58-B83E30099008}"/>
    <hyperlink ref="G212" r:id="rId197" xr:uid="{866287D0-4E06-4151-848B-62C1721E84FA}"/>
    <hyperlink ref="G196" r:id="rId198" xr:uid="{997D512B-170A-4BAF-88C8-939D78101927}"/>
    <hyperlink ref="G201" r:id="rId199" display="ASM169854v1" xr:uid="{C017EF87-1D08-4A87-8FC7-E78CD041BA20}"/>
    <hyperlink ref="G207" r:id="rId200" xr:uid="{FBEFFAB7-7A0C-48B2-B690-6089D5C3DBBA}"/>
    <hyperlink ref="G227" r:id="rId201" xr:uid="{27E4C5C0-C9FA-4024-B7EB-43DC72BFA5B8}"/>
    <hyperlink ref="G217" r:id="rId202" xr:uid="{81867384-948A-489F-B092-D2029A10AB5A}"/>
    <hyperlink ref="G232" r:id="rId203" xr:uid="{16734D69-5B62-45D9-9DDE-71947B357324}"/>
    <hyperlink ref="G226" r:id="rId204" display="Mmul_8.0.1" xr:uid="{AEBB39CB-3C12-4723-8A32-61FC34C3AACE}"/>
    <hyperlink ref="G228" r:id="rId205" display="Caty_1.0" xr:uid="{0DDAEBCE-6514-4EA3-BD41-B98BB93E509C}"/>
    <hyperlink ref="G216" r:id="rId206" xr:uid="{69EFB49A-6B24-41F2-8F5F-657F2BA0094D}"/>
    <hyperlink ref="G213" r:id="rId207" xr:uid="{77058828-00EB-447B-9A97-467305F90051}"/>
    <hyperlink ref="G231" r:id="rId208" xr:uid="{68A1DB04-08DD-4EE8-86F5-6729A29B7477}"/>
    <hyperlink ref="G224" r:id="rId209" display="Rrox_v1" xr:uid="{2E922676-1CB6-49B3-865A-B0A645F83589}"/>
    <hyperlink ref="G225" r:id="rId210" display="Mnem_1.0" xr:uid="{FCAE5429-A9C9-40C5-A01C-B98DBD39897C}"/>
    <hyperlink ref="G215" r:id="rId211" xr:uid="{69AAF7E5-30A5-4392-AB1B-A8C25BC787D9}"/>
    <hyperlink ref="G214" r:id="rId212" xr:uid="{5C0D2A94-C10B-4C7B-9272-005744F0E93B}"/>
    <hyperlink ref="G222" r:id="rId213" display="Macaca_fascicularis_5.0 (NCBI: 2/5/2019)" xr:uid="{09953336-1D93-445E-957A-4A9267002695}"/>
    <hyperlink ref="G223" r:id="rId214" display="Mleu.le_1.0" xr:uid="{1840C73D-A43D-409E-A8E5-E0C6BCE89771}"/>
    <hyperlink ref="G230" r:id="rId215" display="Callithrix jacchus-3.2" xr:uid="{E4D618F2-3E95-4149-918B-8C566D999326}"/>
    <hyperlink ref="G218" r:id="rId216" display="Chlorocebus_sabeus 1.1" xr:uid="{EF4FAD4C-AABD-419D-9F2B-727503C78199}"/>
    <hyperlink ref="G219" r:id="rId217" display="Panu_3.0" xr:uid="{BBC050F9-4D0A-427B-9090-6348881DA49B}"/>
    <hyperlink ref="G220" r:id="rId218" display="Cang.pa_1.0" xr:uid="{6496812F-2D03-4C2E-8821-24D28857D6B1}"/>
    <hyperlink ref="G221" r:id="rId219" display="ASM169854v1" xr:uid="{BB483480-610C-4DDF-A639-0DDAA72FAA32}"/>
    <hyperlink ref="G229" r:id="rId220" display="SaiBol1.0" xr:uid="{089468FF-00A3-4C07-B099-D79030B54DCC}"/>
    <hyperlink ref="G249" r:id="rId221" display="SaiBol1.0" xr:uid="{A69AE339-E347-48CB-81E1-D10490A94385}"/>
    <hyperlink ref="G241" r:id="rId222" display="ASM169854v1" xr:uid="{1446205D-11B6-403B-8B32-111F8678E5B1}"/>
    <hyperlink ref="G240" r:id="rId223" display="Cang.pa_1.0" xr:uid="{B435D736-0D48-43BC-AE5C-636EDBCCAC3F}"/>
    <hyperlink ref="G239" r:id="rId224" display="Panu_3.0" xr:uid="{5BA59AB6-97C3-4966-BBF1-7189E7D9450D}"/>
    <hyperlink ref="G238" r:id="rId225" display="Chlorocebus_sabeus 1.1" xr:uid="{57E6D8DD-4AE2-4F1F-9C67-89BA6CDE4B2C}"/>
    <hyperlink ref="G250" r:id="rId226" display="Callithrix jacchus-3.2" xr:uid="{3FA0ED1A-A8D0-4E27-8E98-00CFEFFF3E6A}"/>
    <hyperlink ref="G243" r:id="rId227" display="Mleu.le_1.0" xr:uid="{20F1F0D0-7D90-455B-9C52-874363EC8EE6}"/>
    <hyperlink ref="G242" r:id="rId228" display="Macaca_fascicularis_5.0 (NCBI: 2/5/2019)" xr:uid="{E0F1F15E-1A22-49F1-AFCB-B95F0B86FAE9}"/>
    <hyperlink ref="G234" r:id="rId229" xr:uid="{9AFF22BF-9415-4F51-B9AC-FEE30191D385}"/>
    <hyperlink ref="G235" r:id="rId230" xr:uid="{D024E07C-FEE9-4CFE-A6A5-F350077359C0}"/>
    <hyperlink ref="G245" r:id="rId231" display="Mnem_1.0" xr:uid="{9970CA96-032D-468C-B5A0-27BE4B151257}"/>
    <hyperlink ref="G244" r:id="rId232" display="Rrox_v1" xr:uid="{243154AC-192C-415F-8817-1F7C2D68E209}"/>
    <hyperlink ref="G251" r:id="rId233" xr:uid="{ED6B6580-2637-4881-9927-774C916414CB}"/>
    <hyperlink ref="G233" r:id="rId234" xr:uid="{AC2F1123-A970-467D-8301-65558BECF2BA}"/>
    <hyperlink ref="G236" r:id="rId235" xr:uid="{AE2B8135-9A3D-42C7-97B1-164E811770B5}"/>
    <hyperlink ref="G248" r:id="rId236" display="Caty_1.0" xr:uid="{08489435-CCF5-4C40-BC03-5CE0D43CDC29}"/>
    <hyperlink ref="G246" r:id="rId237" display="Mmul_8.0.1" xr:uid="{5F12FC7F-9722-40BD-A7C8-0BAECC3CE921}"/>
    <hyperlink ref="G252" r:id="rId238" xr:uid="{F7FD5B65-9B45-420F-A55A-41150B5ED9C2}"/>
    <hyperlink ref="G237" r:id="rId239" xr:uid="{5809FA39-8453-4606-A20A-8A3C337898B7}"/>
    <hyperlink ref="G247" r:id="rId240" xr:uid="{F7ECBC8B-8806-4BF2-B87A-E878E269500C}"/>
    <hyperlink ref="G271" r:id="rId241" display="SaiBol1.0" xr:uid="{223F0580-A8ED-4A70-8E64-46945C9A8F8F}"/>
    <hyperlink ref="G262" r:id="rId242" display="ASM169854v1" xr:uid="{B1879CA0-EE57-4BF9-BEFF-59AB6FABC23F}"/>
    <hyperlink ref="G261" r:id="rId243" display="Cang.pa_1.0" xr:uid="{ED3912D2-9E53-4B7B-8473-F3DC05C1AF26}"/>
    <hyperlink ref="G259" r:id="rId244" display="Panu_3.0" xr:uid="{2766608B-DA1F-4D6B-886F-B8E3FCCC441B}"/>
    <hyperlink ref="G258" r:id="rId245" display="Chlorocebus_sabeus 1.1" xr:uid="{E8229990-6694-44F5-8DE8-4F113362D5BA}"/>
    <hyperlink ref="G272" r:id="rId246" display="Callithrix jacchus-3.2" xr:uid="{88A8004B-1C23-498F-AF61-C23CB47E6200}"/>
    <hyperlink ref="G264" r:id="rId247" display="Mleu.le_1.0" xr:uid="{26BBD0F4-0EE6-4EFC-A144-1296ECA4E4AB}"/>
    <hyperlink ref="G270" r:id="rId248" display="Macaca_fascicularis_5.0 (NCBI: 2/5/2019)" xr:uid="{717308AD-FD24-43C7-8FAA-EA769366B26F}"/>
    <hyperlink ref="G254" r:id="rId249" xr:uid="{2C180441-7904-411B-B933-D7C779BBB9FA}"/>
    <hyperlink ref="G255" r:id="rId250" xr:uid="{DC188965-0D5C-4405-B663-363824F3E5BC}"/>
    <hyperlink ref="G266" r:id="rId251" display="Mnem_1.0" xr:uid="{A137E2FF-5D96-4851-95DE-15F8A4741200}"/>
    <hyperlink ref="G263" r:id="rId252" display="Rrox_v1" xr:uid="{8616683B-18C3-497C-9E77-DDA60A06E1D6}"/>
    <hyperlink ref="G273" r:id="rId253" xr:uid="{9B40EFCE-1178-4C2C-BDFA-869EE6E7E3F5}"/>
    <hyperlink ref="G253" r:id="rId254" xr:uid="{C99F48DE-FE8C-44E8-B70A-0C76578F213A}"/>
    <hyperlink ref="G256" r:id="rId255" xr:uid="{D2041CC0-44D2-499B-84E5-25FADC32D8BD}"/>
    <hyperlink ref="G265" r:id="rId256" display="Caty_1.0" xr:uid="{BEB5067D-A301-4113-9932-42F75D8C748F}"/>
    <hyperlink ref="G267" r:id="rId257" display="Mmul_8.0.1" xr:uid="{432BFD1A-606A-46B7-B609-40B192CC2D65}"/>
    <hyperlink ref="G274" r:id="rId258" xr:uid="{D3DB1FA7-9858-4F9A-B530-12A0B885A826}"/>
    <hyperlink ref="G257" r:id="rId259" xr:uid="{5CCD1560-308E-4327-A5C5-DCA31812B17F}"/>
    <hyperlink ref="G260" r:id="rId260" display="Panu_3.0" xr:uid="{9E0B9A82-81BA-493E-8E81-87950E5995FE}"/>
    <hyperlink ref="G268" r:id="rId261" display="Mmul_8.0.1" xr:uid="{0B490665-30B3-41FE-A03A-A6A17F34EEFF}"/>
    <hyperlink ref="G269" r:id="rId262" xr:uid="{8EE4EE96-09B0-4832-9ACE-3BDD8E9BE999}"/>
  </hyperlinks>
  <pageMargins left="0.7" right="0.7" top="0.75" bottom="0.75" header="0.3" footer="0.3"/>
  <pageSetup orientation="portrait" r:id="rId26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B765F-9701-4636-86E1-49DFB341C6DA}">
  <dimension ref="A1:Z67"/>
  <sheetViews>
    <sheetView workbookViewId="0"/>
  </sheetViews>
  <sheetFormatPr defaultRowHeight="14.25" x14ac:dyDescent="0.45"/>
  <cols>
    <col min="8" max="8" width="9.06640625" customWidth="1"/>
    <col min="9" max="9" width="8.59765625" bestFit="1" customWidth="1"/>
    <col min="10" max="10" width="9.06640625" customWidth="1"/>
    <col min="17" max="17" width="2.53125" customWidth="1"/>
  </cols>
  <sheetData>
    <row r="1" spans="1:16" x14ac:dyDescent="0.45">
      <c r="A1" s="121" t="s">
        <v>22</v>
      </c>
    </row>
    <row r="2" spans="1:16" ht="14.25" customHeight="1" x14ac:dyDescent="0.45">
      <c r="A2" s="130" t="s">
        <v>505</v>
      </c>
      <c r="B2" s="130"/>
      <c r="C2" s="130"/>
      <c r="D2" s="130"/>
      <c r="E2" s="130"/>
      <c r="F2" s="130"/>
      <c r="G2" s="130"/>
      <c r="H2" s="130"/>
      <c r="I2" s="130"/>
      <c r="J2" s="130"/>
      <c r="K2" s="130"/>
      <c r="L2" s="130"/>
      <c r="M2" s="130"/>
      <c r="N2" s="130"/>
      <c r="O2" s="130"/>
      <c r="P2" s="122"/>
    </row>
    <row r="3" spans="1:16" x14ac:dyDescent="0.45">
      <c r="A3" s="130"/>
      <c r="B3" s="130"/>
      <c r="C3" s="130"/>
      <c r="D3" s="130"/>
      <c r="E3" s="130"/>
      <c r="F3" s="130"/>
      <c r="G3" s="130"/>
      <c r="H3" s="130"/>
      <c r="I3" s="130"/>
      <c r="J3" s="130"/>
      <c r="K3" s="130"/>
      <c r="L3" s="130"/>
      <c r="M3" s="130"/>
      <c r="N3" s="130"/>
      <c r="O3" s="130"/>
      <c r="P3" s="122"/>
    </row>
    <row r="4" spans="1:16" x14ac:dyDescent="0.45">
      <c r="A4" s="130"/>
      <c r="B4" s="130"/>
      <c r="C4" s="130"/>
      <c r="D4" s="130"/>
      <c r="E4" s="130"/>
      <c r="F4" s="130"/>
      <c r="G4" s="130"/>
      <c r="H4" s="130"/>
      <c r="I4" s="130"/>
      <c r="J4" s="130"/>
      <c r="K4" s="130"/>
      <c r="L4" s="130"/>
      <c r="M4" s="130"/>
      <c r="N4" s="130"/>
      <c r="O4" s="130"/>
      <c r="P4" s="122"/>
    </row>
    <row r="5" spans="1:16" ht="14.25" customHeight="1" x14ac:dyDescent="0.45">
      <c r="A5" s="130"/>
      <c r="B5" s="130"/>
      <c r="C5" s="130"/>
      <c r="D5" s="130"/>
      <c r="E5" s="130"/>
      <c r="F5" s="130"/>
      <c r="G5" s="130"/>
      <c r="H5" s="130"/>
      <c r="I5" s="130"/>
      <c r="J5" s="130"/>
      <c r="K5" s="130"/>
      <c r="L5" s="130"/>
      <c r="M5" s="130"/>
      <c r="N5" s="130"/>
      <c r="O5" s="130"/>
      <c r="P5" s="122"/>
    </row>
    <row r="6" spans="1:16" x14ac:dyDescent="0.45">
      <c r="A6" s="130"/>
      <c r="B6" s="130"/>
      <c r="C6" s="130"/>
      <c r="D6" s="130"/>
      <c r="E6" s="130"/>
      <c r="F6" s="130"/>
      <c r="G6" s="130"/>
      <c r="H6" s="130"/>
      <c r="I6" s="130"/>
      <c r="J6" s="130"/>
      <c r="K6" s="130"/>
      <c r="L6" s="130"/>
      <c r="M6" s="130"/>
      <c r="N6" s="130"/>
      <c r="O6" s="130"/>
      <c r="P6" s="122"/>
    </row>
    <row r="7" spans="1:16" x14ac:dyDescent="0.45">
      <c r="A7" s="130"/>
      <c r="B7" s="130"/>
      <c r="C7" s="130"/>
      <c r="D7" s="130"/>
      <c r="E7" s="130"/>
      <c r="F7" s="130"/>
      <c r="G7" s="130"/>
      <c r="H7" s="130"/>
      <c r="I7" s="130"/>
      <c r="J7" s="130"/>
      <c r="K7" s="130"/>
      <c r="L7" s="130"/>
      <c r="M7" s="130"/>
      <c r="N7" s="130"/>
      <c r="O7" s="130"/>
      <c r="P7" s="122"/>
    </row>
    <row r="8" spans="1:16" x14ac:dyDescent="0.45">
      <c r="A8" s="130"/>
      <c r="B8" s="130"/>
      <c r="C8" s="130"/>
      <c r="D8" s="130"/>
      <c r="E8" s="130"/>
      <c r="F8" s="130"/>
      <c r="G8" s="130"/>
      <c r="H8" s="130"/>
      <c r="I8" s="130"/>
      <c r="J8" s="130"/>
      <c r="K8" s="130"/>
      <c r="L8" s="130"/>
      <c r="M8" s="130"/>
      <c r="N8" s="130"/>
      <c r="O8" s="130"/>
      <c r="P8" s="122"/>
    </row>
    <row r="9" spans="1:16" x14ac:dyDescent="0.45">
      <c r="A9" s="130"/>
      <c r="B9" s="130"/>
      <c r="C9" s="130"/>
      <c r="D9" s="130"/>
      <c r="E9" s="130"/>
      <c r="F9" s="130"/>
      <c r="G9" s="130"/>
      <c r="H9" s="130"/>
      <c r="I9" s="130"/>
      <c r="J9" s="130"/>
      <c r="K9" s="130"/>
      <c r="L9" s="130"/>
      <c r="M9" s="130"/>
      <c r="N9" s="130"/>
      <c r="O9" s="130"/>
      <c r="P9" s="122"/>
    </row>
    <row r="10" spans="1:16" x14ac:dyDescent="0.45">
      <c r="A10" s="130"/>
      <c r="B10" s="130"/>
      <c r="C10" s="130"/>
      <c r="D10" s="130"/>
      <c r="E10" s="130"/>
      <c r="F10" s="130"/>
      <c r="G10" s="130"/>
      <c r="H10" s="130"/>
      <c r="I10" s="130"/>
      <c r="J10" s="130"/>
      <c r="K10" s="130"/>
      <c r="L10" s="130"/>
      <c r="M10" s="130"/>
      <c r="N10" s="130"/>
      <c r="O10" s="130"/>
      <c r="P10" s="122"/>
    </row>
    <row r="11" spans="1:16" x14ac:dyDescent="0.45">
      <c r="A11" s="130"/>
      <c r="B11" s="130"/>
      <c r="C11" s="130"/>
      <c r="D11" s="130"/>
      <c r="E11" s="130"/>
      <c r="F11" s="130"/>
      <c r="G11" s="130"/>
      <c r="H11" s="130"/>
      <c r="I11" s="130"/>
      <c r="J11" s="130"/>
      <c r="K11" s="130"/>
      <c r="L11" s="130"/>
      <c r="M11" s="130"/>
      <c r="N11" s="130"/>
      <c r="O11" s="130"/>
      <c r="P11" s="122"/>
    </row>
    <row r="12" spans="1:16" x14ac:dyDescent="0.45">
      <c r="A12" s="123"/>
      <c r="B12" s="123"/>
      <c r="C12" s="123"/>
      <c r="D12" s="123"/>
      <c r="E12" s="123"/>
      <c r="F12" s="123"/>
      <c r="G12" s="123"/>
      <c r="H12" s="123"/>
      <c r="I12" s="123"/>
      <c r="J12" s="123"/>
      <c r="K12" s="123"/>
      <c r="L12" s="123"/>
      <c r="M12" s="123"/>
      <c r="N12" s="123"/>
      <c r="O12" s="123"/>
      <c r="P12" s="122"/>
    </row>
    <row r="13" spans="1:16" x14ac:dyDescent="0.45">
      <c r="A13" s="121" t="s">
        <v>21</v>
      </c>
      <c r="B13" s="122"/>
      <c r="C13" s="122"/>
      <c r="D13" s="122"/>
      <c r="E13" s="122"/>
      <c r="F13" s="122"/>
      <c r="G13" s="122"/>
      <c r="L13" s="122"/>
      <c r="M13" s="122"/>
      <c r="N13" s="122"/>
      <c r="O13" s="122"/>
      <c r="P13" s="122"/>
    </row>
    <row r="14" spans="1:16" x14ac:dyDescent="0.45">
      <c r="A14" s="124" t="s">
        <v>504</v>
      </c>
      <c r="B14" s="124"/>
      <c r="C14" s="124"/>
      <c r="D14" s="124"/>
      <c r="E14" s="124"/>
      <c r="F14" s="124"/>
      <c r="G14" s="124"/>
      <c r="H14" s="124"/>
      <c r="I14" s="124"/>
      <c r="J14" s="124"/>
      <c r="K14" s="124"/>
      <c r="L14" s="124"/>
      <c r="M14" s="124"/>
      <c r="N14" s="124"/>
      <c r="O14" s="124"/>
      <c r="P14" s="122"/>
    </row>
    <row r="15" spans="1:16" x14ac:dyDescent="0.45">
      <c r="A15" s="124"/>
      <c r="B15" s="124"/>
      <c r="C15" s="124"/>
      <c r="D15" s="124"/>
      <c r="E15" s="124"/>
      <c r="F15" s="124"/>
      <c r="G15" s="124"/>
      <c r="H15" s="124"/>
      <c r="I15" s="124"/>
      <c r="J15" s="124"/>
      <c r="K15" s="124"/>
      <c r="L15" s="124"/>
      <c r="M15" s="124"/>
      <c r="N15" s="124"/>
      <c r="O15" s="124"/>
    </row>
    <row r="16" spans="1:16" ht="14.25" customHeight="1" x14ac:dyDescent="0.45">
      <c r="A16" s="124"/>
      <c r="B16" s="124"/>
      <c r="C16" s="124"/>
      <c r="D16" s="124"/>
      <c r="E16" s="124"/>
      <c r="F16" s="124"/>
      <c r="G16" s="124"/>
      <c r="H16" s="124"/>
      <c r="I16" s="124"/>
      <c r="J16" s="124"/>
      <c r="K16" s="124"/>
      <c r="L16" s="124"/>
      <c r="M16" s="124"/>
      <c r="N16" s="124"/>
      <c r="O16" s="124"/>
    </row>
    <row r="17" spans="1:15" x14ac:dyDescent="0.45">
      <c r="B17" s="117"/>
      <c r="C17" s="117"/>
      <c r="D17" s="117"/>
      <c r="E17" s="117"/>
      <c r="F17" s="117"/>
      <c r="G17" s="117"/>
    </row>
    <row r="18" spans="1:15" x14ac:dyDescent="0.45">
      <c r="A18" s="121" t="s">
        <v>20</v>
      </c>
      <c r="C18" s="117"/>
      <c r="D18" s="117"/>
      <c r="E18" s="117"/>
      <c r="F18" s="117"/>
      <c r="G18" s="117"/>
    </row>
    <row r="19" spans="1:15" x14ac:dyDescent="0.45">
      <c r="A19" s="130" t="s">
        <v>503</v>
      </c>
      <c r="B19" s="130"/>
      <c r="C19" s="130"/>
      <c r="D19" s="130"/>
      <c r="E19" s="130"/>
      <c r="F19" s="130"/>
      <c r="G19" s="130"/>
      <c r="H19" s="130"/>
      <c r="I19" s="130"/>
      <c r="J19" s="130"/>
      <c r="K19" s="130"/>
      <c r="L19" s="130"/>
      <c r="M19" s="130"/>
      <c r="N19" s="130"/>
      <c r="O19" s="130"/>
    </row>
    <row r="20" spans="1:15" x14ac:dyDescent="0.45">
      <c r="A20" s="130"/>
      <c r="B20" s="130"/>
      <c r="C20" s="130"/>
      <c r="D20" s="130"/>
      <c r="E20" s="130"/>
      <c r="F20" s="130"/>
      <c r="G20" s="130"/>
      <c r="H20" s="130"/>
      <c r="I20" s="130"/>
      <c r="J20" s="130"/>
      <c r="K20" s="130"/>
      <c r="L20" s="130"/>
      <c r="M20" s="130"/>
      <c r="N20" s="130"/>
      <c r="O20" s="130"/>
    </row>
    <row r="21" spans="1:15" x14ac:dyDescent="0.45">
      <c r="A21" s="130"/>
      <c r="B21" s="130"/>
      <c r="C21" s="130"/>
      <c r="D21" s="130"/>
      <c r="E21" s="130"/>
      <c r="F21" s="130"/>
      <c r="G21" s="130"/>
      <c r="H21" s="130"/>
      <c r="I21" s="130"/>
      <c r="J21" s="130"/>
      <c r="K21" s="130"/>
      <c r="L21" s="130"/>
      <c r="M21" s="130"/>
      <c r="N21" s="130"/>
      <c r="O21" s="130"/>
    </row>
    <row r="22" spans="1:15" x14ac:dyDescent="0.45">
      <c r="A22" s="130"/>
      <c r="B22" s="130"/>
      <c r="C22" s="130"/>
      <c r="D22" s="130"/>
      <c r="E22" s="130"/>
      <c r="F22" s="130"/>
      <c r="G22" s="130"/>
      <c r="H22" s="130"/>
      <c r="I22" s="130"/>
      <c r="J22" s="130"/>
      <c r="K22" s="130"/>
      <c r="L22" s="130"/>
      <c r="M22" s="130"/>
      <c r="N22" s="130"/>
      <c r="O22" s="130"/>
    </row>
    <row r="24" spans="1:15" x14ac:dyDescent="0.45">
      <c r="A24" s="121" t="s">
        <v>271</v>
      </c>
    </row>
    <row r="25" spans="1:15" ht="14.25" customHeight="1" x14ac:dyDescent="0.45">
      <c r="A25" s="124" t="s">
        <v>502</v>
      </c>
      <c r="B25" s="124"/>
      <c r="C25" s="124"/>
      <c r="D25" s="124"/>
      <c r="E25" s="124"/>
      <c r="F25" s="124"/>
      <c r="G25" s="124"/>
      <c r="H25" s="124"/>
      <c r="I25" s="124"/>
      <c r="J25" s="124"/>
      <c r="K25" s="124"/>
      <c r="L25" s="124"/>
      <c r="M25" s="124"/>
      <c r="N25" s="124"/>
      <c r="O25" s="124"/>
    </row>
    <row r="26" spans="1:15" x14ac:dyDescent="0.45">
      <c r="A26" s="124"/>
      <c r="B26" s="124"/>
      <c r="C26" s="124"/>
      <c r="D26" s="124"/>
      <c r="E26" s="124"/>
      <c r="F26" s="124"/>
      <c r="G26" s="124"/>
      <c r="H26" s="124"/>
      <c r="I26" s="124"/>
      <c r="J26" s="124"/>
      <c r="K26" s="124"/>
      <c r="L26" s="124"/>
      <c r="M26" s="124"/>
      <c r="N26" s="124"/>
      <c r="O26" s="124"/>
    </row>
    <row r="27" spans="1:15" x14ac:dyDescent="0.45">
      <c r="A27" s="124"/>
      <c r="B27" s="124"/>
      <c r="C27" s="124"/>
      <c r="D27" s="124"/>
      <c r="E27" s="124"/>
      <c r="F27" s="124"/>
      <c r="G27" s="124"/>
      <c r="H27" s="124"/>
      <c r="I27" s="124"/>
      <c r="J27" s="124"/>
      <c r="K27" s="124"/>
      <c r="L27" s="124"/>
      <c r="M27" s="124"/>
      <c r="N27" s="124"/>
      <c r="O27" s="124"/>
    </row>
    <row r="28" spans="1:15" x14ac:dyDescent="0.45">
      <c r="A28" s="117"/>
      <c r="B28" s="117"/>
      <c r="C28" s="117"/>
      <c r="D28" s="117"/>
      <c r="E28" s="117"/>
      <c r="F28" s="117"/>
      <c r="G28" s="117"/>
      <c r="H28" s="117"/>
      <c r="I28" s="117"/>
      <c r="J28" s="117"/>
      <c r="K28" s="117"/>
      <c r="L28" s="117"/>
      <c r="M28" s="117"/>
      <c r="N28" s="117"/>
      <c r="O28" s="117"/>
    </row>
    <row r="29" spans="1:15" x14ac:dyDescent="0.45">
      <c r="A29" s="121" t="s">
        <v>13</v>
      </c>
    </row>
    <row r="30" spans="1:15" ht="14.25" customHeight="1" x14ac:dyDescent="0.45">
      <c r="A30" s="117" t="s">
        <v>51</v>
      </c>
      <c r="B30" s="117"/>
      <c r="C30" s="117"/>
      <c r="D30" s="117"/>
      <c r="E30" s="117"/>
      <c r="F30" s="117"/>
      <c r="G30" s="117"/>
      <c r="H30" s="117"/>
      <c r="I30" s="117"/>
      <c r="J30" s="117"/>
      <c r="K30" s="117"/>
      <c r="L30" s="117"/>
      <c r="M30" s="117"/>
      <c r="N30" s="117"/>
      <c r="O30" s="117"/>
    </row>
    <row r="31" spans="1:15" ht="14.25" customHeight="1" x14ac:dyDescent="0.45">
      <c r="A31" s="117"/>
      <c r="B31" s="117"/>
      <c r="C31" s="117"/>
      <c r="D31" s="117"/>
      <c r="E31" s="117"/>
      <c r="F31" s="117"/>
      <c r="G31" s="117"/>
      <c r="H31" s="117"/>
      <c r="I31" s="117"/>
      <c r="J31" s="117"/>
      <c r="K31" s="117"/>
      <c r="L31" s="117"/>
      <c r="M31" s="117"/>
      <c r="N31" s="117"/>
      <c r="O31" s="117"/>
    </row>
    <row r="32" spans="1:15" x14ac:dyDescent="0.45">
      <c r="A32" s="121" t="s">
        <v>12</v>
      </c>
      <c r="B32" s="117"/>
      <c r="C32" s="117"/>
      <c r="D32" s="117"/>
      <c r="E32" s="117"/>
      <c r="F32" s="117"/>
      <c r="G32" s="117"/>
      <c r="H32" s="117"/>
      <c r="I32" s="117"/>
      <c r="J32" s="117"/>
      <c r="K32" s="117"/>
      <c r="L32" s="117"/>
      <c r="M32" s="117"/>
      <c r="N32" s="117"/>
      <c r="O32" s="117"/>
    </row>
    <row r="33" spans="1:18" ht="14.25" customHeight="1" x14ac:dyDescent="0.45">
      <c r="A33" s="124" t="s">
        <v>501</v>
      </c>
      <c r="B33" s="124"/>
      <c r="C33" s="124"/>
      <c r="D33" s="124"/>
      <c r="E33" s="124"/>
      <c r="F33" s="124"/>
      <c r="G33" s="124"/>
      <c r="H33" s="124"/>
      <c r="I33" s="124"/>
      <c r="J33" s="124"/>
      <c r="K33" s="124"/>
      <c r="L33" s="124"/>
      <c r="M33" s="124"/>
      <c r="N33" s="124"/>
      <c r="O33" s="124"/>
    </row>
    <row r="34" spans="1:18" ht="14.25" customHeight="1" x14ac:dyDescent="0.45">
      <c r="A34" s="124"/>
      <c r="B34" s="124"/>
      <c r="C34" s="124"/>
      <c r="D34" s="124"/>
      <c r="E34" s="124"/>
      <c r="F34" s="124"/>
      <c r="G34" s="124"/>
      <c r="H34" s="124"/>
      <c r="I34" s="124"/>
      <c r="J34" s="124"/>
      <c r="K34" s="124"/>
      <c r="L34" s="124"/>
      <c r="M34" s="124"/>
      <c r="N34" s="124"/>
      <c r="O34" s="124"/>
    </row>
    <row r="35" spans="1:18" ht="14.25" customHeight="1" x14ac:dyDescent="0.45">
      <c r="A35" s="124"/>
      <c r="B35" s="124"/>
      <c r="C35" s="124"/>
      <c r="D35" s="124"/>
      <c r="E35" s="124"/>
      <c r="F35" s="124"/>
      <c r="G35" s="124"/>
      <c r="H35" s="124"/>
      <c r="I35" s="124"/>
      <c r="J35" s="124"/>
      <c r="K35" s="124"/>
      <c r="L35" s="124"/>
      <c r="M35" s="124"/>
      <c r="N35" s="124"/>
      <c r="O35" s="124"/>
    </row>
    <row r="36" spans="1:18" x14ac:dyDescent="0.45">
      <c r="A36" s="117"/>
      <c r="B36" s="117"/>
      <c r="C36" s="117"/>
      <c r="D36" s="117"/>
      <c r="E36" s="117"/>
    </row>
    <row r="37" spans="1:18" x14ac:dyDescent="0.45">
      <c r="A37" s="121" t="s">
        <v>11</v>
      </c>
    </row>
    <row r="38" spans="1:18" ht="14.25" customHeight="1" x14ac:dyDescent="0.45">
      <c r="A38" s="117"/>
      <c r="B38" s="117"/>
      <c r="C38" s="117"/>
      <c r="D38" s="117"/>
      <c r="E38" s="117"/>
      <c r="F38" s="117"/>
      <c r="G38" s="117"/>
      <c r="H38" s="117"/>
      <c r="I38" s="117"/>
      <c r="J38" s="117"/>
      <c r="K38" s="117"/>
      <c r="L38" s="117"/>
      <c r="M38" s="117"/>
      <c r="N38" s="117"/>
    </row>
    <row r="39" spans="1:18" ht="14.25" customHeight="1" x14ac:dyDescent="0.45">
      <c r="A39" s="121" t="s">
        <v>10</v>
      </c>
      <c r="C39" s="117"/>
      <c r="D39" s="117"/>
      <c r="E39" s="117"/>
      <c r="F39" s="117"/>
      <c r="G39" s="117"/>
      <c r="H39" s="117"/>
      <c r="I39" s="117"/>
      <c r="J39" s="117"/>
      <c r="K39" s="117"/>
      <c r="L39" s="117"/>
      <c r="M39" s="117"/>
      <c r="N39" s="117"/>
    </row>
    <row r="40" spans="1:18" ht="14.25" customHeight="1" x14ac:dyDescent="0.45">
      <c r="A40" s="130" t="s">
        <v>500</v>
      </c>
      <c r="B40" s="130"/>
      <c r="C40" s="130"/>
      <c r="D40" s="130"/>
      <c r="E40" s="130"/>
      <c r="F40" s="130"/>
      <c r="G40" s="130"/>
      <c r="H40" s="130"/>
      <c r="I40" s="130"/>
      <c r="J40" s="130"/>
      <c r="K40" s="130"/>
      <c r="L40" s="130"/>
      <c r="M40" s="130"/>
      <c r="N40" s="130"/>
      <c r="O40" s="130"/>
    </row>
    <row r="41" spans="1:18" x14ac:dyDescent="0.45">
      <c r="A41" s="130"/>
      <c r="B41" s="130"/>
      <c r="C41" s="130"/>
      <c r="D41" s="130"/>
      <c r="E41" s="130"/>
      <c r="F41" s="130"/>
      <c r="G41" s="130"/>
      <c r="H41" s="130"/>
      <c r="I41" s="130"/>
      <c r="J41" s="130"/>
      <c r="K41" s="130"/>
      <c r="L41" s="130"/>
      <c r="M41" s="130"/>
      <c r="N41" s="130"/>
      <c r="O41" s="130"/>
    </row>
    <row r="42" spans="1:18" x14ac:dyDescent="0.45">
      <c r="A42" s="130"/>
      <c r="B42" s="130"/>
      <c r="C42" s="130"/>
      <c r="D42" s="130"/>
      <c r="E42" s="130"/>
      <c r="F42" s="130"/>
      <c r="G42" s="130"/>
      <c r="H42" s="130"/>
      <c r="I42" s="130"/>
      <c r="J42" s="130"/>
      <c r="K42" s="130"/>
      <c r="L42" s="130"/>
      <c r="M42" s="130"/>
      <c r="N42" s="130"/>
      <c r="O42" s="130"/>
    </row>
    <row r="43" spans="1:18" ht="14.25" customHeight="1" x14ac:dyDescent="0.45">
      <c r="C43" s="123"/>
      <c r="D43" s="123"/>
      <c r="E43" s="123"/>
      <c r="F43" s="12"/>
      <c r="R43" s="123"/>
    </row>
    <row r="44" spans="1:18" ht="14.25" customHeight="1" x14ac:dyDescent="0.45">
      <c r="A44" s="121" t="s">
        <v>9</v>
      </c>
      <c r="C44" s="123"/>
      <c r="D44" s="123"/>
      <c r="E44" s="123"/>
      <c r="F44" s="12"/>
      <c r="R44" s="123"/>
    </row>
    <row r="45" spans="1:18" ht="14.25" customHeight="1" x14ac:dyDescent="0.45">
      <c r="A45" s="130" t="s">
        <v>499</v>
      </c>
      <c r="B45" s="130"/>
      <c r="C45" s="130"/>
      <c r="D45" s="130"/>
      <c r="E45" s="130"/>
      <c r="F45" s="130"/>
      <c r="G45" s="130"/>
      <c r="H45" s="130"/>
      <c r="I45" s="130"/>
      <c r="J45" s="130"/>
      <c r="K45" s="130"/>
      <c r="L45" s="130"/>
      <c r="M45" s="130"/>
      <c r="N45" s="130"/>
      <c r="O45" s="130"/>
      <c r="R45" s="123"/>
    </row>
    <row r="46" spans="1:18" ht="14.25" customHeight="1" x14ac:dyDescent="0.45">
      <c r="A46" s="130"/>
      <c r="B46" s="130"/>
      <c r="C46" s="130"/>
      <c r="D46" s="130"/>
      <c r="E46" s="130"/>
      <c r="F46" s="130"/>
      <c r="G46" s="130"/>
      <c r="H46" s="130"/>
      <c r="I46" s="130"/>
      <c r="J46" s="130"/>
      <c r="K46" s="130"/>
      <c r="L46" s="130"/>
      <c r="M46" s="130"/>
      <c r="N46" s="130"/>
      <c r="O46" s="130"/>
      <c r="R46" s="123"/>
    </row>
    <row r="47" spans="1:18" x14ac:dyDescent="0.45">
      <c r="A47" s="130"/>
      <c r="B47" s="130"/>
      <c r="C47" s="130"/>
      <c r="D47" s="130"/>
      <c r="E47" s="130"/>
      <c r="F47" s="130"/>
      <c r="G47" s="130"/>
      <c r="H47" s="130"/>
      <c r="I47" s="130"/>
      <c r="J47" s="130"/>
      <c r="K47" s="130"/>
      <c r="L47" s="130"/>
      <c r="M47" s="130"/>
      <c r="N47" s="130"/>
      <c r="O47" s="130"/>
      <c r="R47" s="123"/>
    </row>
    <row r="48" spans="1:18" x14ac:dyDescent="0.45">
      <c r="A48" s="130"/>
      <c r="B48" s="130"/>
      <c r="C48" s="130"/>
      <c r="D48" s="130"/>
      <c r="E48" s="130"/>
      <c r="F48" s="130"/>
      <c r="G48" s="130"/>
      <c r="H48" s="130"/>
      <c r="I48" s="130"/>
      <c r="J48" s="130"/>
      <c r="K48" s="130"/>
      <c r="L48" s="130"/>
      <c r="M48" s="130"/>
      <c r="N48" s="130"/>
      <c r="O48" s="130"/>
    </row>
    <row r="49" spans="1:26" ht="14.25" customHeight="1" x14ac:dyDescent="0.45">
      <c r="A49" s="130"/>
      <c r="B49" s="130"/>
      <c r="C49" s="130"/>
      <c r="D49" s="130"/>
      <c r="E49" s="130"/>
      <c r="F49" s="130"/>
      <c r="G49" s="130"/>
      <c r="H49" s="130"/>
      <c r="I49" s="130"/>
      <c r="J49" s="130"/>
      <c r="K49" s="130"/>
      <c r="L49" s="130"/>
      <c r="M49" s="130"/>
      <c r="N49" s="130"/>
      <c r="O49" s="130"/>
    </row>
    <row r="50" spans="1:26" x14ac:dyDescent="0.45">
      <c r="C50" s="122"/>
      <c r="D50" s="122"/>
      <c r="E50" s="122"/>
      <c r="F50" s="122"/>
      <c r="G50" s="122"/>
      <c r="H50" s="122"/>
    </row>
    <row r="51" spans="1:26" ht="14.25" customHeight="1" x14ac:dyDescent="0.45">
      <c r="A51" s="121" t="s">
        <v>8</v>
      </c>
      <c r="G51" s="122"/>
      <c r="H51" s="122"/>
    </row>
    <row r="52" spans="1:26" ht="14.25" customHeight="1" x14ac:dyDescent="0.45">
      <c r="A52" s="130" t="s">
        <v>498</v>
      </c>
      <c r="B52" s="130"/>
      <c r="C52" s="130"/>
      <c r="D52" s="130"/>
      <c r="E52" s="130"/>
      <c r="F52" s="130"/>
      <c r="G52" s="130"/>
      <c r="H52" s="130"/>
      <c r="I52" s="130"/>
      <c r="J52" s="130"/>
      <c r="K52" s="130"/>
      <c r="L52" s="130"/>
      <c r="M52" s="130"/>
      <c r="N52" s="130"/>
      <c r="O52" s="130"/>
    </row>
    <row r="53" spans="1:26" x14ac:dyDescent="0.45">
      <c r="A53" s="130"/>
      <c r="B53" s="130"/>
      <c r="C53" s="130"/>
      <c r="D53" s="130"/>
      <c r="E53" s="130"/>
      <c r="F53" s="130"/>
      <c r="G53" s="130"/>
      <c r="H53" s="130"/>
      <c r="I53" s="130"/>
      <c r="J53" s="130"/>
      <c r="K53" s="130"/>
      <c r="L53" s="130"/>
      <c r="M53" s="130"/>
      <c r="N53" s="130"/>
      <c r="O53" s="130"/>
    </row>
    <row r="54" spans="1:26" x14ac:dyDescent="0.45">
      <c r="A54" s="130"/>
      <c r="B54" s="130"/>
      <c r="C54" s="130"/>
      <c r="D54" s="130"/>
      <c r="E54" s="130"/>
      <c r="F54" s="130"/>
      <c r="G54" s="130"/>
      <c r="H54" s="130"/>
      <c r="I54" s="130"/>
      <c r="J54" s="130"/>
      <c r="K54" s="130"/>
      <c r="L54" s="130"/>
      <c r="M54" s="130"/>
      <c r="N54" s="130"/>
      <c r="O54" s="130"/>
    </row>
    <row r="55" spans="1:26" x14ac:dyDescent="0.45">
      <c r="A55" s="130"/>
      <c r="B55" s="130"/>
      <c r="C55" s="130"/>
      <c r="D55" s="130"/>
      <c r="E55" s="130"/>
      <c r="F55" s="130"/>
      <c r="G55" s="130"/>
      <c r="H55" s="130"/>
      <c r="I55" s="130"/>
      <c r="J55" s="130"/>
      <c r="K55" s="130"/>
      <c r="L55" s="130"/>
      <c r="M55" s="130"/>
      <c r="N55" s="130"/>
      <c r="O55" s="130"/>
    </row>
    <row r="56" spans="1:26" x14ac:dyDescent="0.45">
      <c r="A56" s="130"/>
      <c r="B56" s="130"/>
      <c r="C56" s="130"/>
      <c r="D56" s="130"/>
      <c r="E56" s="130"/>
      <c r="F56" s="130"/>
      <c r="G56" s="130"/>
      <c r="H56" s="130"/>
      <c r="I56" s="130"/>
      <c r="J56" s="130"/>
      <c r="K56" s="130"/>
      <c r="L56" s="130"/>
      <c r="M56" s="130"/>
      <c r="N56" s="130"/>
      <c r="O56" s="130"/>
    </row>
    <row r="57" spans="1:26" x14ac:dyDescent="0.45">
      <c r="A57" s="122"/>
      <c r="B57" s="122"/>
      <c r="C57" s="122"/>
      <c r="D57" s="122"/>
      <c r="E57" s="122"/>
      <c r="F57" s="122"/>
      <c r="G57" s="122"/>
      <c r="H57" s="122"/>
      <c r="I57" s="122"/>
      <c r="J57" s="122"/>
      <c r="K57" s="122"/>
      <c r="L57" s="122"/>
      <c r="M57" s="122"/>
      <c r="N57" s="122"/>
      <c r="O57" s="122"/>
    </row>
    <row r="58" spans="1:26" x14ac:dyDescent="0.45">
      <c r="A58" s="121" t="s">
        <v>7</v>
      </c>
      <c r="C58" s="122"/>
      <c r="D58" s="122"/>
      <c r="E58" s="122"/>
      <c r="F58" s="122"/>
      <c r="G58" s="122"/>
      <c r="H58" s="122"/>
      <c r="I58" s="122"/>
      <c r="J58" s="122"/>
      <c r="K58" s="122"/>
      <c r="L58" s="122"/>
      <c r="M58" s="122"/>
      <c r="N58" s="122"/>
      <c r="O58" s="122"/>
      <c r="P58" s="122"/>
      <c r="Q58" s="122"/>
    </row>
    <row r="59" spans="1:26" ht="14.25" customHeight="1" x14ac:dyDescent="0.45">
      <c r="A59" s="130" t="s">
        <v>497</v>
      </c>
      <c r="B59" s="130"/>
      <c r="C59" s="130"/>
      <c r="D59" s="130"/>
      <c r="E59" s="130"/>
      <c r="F59" s="130"/>
      <c r="G59" s="130"/>
      <c r="H59" s="130"/>
      <c r="I59" s="130"/>
      <c r="J59" s="130"/>
      <c r="K59" s="130"/>
      <c r="L59" s="130"/>
      <c r="M59" s="130"/>
      <c r="N59" s="130"/>
      <c r="O59" s="130"/>
      <c r="P59" s="122"/>
      <c r="Q59" s="122"/>
      <c r="T59" s="122"/>
      <c r="U59" s="122"/>
      <c r="V59" s="122"/>
      <c r="W59" s="122"/>
      <c r="X59" s="122"/>
      <c r="Y59" s="122"/>
      <c r="Z59" s="122"/>
    </row>
    <row r="60" spans="1:26" x14ac:dyDescent="0.45">
      <c r="A60" s="130"/>
      <c r="B60" s="130"/>
      <c r="C60" s="130"/>
      <c r="D60" s="130"/>
      <c r="E60" s="130"/>
      <c r="F60" s="130"/>
      <c r="G60" s="130"/>
      <c r="H60" s="130"/>
      <c r="I60" s="130"/>
      <c r="J60" s="130"/>
      <c r="K60" s="130"/>
      <c r="L60" s="130"/>
      <c r="M60" s="130"/>
      <c r="N60" s="130"/>
      <c r="O60" s="130"/>
      <c r="P60" s="122"/>
      <c r="Q60" s="122"/>
      <c r="T60" s="122"/>
      <c r="U60" s="122"/>
      <c r="V60" s="122"/>
      <c r="W60" s="122"/>
      <c r="X60" s="122"/>
      <c r="Y60" s="122"/>
      <c r="Z60" s="122"/>
    </row>
    <row r="61" spans="1:26" x14ac:dyDescent="0.45">
      <c r="A61" s="130"/>
      <c r="B61" s="130"/>
      <c r="C61" s="130"/>
      <c r="D61" s="130"/>
      <c r="E61" s="130"/>
      <c r="F61" s="130"/>
      <c r="G61" s="130"/>
      <c r="H61" s="130"/>
      <c r="I61" s="130"/>
      <c r="J61" s="130"/>
      <c r="K61" s="130"/>
      <c r="L61" s="130"/>
      <c r="M61" s="130"/>
      <c r="N61" s="130"/>
      <c r="O61" s="130"/>
    </row>
    <row r="62" spans="1:26" x14ac:dyDescent="0.45">
      <c r="A62" s="130"/>
      <c r="B62" s="130"/>
      <c r="C62" s="130"/>
      <c r="D62" s="130"/>
      <c r="E62" s="130"/>
      <c r="F62" s="130"/>
      <c r="G62" s="130"/>
      <c r="H62" s="130"/>
      <c r="I62" s="130"/>
      <c r="J62" s="130"/>
      <c r="K62" s="130"/>
      <c r="L62" s="130"/>
      <c r="M62" s="130"/>
      <c r="N62" s="130"/>
      <c r="O62" s="130"/>
    </row>
    <row r="63" spans="1:26" x14ac:dyDescent="0.45">
      <c r="A63" s="130"/>
      <c r="B63" s="130"/>
      <c r="C63" s="130"/>
      <c r="D63" s="130"/>
      <c r="E63" s="130"/>
      <c r="F63" s="130"/>
      <c r="G63" s="130"/>
      <c r="H63" s="130"/>
      <c r="I63" s="130"/>
      <c r="J63" s="130"/>
      <c r="K63" s="130"/>
      <c r="L63" s="130"/>
      <c r="M63" s="130"/>
      <c r="N63" s="130"/>
      <c r="O63" s="130"/>
    </row>
    <row r="64" spans="1:26" x14ac:dyDescent="0.45">
      <c r="A64" s="130"/>
      <c r="B64" s="130"/>
      <c r="C64" s="130"/>
      <c r="D64" s="130"/>
      <c r="E64" s="130"/>
      <c r="F64" s="130"/>
      <c r="G64" s="130"/>
      <c r="H64" s="130"/>
      <c r="I64" s="130"/>
      <c r="J64" s="130"/>
      <c r="K64" s="130"/>
      <c r="L64" s="130"/>
      <c r="M64" s="130"/>
      <c r="N64" s="130"/>
      <c r="O64" s="130"/>
    </row>
    <row r="65" spans="1:2" x14ac:dyDescent="0.45">
      <c r="B65" s="122"/>
    </row>
    <row r="66" spans="1:2" x14ac:dyDescent="0.45">
      <c r="A66" s="121" t="s">
        <v>270</v>
      </c>
      <c r="B66" s="122"/>
    </row>
    <row r="67" spans="1:2" x14ac:dyDescent="0.45">
      <c r="A67" t="s">
        <v>51</v>
      </c>
      <c r="B67" s="122"/>
    </row>
  </sheetData>
  <mergeCells count="9">
    <mergeCell ref="A14:O16"/>
    <mergeCell ref="A19:O22"/>
    <mergeCell ref="A25:O27"/>
    <mergeCell ref="A2:O11"/>
    <mergeCell ref="A59:O64"/>
    <mergeCell ref="A33:O35"/>
    <mergeCell ref="A40:O42"/>
    <mergeCell ref="A52:O56"/>
    <mergeCell ref="A45:O4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A48AB-9D2E-4BAC-8512-D273FB54F7DC}">
  <dimension ref="A1:Q30"/>
  <sheetViews>
    <sheetView workbookViewId="0">
      <pane xSplit="1" ySplit="1" topLeftCell="B2" activePane="bottomRight" state="frozen"/>
      <selection pane="topRight" activeCell="B1" sqref="B1"/>
      <selection pane="bottomLeft" activeCell="A2" sqref="A2"/>
      <selection pane="bottomRight" activeCell="P18" sqref="P18"/>
    </sheetView>
  </sheetViews>
  <sheetFormatPr defaultRowHeight="14.25" x14ac:dyDescent="0.45"/>
  <cols>
    <col min="1" max="1" width="18.59765625" bestFit="1" customWidth="1"/>
    <col min="2" max="2" width="8.73046875" bestFit="1" customWidth="1"/>
    <col min="3" max="3" width="9.3984375" customWidth="1"/>
    <col min="4" max="5" width="7.1328125" customWidth="1"/>
    <col min="6" max="6" width="8.73046875" customWidth="1"/>
    <col min="7" max="7" width="10.6640625" bestFit="1" customWidth="1"/>
    <col min="8" max="9" width="8.73046875" customWidth="1"/>
    <col min="10" max="11" width="8.73046875" bestFit="1" customWidth="1"/>
    <col min="12" max="13" width="7.1328125" customWidth="1"/>
    <col min="14" max="14" width="8.73046875" bestFit="1" customWidth="1"/>
    <col min="15" max="15" width="10.6640625" bestFit="1" customWidth="1"/>
    <col min="16" max="17" width="7.1328125" customWidth="1"/>
    <col min="18" max="18" width="6.53125" bestFit="1" customWidth="1"/>
    <col min="19" max="19" width="10.9296875" bestFit="1" customWidth="1"/>
    <col min="20" max="20" width="10.6640625" bestFit="1" customWidth="1"/>
    <col min="21" max="21" width="6.53125" bestFit="1" customWidth="1"/>
    <col min="22" max="22" width="7" bestFit="1" customWidth="1"/>
  </cols>
  <sheetData>
    <row r="1" spans="1:17" ht="16.5" thickTop="1" thickBot="1" x14ac:dyDescent="0.5">
      <c r="A1" s="11" t="s">
        <v>39</v>
      </c>
      <c r="B1" s="10" t="s">
        <v>38</v>
      </c>
      <c r="C1" s="9" t="s">
        <v>37</v>
      </c>
      <c r="D1" s="9" t="s">
        <v>36</v>
      </c>
      <c r="E1" s="9" t="s">
        <v>35</v>
      </c>
      <c r="F1" s="9" t="s">
        <v>34</v>
      </c>
      <c r="G1" s="9" t="s">
        <v>33</v>
      </c>
      <c r="H1" s="9" t="s">
        <v>32</v>
      </c>
      <c r="I1" s="8" t="s">
        <v>31</v>
      </c>
      <c r="J1" s="9" t="s">
        <v>30</v>
      </c>
      <c r="K1" s="9" t="s">
        <v>29</v>
      </c>
      <c r="L1" s="9" t="s">
        <v>28</v>
      </c>
      <c r="M1" s="9" t="s">
        <v>27</v>
      </c>
      <c r="N1" s="9" t="s">
        <v>26</v>
      </c>
      <c r="O1" s="9" t="s">
        <v>25</v>
      </c>
      <c r="P1" s="9" t="s">
        <v>24</v>
      </c>
      <c r="Q1" s="8" t="s">
        <v>23</v>
      </c>
    </row>
    <row r="2" spans="1:17" x14ac:dyDescent="0.45">
      <c r="A2" s="7" t="s">
        <v>22</v>
      </c>
      <c r="B2" s="5">
        <v>-5299.4150149999996</v>
      </c>
      <c r="C2">
        <v>-5244.5581970000003</v>
      </c>
      <c r="D2">
        <f>2*(ABS(PAML_analysis_11_9_20[[#This Row],[M1a1]]-PAML_analysis_11_9_20[[#This Row],[M2a2]]))</f>
        <v>109.71363599999859</v>
      </c>
      <c r="E2">
        <v>2</v>
      </c>
      <c r="F2">
        <v>7.4999999999999999E-25</v>
      </c>
      <c r="G2">
        <v>1.4875700000000001</v>
      </c>
      <c r="H2">
        <v>5.2233200000000002</v>
      </c>
      <c r="I2" s="4">
        <v>3.125</v>
      </c>
      <c r="J2">
        <v>-5300.0778229999996</v>
      </c>
      <c r="K2">
        <v>-5244.543154</v>
      </c>
      <c r="L2">
        <f>2*ABS(PAML_analysis_11_9_20[[#This Row],[M71]]-PAML_analysis_11_9_20[[#This Row],[M82]])</f>
        <v>111.06933799999933</v>
      </c>
      <c r="M2">
        <v>2</v>
      </c>
      <c r="N2">
        <v>3.8099999999999998E-25</v>
      </c>
      <c r="O2">
        <v>1.487274</v>
      </c>
      <c r="P2">
        <v>5.1235499999999998</v>
      </c>
      <c r="Q2" s="4">
        <v>4.375</v>
      </c>
    </row>
    <row r="3" spans="1:17" x14ac:dyDescent="0.45">
      <c r="A3" s="5" t="s">
        <v>21</v>
      </c>
      <c r="B3" s="5">
        <v>-3484.590823</v>
      </c>
      <c r="C3">
        <v>-3445.214786</v>
      </c>
      <c r="D3">
        <f>2*(ABS(PAML_analysis_11_9_20[[#This Row],[M1a1]]-PAML_analysis_11_9_20[[#This Row],[M2a2]]))</f>
        <v>78.752073999999993</v>
      </c>
      <c r="E3">
        <v>2</v>
      </c>
      <c r="F3">
        <v>3.9599999999999997E-18</v>
      </c>
      <c r="G3">
        <v>0.96630899999999997</v>
      </c>
      <c r="H3">
        <v>8.0843699999999998</v>
      </c>
      <c r="I3" s="4">
        <v>2.5510204081632653</v>
      </c>
      <c r="J3">
        <v>-3484.9047740000001</v>
      </c>
      <c r="K3">
        <v>-3445.2779909999999</v>
      </c>
      <c r="L3">
        <f>2*ABS(PAML_analysis_11_9_20[[#This Row],[M71]]-PAML_analysis_11_9_20[[#This Row],[M82]])</f>
        <v>79.253566000000319</v>
      </c>
      <c r="M3">
        <v>2</v>
      </c>
      <c r="N3">
        <v>3.0900000000000001E-18</v>
      </c>
      <c r="O3">
        <v>0.96421400000000002</v>
      </c>
      <c r="P3">
        <v>7.8711700000000002</v>
      </c>
      <c r="Q3" s="4">
        <v>3.3163265306122449</v>
      </c>
    </row>
    <row r="4" spans="1:17" x14ac:dyDescent="0.45">
      <c r="A4" s="5" t="s">
        <v>20</v>
      </c>
      <c r="B4" s="5">
        <v>-1560.328739</v>
      </c>
      <c r="C4">
        <v>-1560.2217659999999</v>
      </c>
      <c r="D4">
        <f>2*(ABS(PAML_analysis_11_9_20[[#This Row],[M1a1]]-PAML_analysis_11_9_20[[#This Row],[M2a2]]))</f>
        <v>0.2139460000003055</v>
      </c>
      <c r="E4">
        <v>2</v>
      </c>
      <c r="F4">
        <v>0.44900000000000001</v>
      </c>
      <c r="G4">
        <v>0.51511399999999996</v>
      </c>
      <c r="H4">
        <v>5.9683900000000003</v>
      </c>
      <c r="I4" s="4">
        <v>0</v>
      </c>
      <c r="J4">
        <v>-1560.3462529999999</v>
      </c>
      <c r="K4">
        <v>-1560.213655</v>
      </c>
      <c r="L4">
        <f>2*ABS(PAML_analysis_11_9_20[[#This Row],[M71]]-PAML_analysis_11_9_20[[#This Row],[M82]])</f>
        <v>0.26519599999983257</v>
      </c>
      <c r="M4">
        <v>2</v>
      </c>
      <c r="N4">
        <v>0.438</v>
      </c>
      <c r="O4">
        <v>0.51522900000000005</v>
      </c>
      <c r="P4">
        <v>5.85283</v>
      </c>
      <c r="Q4" s="4">
        <v>0.45248868778280549</v>
      </c>
    </row>
    <row r="5" spans="1:17" ht="15.75" x14ac:dyDescent="0.45">
      <c r="A5" s="5" t="s">
        <v>19</v>
      </c>
      <c r="B5" s="5">
        <v>-6924.1655360000004</v>
      </c>
      <c r="C5">
        <v>-6891.8228790000003</v>
      </c>
      <c r="D5">
        <f>2*(ABS(PAML_analysis_11_9_20[[#This Row],[M1a1]]-PAML_analysis_11_9_20[[#This Row],[M2a2]]))</f>
        <v>64.68531400000029</v>
      </c>
      <c r="E5">
        <v>2</v>
      </c>
      <c r="F5">
        <v>4.4999999999999998E-15</v>
      </c>
      <c r="G5">
        <v>1.465509</v>
      </c>
      <c r="H5">
        <v>3.2250299999999998</v>
      </c>
      <c r="I5" s="4">
        <v>1.6793893129770994</v>
      </c>
      <c r="J5">
        <v>-6924.6590630000001</v>
      </c>
      <c r="K5">
        <v>-6891.8604949999999</v>
      </c>
      <c r="L5">
        <f>2*ABS(PAML_analysis_11_9_20[[#This Row],[M71]]-PAML_analysis_11_9_20[[#This Row],[M82]])</f>
        <v>65.597136000000319</v>
      </c>
      <c r="M5">
        <v>2</v>
      </c>
      <c r="N5">
        <v>2.8500000000000002E-15</v>
      </c>
      <c r="O5">
        <v>1.464801</v>
      </c>
      <c r="P5">
        <v>3.1344799999999999</v>
      </c>
      <c r="Q5" s="4">
        <v>3.2061068702290076</v>
      </c>
    </row>
    <row r="6" spans="1:17" ht="15.75" x14ac:dyDescent="0.45">
      <c r="A6" s="5" t="s">
        <v>18</v>
      </c>
      <c r="B6" s="5">
        <v>-6459.5452779999996</v>
      </c>
      <c r="C6">
        <v>-6416.0059719999999</v>
      </c>
      <c r="D6">
        <f>2*(ABS(PAML_analysis_11_9_20[[#This Row],[M1a1]]-PAML_analysis_11_9_20[[#This Row],[M2a2]]))</f>
        <v>87.078611999999339</v>
      </c>
      <c r="E6">
        <v>2</v>
      </c>
      <c r="F6">
        <v>6.1700000000000002E-20</v>
      </c>
      <c r="G6">
        <v>2.1847319999999999</v>
      </c>
      <c r="H6">
        <v>3.4442400000000002</v>
      </c>
      <c r="I6" s="4">
        <v>3.3402922755741122</v>
      </c>
      <c r="J6">
        <v>-6461.05123</v>
      </c>
      <c r="K6">
        <v>-6416.2580660000003</v>
      </c>
      <c r="L6">
        <f>2*ABS(PAML_analysis_11_9_20[[#This Row],[M71]]-PAML_analysis_11_9_20[[#This Row],[M82]])</f>
        <v>89.586327999999412</v>
      </c>
      <c r="M6">
        <v>2</v>
      </c>
      <c r="N6">
        <v>1.76E-20</v>
      </c>
      <c r="O6">
        <v>2.183128</v>
      </c>
      <c r="P6">
        <v>3.3513799999999998</v>
      </c>
      <c r="Q6" s="4">
        <v>5.8455114822546967</v>
      </c>
    </row>
    <row r="7" spans="1:17" ht="15.75" x14ac:dyDescent="0.45">
      <c r="A7" s="5" t="s">
        <v>17</v>
      </c>
      <c r="B7" s="5">
        <v>-4866.8682330000001</v>
      </c>
      <c r="C7">
        <v>-4833.4317520000004</v>
      </c>
      <c r="D7">
        <f>2*(ABS(PAML_analysis_11_9_20[[#This Row],[M1a1]]-PAML_analysis_11_9_20[[#This Row],[M2a2]]))</f>
        <v>66.872961999999461</v>
      </c>
      <c r="E7">
        <v>2</v>
      </c>
      <c r="F7">
        <v>1.5100000000000001E-15</v>
      </c>
      <c r="G7">
        <v>3.0961530000000002</v>
      </c>
      <c r="H7">
        <v>3.6093500000000001</v>
      </c>
      <c r="I7" s="4">
        <v>4.2763157894736841</v>
      </c>
      <c r="J7">
        <v>-4868.0140030000002</v>
      </c>
      <c r="K7">
        <v>-4833.3109139999997</v>
      </c>
      <c r="L7">
        <f>2*ABS(PAML_analysis_11_9_20[[#This Row],[M71]]-PAML_analysis_11_9_20[[#This Row],[M82]])</f>
        <v>69.406178000001091</v>
      </c>
      <c r="M7">
        <v>2</v>
      </c>
      <c r="N7">
        <v>4.2399999999999999E-16</v>
      </c>
      <c r="O7">
        <v>3.0928469999999999</v>
      </c>
      <c r="P7">
        <v>3.4676499999999999</v>
      </c>
      <c r="Q7" s="4">
        <v>7.2368421052631584</v>
      </c>
    </row>
    <row r="8" spans="1:17" ht="15.75" x14ac:dyDescent="0.45">
      <c r="A8" s="5" t="s">
        <v>16</v>
      </c>
      <c r="B8" s="5">
        <v>-6846.1243889999996</v>
      </c>
      <c r="C8">
        <v>-6814.1119390000003</v>
      </c>
      <c r="D8">
        <f>2*(ABS(PAML_analysis_11_9_20[[#This Row],[M1a1]]-PAML_analysis_11_9_20[[#This Row],[M2a2]]))</f>
        <v>64.024899999998524</v>
      </c>
      <c r="E8">
        <v>2</v>
      </c>
      <c r="F8">
        <v>6.2500000000000002E-15</v>
      </c>
      <c r="G8">
        <v>1.4432290000000001</v>
      </c>
      <c r="H8">
        <v>3.1752400000000001</v>
      </c>
      <c r="I8" s="4">
        <v>1.6845329249617151</v>
      </c>
      <c r="J8">
        <v>-6846.6981990000004</v>
      </c>
      <c r="K8">
        <v>-6814.1331129999999</v>
      </c>
      <c r="L8">
        <f>2*ABS(PAML_analysis_11_9_20[[#This Row],[M71]]-PAML_analysis_11_9_20[[#This Row],[M82]])</f>
        <v>65.130172000001039</v>
      </c>
      <c r="M8">
        <v>2</v>
      </c>
      <c r="N8">
        <v>3.6000000000000001E-15</v>
      </c>
      <c r="O8">
        <v>1.442558</v>
      </c>
      <c r="P8">
        <v>3.0879300000000001</v>
      </c>
      <c r="Q8" s="4">
        <v>3.522205206738132</v>
      </c>
    </row>
    <row r="9" spans="1:17" ht="15.75" x14ac:dyDescent="0.45">
      <c r="A9" s="5" t="s">
        <v>15</v>
      </c>
      <c r="B9" s="5">
        <v>-5810.0136140000004</v>
      </c>
      <c r="C9">
        <v>-5766.8910749999995</v>
      </c>
      <c r="D9">
        <f>2*(ABS(PAML_analysis_11_9_20[[#This Row],[M1a1]]-PAML_analysis_11_9_20[[#This Row],[M2a2]]))</f>
        <v>86.24507800000174</v>
      </c>
      <c r="E9">
        <v>2</v>
      </c>
      <c r="F9">
        <v>9.3600000000000002E-20</v>
      </c>
      <c r="G9">
        <v>1.744915</v>
      </c>
      <c r="H9">
        <v>3.6168100000000001</v>
      </c>
      <c r="I9" s="4">
        <v>3.1315240083507305</v>
      </c>
      <c r="J9">
        <v>-5811.2369719999997</v>
      </c>
      <c r="K9">
        <v>-5766.9301690000002</v>
      </c>
      <c r="L9">
        <f>2*ABS(PAML_analysis_11_9_20[[#This Row],[M71]]-PAML_analysis_11_9_20[[#This Row],[M82]])</f>
        <v>88.613605999998981</v>
      </c>
      <c r="M9">
        <v>2</v>
      </c>
      <c r="N9">
        <v>2.8599999999999999E-20</v>
      </c>
      <c r="O9">
        <v>1.7439100000000001</v>
      </c>
      <c r="P9">
        <v>3.5318800000000001</v>
      </c>
      <c r="Q9" s="4">
        <v>6.0542797494780798</v>
      </c>
    </row>
    <row r="10" spans="1:17" ht="15.75" x14ac:dyDescent="0.45">
      <c r="A10" s="5" t="s">
        <v>14</v>
      </c>
      <c r="B10" s="5">
        <v>-4093.0373850000001</v>
      </c>
      <c r="C10">
        <v>-4057.0531850000002</v>
      </c>
      <c r="D10">
        <f>2*(ABS(PAML_analysis_11_9_20[[#This Row],[M1a1]]-PAML_analysis_11_9_20[[#This Row],[M2a2]]))</f>
        <v>71.968399999999747</v>
      </c>
      <c r="E10">
        <v>2</v>
      </c>
      <c r="F10">
        <v>1.1799999999999999E-16</v>
      </c>
      <c r="G10">
        <v>2.0417450000000001</v>
      </c>
      <c r="H10">
        <v>3.7381000000000002</v>
      </c>
      <c r="I10" s="4">
        <v>4.2904290429042904</v>
      </c>
      <c r="J10">
        <v>-4094.918302</v>
      </c>
      <c r="K10">
        <v>-4057.1070930000001</v>
      </c>
      <c r="L10">
        <f>2*ABS(PAML_analysis_11_9_20[[#This Row],[M71]]-PAML_analysis_11_9_20[[#This Row],[M82]])</f>
        <v>75.622417999999925</v>
      </c>
      <c r="M10">
        <v>2</v>
      </c>
      <c r="N10">
        <v>1.9000000000000001E-17</v>
      </c>
      <c r="O10">
        <v>2.0394060000000001</v>
      </c>
      <c r="P10">
        <v>3.6305499999999999</v>
      </c>
      <c r="Q10" s="4">
        <v>8.2508250825082499</v>
      </c>
    </row>
    <row r="11" spans="1:17" x14ac:dyDescent="0.45">
      <c r="A11" s="5" t="s">
        <v>13</v>
      </c>
      <c r="B11" s="5">
        <v>-3472.9085909999999</v>
      </c>
      <c r="C11">
        <v>-3446.0654450000002</v>
      </c>
      <c r="D11">
        <f>2*(ABS(PAML_analysis_11_9_20[[#This Row],[M1a1]]-PAML_analysis_11_9_20[[#This Row],[M2a2]]))</f>
        <v>53.686291999999412</v>
      </c>
      <c r="E11">
        <v>2</v>
      </c>
      <c r="F11">
        <v>1.1E-12</v>
      </c>
      <c r="G11">
        <v>1.455989</v>
      </c>
      <c r="H11">
        <v>5.67821</v>
      </c>
      <c r="I11" s="4">
        <v>1.9230769230769231</v>
      </c>
      <c r="J11">
        <v>-3472.9787889999998</v>
      </c>
      <c r="K11">
        <v>-3446.130357</v>
      </c>
      <c r="L11">
        <f>2*ABS(PAML_analysis_11_9_20[[#This Row],[M71]]-PAML_analysis_11_9_20[[#This Row],[M82]])</f>
        <v>53.69686399999955</v>
      </c>
      <c r="M11">
        <v>2</v>
      </c>
      <c r="N11">
        <v>1.09E-12</v>
      </c>
      <c r="O11">
        <v>1.4537450000000001</v>
      </c>
      <c r="P11">
        <v>5.47187</v>
      </c>
      <c r="Q11" s="4">
        <v>3.5256410256410255</v>
      </c>
    </row>
    <row r="12" spans="1:17" x14ac:dyDescent="0.45">
      <c r="A12" s="5" t="s">
        <v>12</v>
      </c>
      <c r="B12" s="5">
        <v>-2701.994001</v>
      </c>
      <c r="C12">
        <v>-2686.334151</v>
      </c>
      <c r="D12">
        <f>2*(ABS(PAML_analysis_11_9_20[[#This Row],[M1a1]]-PAML_analysis_11_9_20[[#This Row],[M2a2]]))</f>
        <v>31.319700000000012</v>
      </c>
      <c r="E12">
        <v>2</v>
      </c>
      <c r="F12">
        <v>7.91E-8</v>
      </c>
      <c r="G12">
        <v>1.738715</v>
      </c>
      <c r="H12">
        <v>3.6687599999999998</v>
      </c>
      <c r="I12" s="4">
        <v>1.7621145374449341</v>
      </c>
      <c r="J12">
        <v>-2702.2138450000002</v>
      </c>
      <c r="K12">
        <v>-2686.4084400000002</v>
      </c>
      <c r="L12">
        <f>2*ABS(PAML_analysis_11_9_20[[#This Row],[M71]]-PAML_analysis_11_9_20[[#This Row],[M82]])</f>
        <v>31.610810000000129</v>
      </c>
      <c r="M12">
        <v>2</v>
      </c>
      <c r="N12">
        <v>6.8400000000000004E-8</v>
      </c>
      <c r="O12">
        <v>1.738089</v>
      </c>
      <c r="P12">
        <v>3.83107</v>
      </c>
      <c r="Q12" s="4">
        <v>3.9647577092511015</v>
      </c>
    </row>
    <row r="13" spans="1:17" x14ac:dyDescent="0.45">
      <c r="A13" s="5" t="s">
        <v>11</v>
      </c>
      <c r="B13" s="5">
        <v>-3524.3097050000001</v>
      </c>
      <c r="C13">
        <v>-3516.694364</v>
      </c>
      <c r="D13">
        <f>2*(ABS(PAML_analysis_11_9_20[[#This Row],[M1a1]]-PAML_analysis_11_9_20[[#This Row],[M2a2]]))</f>
        <v>15.230682000000343</v>
      </c>
      <c r="E13">
        <v>2</v>
      </c>
      <c r="F13">
        <v>2.4600000000000002E-4</v>
      </c>
      <c r="G13">
        <v>0.91305199999999997</v>
      </c>
      <c r="H13">
        <v>2.4635500000000001</v>
      </c>
      <c r="I13" s="4">
        <v>0.75376884422110546</v>
      </c>
      <c r="J13">
        <v>-3524.4221870000001</v>
      </c>
      <c r="K13">
        <v>-3516.6958199999999</v>
      </c>
      <c r="L13">
        <f>2*ABS(PAML_analysis_11_9_20[[#This Row],[M71]]-PAML_analysis_11_9_20[[#This Row],[M82]])</f>
        <v>15.452734000000419</v>
      </c>
      <c r="M13">
        <v>2</v>
      </c>
      <c r="N13">
        <v>2.2100000000000001E-4</v>
      </c>
      <c r="O13">
        <v>0.912879</v>
      </c>
      <c r="P13">
        <v>2.39757</v>
      </c>
      <c r="Q13" s="4">
        <v>0.75376884422110546</v>
      </c>
    </row>
    <row r="14" spans="1:17" x14ac:dyDescent="0.45">
      <c r="A14" s="5" t="s">
        <v>10</v>
      </c>
      <c r="B14" s="5">
        <v>-3269.755349</v>
      </c>
      <c r="C14">
        <v>-3269.755349</v>
      </c>
      <c r="D14">
        <f>2*(ABS(PAML_analysis_11_9_20[[#This Row],[M1a1]]-PAML_analysis_11_9_20[[#This Row],[M2a2]]))</f>
        <v>0</v>
      </c>
      <c r="E14">
        <v>2</v>
      </c>
      <c r="F14">
        <v>0.5</v>
      </c>
      <c r="G14">
        <v>0.62327699999999997</v>
      </c>
      <c r="H14" s="6">
        <v>1</v>
      </c>
      <c r="I14" s="4">
        <v>0</v>
      </c>
      <c r="J14">
        <v>-3267.7118519999999</v>
      </c>
      <c r="K14">
        <v>-3267.7119510000002</v>
      </c>
      <c r="L14">
        <f>2*ABS(PAML_analysis_11_9_20[[#This Row],[M71]]-PAML_analysis_11_9_20[[#This Row],[M82]])</f>
        <v>1.9800000063696643E-4</v>
      </c>
      <c r="M14">
        <v>2</v>
      </c>
      <c r="N14">
        <v>0.5</v>
      </c>
      <c r="O14">
        <v>0.61987499999999995</v>
      </c>
      <c r="P14" s="6">
        <v>1</v>
      </c>
      <c r="Q14" s="4">
        <v>0.22271714922048996</v>
      </c>
    </row>
    <row r="15" spans="1:17" x14ac:dyDescent="0.45">
      <c r="A15" s="5" t="s">
        <v>9</v>
      </c>
      <c r="B15" s="5">
        <v>-2834.6857599999998</v>
      </c>
      <c r="C15">
        <v>-2832.5790769999999</v>
      </c>
      <c r="D15">
        <f>2*(ABS(PAML_analysis_11_9_20[[#This Row],[M1a1]]-PAML_analysis_11_9_20[[#This Row],[M2a2]]))</f>
        <v>4.2133659999999509</v>
      </c>
      <c r="E15">
        <v>2</v>
      </c>
      <c r="F15">
        <v>6.0999999999999999E-2</v>
      </c>
      <c r="G15">
        <v>0.96357199999999998</v>
      </c>
      <c r="H15">
        <v>2.5095200000000002</v>
      </c>
      <c r="I15" s="4">
        <v>0</v>
      </c>
      <c r="J15">
        <v>-2835.5379509999998</v>
      </c>
      <c r="K15">
        <v>-2832.5791129999998</v>
      </c>
      <c r="L15">
        <f>2*ABS(PAML_analysis_11_9_20[[#This Row],[M71]]-PAML_analysis_11_9_20[[#This Row],[M82]])</f>
        <v>5.9176760000000286</v>
      </c>
      <c r="M15">
        <v>2</v>
      </c>
      <c r="N15">
        <v>2.5999999999999999E-2</v>
      </c>
      <c r="O15">
        <v>0.96355000000000002</v>
      </c>
      <c r="P15">
        <v>2.5247299999999999</v>
      </c>
      <c r="Q15" s="4">
        <v>0.29585798816568049</v>
      </c>
    </row>
    <row r="16" spans="1:17" x14ac:dyDescent="0.45">
      <c r="A16" s="5" t="s">
        <v>8</v>
      </c>
      <c r="B16" s="5">
        <v>-1860.748452</v>
      </c>
      <c r="C16">
        <v>-1860.041005</v>
      </c>
      <c r="D16">
        <f>2*(ABS(PAML_analysis_11_9_20[[#This Row],[M1a1]]-PAML_analysis_11_9_20[[#This Row],[M2a2]]))</f>
        <v>1.4148940000000039</v>
      </c>
      <c r="E16">
        <v>2</v>
      </c>
      <c r="F16">
        <v>0.246</v>
      </c>
      <c r="G16">
        <v>0.58140999999999998</v>
      </c>
      <c r="H16">
        <v>1.35016</v>
      </c>
      <c r="I16" s="4">
        <v>0</v>
      </c>
      <c r="J16">
        <v>-1860.7675810000001</v>
      </c>
      <c r="K16">
        <v>-1860.0410039999999</v>
      </c>
      <c r="L16">
        <f>2*ABS(PAML_analysis_11_9_20[[#This Row],[M71]]-PAML_analysis_11_9_20[[#This Row],[M82]])</f>
        <v>1.4531540000002678</v>
      </c>
      <c r="M16">
        <v>2</v>
      </c>
      <c r="N16">
        <v>0.24199999999999999</v>
      </c>
      <c r="O16">
        <v>0.58141100000000001</v>
      </c>
      <c r="P16">
        <v>1.35016</v>
      </c>
      <c r="Q16" s="4">
        <v>0.37453183520599254</v>
      </c>
    </row>
    <row r="17" spans="1:17" ht="14.65" thickBot="1" x14ac:dyDescent="0.5">
      <c r="A17" s="3" t="s">
        <v>7</v>
      </c>
      <c r="B17" s="3">
        <v>-5435.7468220000001</v>
      </c>
      <c r="C17" s="2">
        <v>-5430.4176900000002</v>
      </c>
      <c r="D17" s="2">
        <f>2*(ABS(PAML_analysis_11_9_20[[#This Row],[M1a1]]-PAML_analysis_11_9_20[[#This Row],[M2a2]]))</f>
        <v>10.65826399999969</v>
      </c>
      <c r="E17" s="2">
        <v>2</v>
      </c>
      <c r="F17" s="2">
        <v>2.4199999999999998E-3</v>
      </c>
      <c r="G17" s="2">
        <v>0.84359200000000001</v>
      </c>
      <c r="H17" s="2">
        <v>2.7646700000000002</v>
      </c>
      <c r="I17" s="1">
        <v>0</v>
      </c>
      <c r="J17" s="2">
        <v>-5436.6465980000003</v>
      </c>
      <c r="K17" s="2">
        <v>-5430.3413469999996</v>
      </c>
      <c r="L17" s="2">
        <f>2*ABS(PAML_analysis_11_9_20[[#This Row],[M71]]-PAML_analysis_11_9_20[[#This Row],[M82]])</f>
        <v>12.610502000001361</v>
      </c>
      <c r="M17" s="2">
        <v>2</v>
      </c>
      <c r="N17" s="2">
        <v>9.1299999999999997E-4</v>
      </c>
      <c r="O17" s="2">
        <v>0.84411199999999997</v>
      </c>
      <c r="P17" s="2">
        <v>2.7464900000000001</v>
      </c>
      <c r="Q17" s="1">
        <v>0.15923566878980894</v>
      </c>
    </row>
    <row r="18" spans="1:17" ht="14.65" thickTop="1" x14ac:dyDescent="0.45"/>
    <row r="19" spans="1:17" ht="15.75" x14ac:dyDescent="0.45">
      <c r="C19" t="s">
        <v>506</v>
      </c>
    </row>
    <row r="20" spans="1:17" ht="15.75" x14ac:dyDescent="0.45">
      <c r="C20" t="s">
        <v>507</v>
      </c>
    </row>
    <row r="21" spans="1:17" ht="15.75" x14ac:dyDescent="0.45">
      <c r="C21" t="s">
        <v>6</v>
      </c>
    </row>
    <row r="22" spans="1:17" ht="15.75" x14ac:dyDescent="0.45">
      <c r="C22" t="s">
        <v>5</v>
      </c>
    </row>
    <row r="23" spans="1:17" ht="15.75" x14ac:dyDescent="0.45">
      <c r="C23" t="s">
        <v>4</v>
      </c>
    </row>
    <row r="24" spans="1:17" ht="15.75" x14ac:dyDescent="0.45">
      <c r="C24" t="s">
        <v>3</v>
      </c>
    </row>
    <row r="25" spans="1:17" ht="15.75" x14ac:dyDescent="0.45">
      <c r="C25" t="s">
        <v>2</v>
      </c>
    </row>
    <row r="26" spans="1:17" ht="15.75" x14ac:dyDescent="0.45">
      <c r="C26" t="s">
        <v>1</v>
      </c>
    </row>
    <row r="27" spans="1:17" ht="15.75" x14ac:dyDescent="0.45">
      <c r="C27" t="s">
        <v>0</v>
      </c>
    </row>
    <row r="28" spans="1:17" ht="14.25" customHeight="1" x14ac:dyDescent="0.45">
      <c r="C28" s="124" t="s">
        <v>508</v>
      </c>
      <c r="D28" s="124"/>
      <c r="E28" s="124"/>
      <c r="F28" s="124"/>
      <c r="G28" s="124"/>
      <c r="H28" s="124"/>
      <c r="I28" s="124"/>
      <c r="J28" s="124"/>
      <c r="K28" s="124"/>
      <c r="L28" s="124"/>
    </row>
    <row r="29" spans="1:17" x14ac:dyDescent="0.45">
      <c r="C29" s="124"/>
      <c r="D29" s="124"/>
      <c r="E29" s="124"/>
      <c r="F29" s="124"/>
      <c r="G29" s="124"/>
      <c r="H29" s="124"/>
      <c r="I29" s="124"/>
      <c r="J29" s="124"/>
      <c r="K29" s="124"/>
      <c r="L29" s="124"/>
    </row>
    <row r="30" spans="1:17" x14ac:dyDescent="0.45">
      <c r="C30" s="124"/>
      <c r="D30" s="124"/>
      <c r="E30" s="124"/>
      <c r="F30" s="124"/>
      <c r="G30" s="124"/>
      <c r="H30" s="124"/>
      <c r="I30" s="124"/>
      <c r="J30" s="124"/>
      <c r="K30" s="124"/>
      <c r="L30" s="124"/>
    </row>
  </sheetData>
  <mergeCells count="1">
    <mergeCell ref="C28:L30"/>
  </mergeCell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1AB1C-BD09-40CD-A55A-F2C20D84069B}">
  <dimension ref="A1:X30"/>
  <sheetViews>
    <sheetView workbookViewId="0">
      <pane xSplit="2" ySplit="1" topLeftCell="C2" activePane="bottomRight" state="frozen"/>
      <selection pane="topRight" activeCell="C1" sqref="C1"/>
      <selection pane="bottomLeft" activeCell="A2" sqref="A2"/>
      <selection pane="bottomRight" activeCell="C2" sqref="C2"/>
    </sheetView>
  </sheetViews>
  <sheetFormatPr defaultRowHeight="14.25" x14ac:dyDescent="0.45"/>
  <cols>
    <col min="1" max="1" width="18.59765625" bestFit="1" customWidth="1"/>
    <col min="2" max="2" width="7.86328125" customWidth="1"/>
    <col min="3" max="3" width="19.3984375" customWidth="1"/>
    <col min="4" max="4" width="9.1328125" bestFit="1" customWidth="1"/>
    <col min="5" max="5" width="10.33203125" customWidth="1"/>
    <col min="6" max="6" width="9.46484375" customWidth="1"/>
    <col min="7" max="7" width="16.19921875" customWidth="1"/>
    <col min="8" max="8" width="10.86328125" bestFit="1" customWidth="1"/>
    <col min="9" max="9" width="8.46484375" customWidth="1"/>
    <col min="10" max="10" width="9.1328125" bestFit="1" customWidth="1"/>
    <col min="11" max="11" width="19.265625" customWidth="1"/>
    <col min="12" max="12" width="9.1328125" style="13" bestFit="1" customWidth="1"/>
    <col min="13" max="13" width="7.6640625" customWidth="1"/>
    <col min="14" max="14" width="6.9296875" bestFit="1" customWidth="1"/>
    <col min="15" max="15" width="7.86328125" customWidth="1"/>
    <col min="16" max="16" width="6.9296875" bestFit="1" customWidth="1"/>
    <col min="17" max="17" width="7.46484375" customWidth="1"/>
    <col min="18" max="18" width="6.9296875" bestFit="1" customWidth="1"/>
    <col min="19" max="19" width="17.19921875" customWidth="1"/>
    <col min="20" max="20" width="11.6640625" bestFit="1" customWidth="1"/>
    <col min="21" max="21" width="15.33203125" customWidth="1"/>
    <col min="22" max="22" width="11.3984375" bestFit="1" customWidth="1"/>
    <col min="23" max="23" width="18.06640625" customWidth="1"/>
    <col min="24" max="24" width="12.19921875" bestFit="1" customWidth="1"/>
  </cols>
  <sheetData>
    <row r="1" spans="1:24" s="18" customFormat="1" ht="30.4" thickTop="1" x14ac:dyDescent="0.45">
      <c r="A1" s="18" t="s">
        <v>192</v>
      </c>
      <c r="B1" s="21" t="s">
        <v>191</v>
      </c>
      <c r="C1" s="20" t="s">
        <v>190</v>
      </c>
      <c r="D1" s="19" t="s">
        <v>189</v>
      </c>
      <c r="E1" s="20" t="s">
        <v>188</v>
      </c>
      <c r="F1" s="19" t="s">
        <v>187</v>
      </c>
      <c r="G1" s="20" t="s">
        <v>186</v>
      </c>
      <c r="H1" s="19" t="s">
        <v>185</v>
      </c>
      <c r="I1" s="20" t="s">
        <v>184</v>
      </c>
      <c r="J1" s="19" t="s">
        <v>183</v>
      </c>
      <c r="K1" s="20" t="s">
        <v>182</v>
      </c>
      <c r="L1" s="19" t="s">
        <v>181</v>
      </c>
      <c r="M1" s="20" t="s">
        <v>180</v>
      </c>
      <c r="N1" s="19" t="s">
        <v>179</v>
      </c>
      <c r="O1" s="20" t="s">
        <v>178</v>
      </c>
      <c r="P1" s="19" t="s">
        <v>177</v>
      </c>
      <c r="Q1" s="20" t="s">
        <v>176</v>
      </c>
      <c r="R1" s="19" t="s">
        <v>175</v>
      </c>
      <c r="S1" s="20" t="s">
        <v>174</v>
      </c>
      <c r="T1" s="19" t="s">
        <v>173</v>
      </c>
      <c r="U1" s="20" t="s">
        <v>172</v>
      </c>
      <c r="V1" s="19" t="s">
        <v>171</v>
      </c>
      <c r="W1" s="20" t="s">
        <v>170</v>
      </c>
      <c r="X1" s="19" t="s">
        <v>169</v>
      </c>
    </row>
    <row r="2" spans="1:24" x14ac:dyDescent="0.45">
      <c r="A2" t="s">
        <v>22</v>
      </c>
      <c r="B2" s="13">
        <v>480</v>
      </c>
      <c r="C2" s="5" t="s">
        <v>162</v>
      </c>
      <c r="D2" s="15">
        <v>15</v>
      </c>
      <c r="E2" s="5" t="s">
        <v>168</v>
      </c>
      <c r="F2" s="15">
        <v>27</v>
      </c>
      <c r="G2" s="5" t="s">
        <v>167</v>
      </c>
      <c r="H2" s="15">
        <v>2</v>
      </c>
      <c r="I2" s="5" t="s">
        <v>166</v>
      </c>
      <c r="J2" s="15">
        <v>13</v>
      </c>
      <c r="K2" s="5" t="s">
        <v>165</v>
      </c>
      <c r="L2" s="15">
        <v>20</v>
      </c>
      <c r="M2" s="5" t="s">
        <v>164</v>
      </c>
      <c r="N2" s="15">
        <v>32</v>
      </c>
      <c r="O2" s="5" t="s">
        <v>163</v>
      </c>
      <c r="P2" s="15">
        <v>16</v>
      </c>
      <c r="Q2" s="5" t="s">
        <v>161</v>
      </c>
      <c r="R2" s="15">
        <v>7</v>
      </c>
      <c r="S2" s="5" t="s">
        <v>162</v>
      </c>
      <c r="T2" s="15">
        <v>15</v>
      </c>
      <c r="U2" s="5" t="s">
        <v>161</v>
      </c>
      <c r="V2" s="15">
        <v>7</v>
      </c>
      <c r="W2" s="5" t="s">
        <v>160</v>
      </c>
      <c r="X2" s="15">
        <v>8</v>
      </c>
    </row>
    <row r="3" spans="1:24" x14ac:dyDescent="0.45">
      <c r="A3" t="s">
        <v>21</v>
      </c>
      <c r="B3" s="13">
        <v>392</v>
      </c>
      <c r="C3" s="5" t="s">
        <v>155</v>
      </c>
      <c r="D3" s="15">
        <v>10</v>
      </c>
      <c r="E3" s="5" t="s">
        <v>157</v>
      </c>
      <c r="F3" s="15">
        <v>20</v>
      </c>
      <c r="G3" s="5" t="s">
        <v>159</v>
      </c>
      <c r="H3" s="15">
        <v>2</v>
      </c>
      <c r="I3" s="5" t="s">
        <v>153</v>
      </c>
      <c r="J3" s="15">
        <v>5</v>
      </c>
      <c r="K3" s="5" t="s">
        <v>158</v>
      </c>
      <c r="L3" s="15">
        <v>8</v>
      </c>
      <c r="M3" s="5" t="s">
        <v>157</v>
      </c>
      <c r="N3" s="15">
        <v>20</v>
      </c>
      <c r="O3" s="5" t="s">
        <v>156</v>
      </c>
      <c r="P3" s="15">
        <v>11</v>
      </c>
      <c r="Q3" s="5" t="s">
        <v>154</v>
      </c>
      <c r="R3" s="15">
        <v>4</v>
      </c>
      <c r="S3" s="5" t="s">
        <v>155</v>
      </c>
      <c r="T3" s="15">
        <v>10</v>
      </c>
      <c r="U3" s="5" t="s">
        <v>154</v>
      </c>
      <c r="V3" s="15">
        <v>4</v>
      </c>
      <c r="W3" s="5" t="s">
        <v>153</v>
      </c>
      <c r="X3" s="15">
        <v>5</v>
      </c>
    </row>
    <row r="4" spans="1:24" x14ac:dyDescent="0.45">
      <c r="A4" t="s">
        <v>20</v>
      </c>
      <c r="B4" s="13">
        <v>221</v>
      </c>
      <c r="C4" s="5" t="s">
        <v>51</v>
      </c>
      <c r="D4" s="15">
        <v>0</v>
      </c>
      <c r="E4" s="5" t="s">
        <v>152</v>
      </c>
      <c r="F4" s="15">
        <v>2</v>
      </c>
      <c r="G4" s="5" t="s">
        <v>51</v>
      </c>
      <c r="H4" s="15">
        <v>0</v>
      </c>
      <c r="I4" s="5" t="s">
        <v>151</v>
      </c>
      <c r="J4" s="15">
        <v>1</v>
      </c>
      <c r="K4" s="5" t="s">
        <v>51</v>
      </c>
      <c r="L4" s="15">
        <v>0</v>
      </c>
      <c r="M4" s="5" t="s">
        <v>150</v>
      </c>
      <c r="N4" s="15">
        <v>3</v>
      </c>
      <c r="O4" s="5" t="s">
        <v>51</v>
      </c>
      <c r="P4" s="15">
        <v>0</v>
      </c>
      <c r="Q4" s="5" t="s">
        <v>51</v>
      </c>
      <c r="R4" s="15">
        <v>0</v>
      </c>
      <c r="S4" s="5" t="s">
        <v>51</v>
      </c>
      <c r="T4" s="15">
        <v>0</v>
      </c>
      <c r="U4" s="5" t="s">
        <v>51</v>
      </c>
      <c r="V4" s="15">
        <v>0</v>
      </c>
      <c r="W4" s="5" t="s">
        <v>51</v>
      </c>
      <c r="X4" s="15">
        <v>0</v>
      </c>
    </row>
    <row r="5" spans="1:24" ht="15.75" x14ac:dyDescent="0.45">
      <c r="A5" t="s">
        <v>149</v>
      </c>
      <c r="B5" s="13">
        <v>655</v>
      </c>
      <c r="C5" s="5" t="s">
        <v>148</v>
      </c>
      <c r="D5" s="15">
        <v>11</v>
      </c>
      <c r="E5" s="5" t="s">
        <v>147</v>
      </c>
      <c r="F5" s="15">
        <v>33</v>
      </c>
      <c r="G5" s="5" t="s">
        <v>146</v>
      </c>
      <c r="H5" s="15">
        <v>4</v>
      </c>
      <c r="I5" s="5" t="s">
        <v>145</v>
      </c>
      <c r="J5" s="15">
        <v>15</v>
      </c>
      <c r="K5" s="5" t="s">
        <v>144</v>
      </c>
      <c r="L5" s="15">
        <v>21</v>
      </c>
      <c r="M5" s="5" t="s">
        <v>143</v>
      </c>
      <c r="N5" s="15">
        <v>43</v>
      </c>
      <c r="O5" s="5" t="s">
        <v>142</v>
      </c>
      <c r="P5" s="15">
        <v>12</v>
      </c>
      <c r="Q5" s="5" t="s">
        <v>140</v>
      </c>
      <c r="R5" s="15">
        <v>4</v>
      </c>
      <c r="S5" s="5" t="s">
        <v>141</v>
      </c>
      <c r="T5" s="15">
        <v>8</v>
      </c>
      <c r="U5" s="5" t="s">
        <v>140</v>
      </c>
      <c r="V5" s="15">
        <v>4</v>
      </c>
      <c r="W5" s="5" t="s">
        <v>139</v>
      </c>
      <c r="X5" s="15">
        <v>8</v>
      </c>
    </row>
    <row r="6" spans="1:24" ht="15.75" x14ac:dyDescent="0.45">
      <c r="A6" t="s">
        <v>18</v>
      </c>
      <c r="B6" s="13">
        <v>479</v>
      </c>
      <c r="C6" s="5" t="s">
        <v>138</v>
      </c>
      <c r="D6" s="17">
        <v>16</v>
      </c>
      <c r="E6" s="5" t="s">
        <v>137</v>
      </c>
      <c r="F6" s="15">
        <v>29</v>
      </c>
      <c r="G6" s="5" t="s">
        <v>136</v>
      </c>
      <c r="H6" s="15">
        <v>4</v>
      </c>
      <c r="I6" s="5" t="s">
        <v>135</v>
      </c>
      <c r="J6" s="15">
        <v>17</v>
      </c>
      <c r="K6" s="5" t="s">
        <v>134</v>
      </c>
      <c r="L6" s="15">
        <v>27</v>
      </c>
      <c r="M6" s="5" t="s">
        <v>133</v>
      </c>
      <c r="N6" s="15">
        <v>43</v>
      </c>
      <c r="O6" s="5" t="s">
        <v>132</v>
      </c>
      <c r="P6" s="15">
        <v>15</v>
      </c>
      <c r="Q6" s="5" t="s">
        <v>131</v>
      </c>
      <c r="R6" s="15">
        <v>4</v>
      </c>
      <c r="S6" s="5" t="s">
        <v>130</v>
      </c>
      <c r="T6" s="15">
        <v>9</v>
      </c>
      <c r="U6" s="5" t="s">
        <v>129</v>
      </c>
      <c r="V6" s="15">
        <v>5</v>
      </c>
      <c r="W6" s="5" t="s">
        <v>128</v>
      </c>
      <c r="X6" s="15">
        <v>9</v>
      </c>
    </row>
    <row r="7" spans="1:24" ht="15.75" x14ac:dyDescent="0.45">
      <c r="A7" t="s">
        <v>17</v>
      </c>
      <c r="B7" s="13">
        <v>304</v>
      </c>
      <c r="C7" s="5" t="s">
        <v>127</v>
      </c>
      <c r="D7" s="15">
        <v>13</v>
      </c>
      <c r="E7" s="5" t="s">
        <v>126</v>
      </c>
      <c r="F7" s="15">
        <v>28</v>
      </c>
      <c r="G7" s="5" t="s">
        <v>125</v>
      </c>
      <c r="H7" s="15">
        <v>2</v>
      </c>
      <c r="I7" s="5" t="s">
        <v>124</v>
      </c>
      <c r="J7" s="15">
        <v>17</v>
      </c>
      <c r="K7" s="5" t="s">
        <v>123</v>
      </c>
      <c r="L7" s="15">
        <v>25</v>
      </c>
      <c r="M7" s="5" t="s">
        <v>122</v>
      </c>
      <c r="N7" s="15">
        <v>40</v>
      </c>
      <c r="O7" s="5" t="s">
        <v>121</v>
      </c>
      <c r="P7" s="15">
        <v>15</v>
      </c>
      <c r="Q7" s="5" t="s">
        <v>120</v>
      </c>
      <c r="R7" s="15">
        <v>3</v>
      </c>
      <c r="S7" s="5" t="s">
        <v>119</v>
      </c>
      <c r="T7" s="15">
        <v>8</v>
      </c>
      <c r="U7" s="5" t="s">
        <v>118</v>
      </c>
      <c r="V7" s="15">
        <v>5</v>
      </c>
      <c r="W7" s="5" t="s">
        <v>117</v>
      </c>
      <c r="X7" s="15">
        <v>8</v>
      </c>
    </row>
    <row r="8" spans="1:24" ht="15.75" x14ac:dyDescent="0.45">
      <c r="A8" t="s">
        <v>16</v>
      </c>
      <c r="B8" s="13">
        <v>653</v>
      </c>
      <c r="C8" s="5" t="s">
        <v>116</v>
      </c>
      <c r="D8" s="15">
        <v>11</v>
      </c>
      <c r="E8" s="5" t="s">
        <v>115</v>
      </c>
      <c r="F8" s="15">
        <v>34</v>
      </c>
      <c r="G8" s="5" t="s">
        <v>114</v>
      </c>
      <c r="H8" s="15">
        <v>5</v>
      </c>
      <c r="I8" s="5" t="s">
        <v>113</v>
      </c>
      <c r="J8" s="15">
        <v>15</v>
      </c>
      <c r="K8" s="5" t="s">
        <v>112</v>
      </c>
      <c r="L8" s="15">
        <v>19</v>
      </c>
      <c r="M8" s="5" t="s">
        <v>111</v>
      </c>
      <c r="N8" s="15">
        <v>43</v>
      </c>
      <c r="O8" s="5" t="s">
        <v>110</v>
      </c>
      <c r="P8" s="15">
        <v>13</v>
      </c>
      <c r="Q8" s="5" t="s">
        <v>108</v>
      </c>
      <c r="R8" s="15">
        <v>4</v>
      </c>
      <c r="S8" s="5" t="s">
        <v>109</v>
      </c>
      <c r="T8" s="15">
        <v>9</v>
      </c>
      <c r="U8" s="5" t="s">
        <v>108</v>
      </c>
      <c r="V8" s="15">
        <v>4</v>
      </c>
      <c r="W8" s="5" t="s">
        <v>107</v>
      </c>
      <c r="X8" s="15">
        <v>8</v>
      </c>
    </row>
    <row r="9" spans="1:24" ht="15.75" x14ac:dyDescent="0.45">
      <c r="A9" t="s">
        <v>15</v>
      </c>
      <c r="B9" s="13">
        <v>479</v>
      </c>
      <c r="C9" s="5" t="s">
        <v>106</v>
      </c>
      <c r="D9" s="15">
        <v>15</v>
      </c>
      <c r="E9" s="5" t="s">
        <v>105</v>
      </c>
      <c r="F9" s="15">
        <v>39</v>
      </c>
      <c r="G9" s="5" t="s">
        <v>104</v>
      </c>
      <c r="H9" s="15">
        <v>3</v>
      </c>
      <c r="I9" s="5" t="s">
        <v>103</v>
      </c>
      <c r="J9" s="15">
        <v>18</v>
      </c>
      <c r="K9" s="5" t="s">
        <v>102</v>
      </c>
      <c r="L9" s="15">
        <v>22</v>
      </c>
      <c r="M9" s="5" t="s">
        <v>101</v>
      </c>
      <c r="N9" s="15">
        <v>47</v>
      </c>
      <c r="O9" s="5" t="s">
        <v>100</v>
      </c>
      <c r="P9" s="15">
        <v>15</v>
      </c>
      <c r="Q9" s="5" t="s">
        <v>98</v>
      </c>
      <c r="R9" s="15">
        <v>10</v>
      </c>
      <c r="S9" s="5" t="s">
        <v>99</v>
      </c>
      <c r="T9" s="15">
        <v>14</v>
      </c>
      <c r="U9" s="5" t="s">
        <v>98</v>
      </c>
      <c r="V9" s="15">
        <v>10</v>
      </c>
      <c r="W9" s="5" t="s">
        <v>97</v>
      </c>
      <c r="X9" s="15">
        <v>11</v>
      </c>
    </row>
    <row r="10" spans="1:24" ht="15.75" x14ac:dyDescent="0.45">
      <c r="A10" t="s">
        <v>14</v>
      </c>
      <c r="B10" s="13">
        <v>303</v>
      </c>
      <c r="C10" s="5" t="s">
        <v>96</v>
      </c>
      <c r="D10" s="15">
        <v>13</v>
      </c>
      <c r="E10" s="5" t="s">
        <v>95</v>
      </c>
      <c r="F10" s="15">
        <v>31</v>
      </c>
      <c r="G10" s="5" t="s">
        <v>94</v>
      </c>
      <c r="H10" s="15">
        <v>2</v>
      </c>
      <c r="I10" s="5" t="s">
        <v>93</v>
      </c>
      <c r="J10" s="15">
        <v>13</v>
      </c>
      <c r="K10" s="5" t="s">
        <v>92</v>
      </c>
      <c r="L10" s="15">
        <v>13</v>
      </c>
      <c r="M10" s="5" t="s">
        <v>91</v>
      </c>
      <c r="N10" s="15">
        <v>37</v>
      </c>
      <c r="O10" s="5" t="s">
        <v>90</v>
      </c>
      <c r="P10" s="15">
        <v>12</v>
      </c>
      <c r="Q10" s="5" t="s">
        <v>88</v>
      </c>
      <c r="R10" s="15">
        <v>8</v>
      </c>
      <c r="S10" s="5" t="s">
        <v>89</v>
      </c>
      <c r="T10" s="15">
        <v>11</v>
      </c>
      <c r="U10" s="5" t="s">
        <v>88</v>
      </c>
      <c r="V10" s="15">
        <v>8</v>
      </c>
      <c r="W10" s="5" t="s">
        <v>87</v>
      </c>
      <c r="X10" s="15">
        <v>9</v>
      </c>
    </row>
    <row r="11" spans="1:24" x14ac:dyDescent="0.45">
      <c r="A11" t="s">
        <v>13</v>
      </c>
      <c r="B11" s="13">
        <v>312</v>
      </c>
      <c r="C11" s="5" t="s">
        <v>86</v>
      </c>
      <c r="D11" s="15">
        <v>6</v>
      </c>
      <c r="E11" s="5" t="s">
        <v>85</v>
      </c>
      <c r="F11" s="15">
        <v>17</v>
      </c>
      <c r="G11" s="16">
        <v>456</v>
      </c>
      <c r="H11" s="15">
        <v>1</v>
      </c>
      <c r="I11" s="5" t="s">
        <v>84</v>
      </c>
      <c r="J11" s="15">
        <v>10</v>
      </c>
      <c r="K11" s="5" t="s">
        <v>83</v>
      </c>
      <c r="L11" s="15">
        <v>10</v>
      </c>
      <c r="M11" s="5" t="s">
        <v>82</v>
      </c>
      <c r="N11" s="15">
        <v>22</v>
      </c>
      <c r="O11" s="5" t="s">
        <v>81</v>
      </c>
      <c r="P11" s="15">
        <v>7</v>
      </c>
      <c r="Q11" s="5" t="s">
        <v>79</v>
      </c>
      <c r="R11" s="15">
        <v>4</v>
      </c>
      <c r="S11" s="5" t="s">
        <v>80</v>
      </c>
      <c r="T11" s="15">
        <v>5</v>
      </c>
      <c r="U11" s="5" t="s">
        <v>79</v>
      </c>
      <c r="V11" s="15">
        <v>4</v>
      </c>
      <c r="W11" s="5" t="s">
        <v>78</v>
      </c>
      <c r="X11" s="15">
        <v>6</v>
      </c>
    </row>
    <row r="12" spans="1:24" x14ac:dyDescent="0.45">
      <c r="A12" t="s">
        <v>12</v>
      </c>
      <c r="B12" s="13">
        <v>227</v>
      </c>
      <c r="C12" s="5" t="s">
        <v>77</v>
      </c>
      <c r="D12" s="15">
        <v>4</v>
      </c>
      <c r="E12" s="5" t="s">
        <v>76</v>
      </c>
      <c r="F12" s="15">
        <v>9</v>
      </c>
      <c r="G12" s="16">
        <v>306</v>
      </c>
      <c r="H12" s="15">
        <v>1</v>
      </c>
      <c r="I12" s="5" t="s">
        <v>75</v>
      </c>
      <c r="J12" s="15">
        <v>10</v>
      </c>
      <c r="K12" s="5" t="s">
        <v>74</v>
      </c>
      <c r="L12" s="15">
        <v>9</v>
      </c>
      <c r="M12" s="5" t="s">
        <v>73</v>
      </c>
      <c r="N12" s="15">
        <v>17</v>
      </c>
      <c r="O12" s="5" t="s">
        <v>72</v>
      </c>
      <c r="P12" s="15">
        <v>4</v>
      </c>
      <c r="Q12" s="5" t="s">
        <v>70</v>
      </c>
      <c r="R12" s="15">
        <v>2</v>
      </c>
      <c r="S12" s="5" t="s">
        <v>71</v>
      </c>
      <c r="T12" s="15">
        <v>3</v>
      </c>
      <c r="U12" s="5" t="s">
        <v>70</v>
      </c>
      <c r="V12" s="15">
        <v>2</v>
      </c>
      <c r="W12" s="5" t="s">
        <v>69</v>
      </c>
      <c r="X12" s="15">
        <v>3</v>
      </c>
    </row>
    <row r="13" spans="1:24" x14ac:dyDescent="0.45">
      <c r="A13" t="s">
        <v>11</v>
      </c>
      <c r="B13" s="13">
        <v>398</v>
      </c>
      <c r="C13" s="5" t="s">
        <v>68</v>
      </c>
      <c r="D13" s="15">
        <v>3</v>
      </c>
      <c r="E13" s="5" t="s">
        <v>67</v>
      </c>
      <c r="F13" s="15">
        <v>14</v>
      </c>
      <c r="G13" s="5" t="s">
        <v>51</v>
      </c>
      <c r="H13" s="15">
        <v>0</v>
      </c>
      <c r="I13" s="5" t="s">
        <v>66</v>
      </c>
      <c r="J13" s="15">
        <v>3</v>
      </c>
      <c r="K13" s="5" t="s">
        <v>51</v>
      </c>
      <c r="L13" s="15">
        <v>0</v>
      </c>
      <c r="M13" s="5" t="s">
        <v>65</v>
      </c>
      <c r="N13" s="15">
        <v>17</v>
      </c>
      <c r="O13" s="5" t="s">
        <v>64</v>
      </c>
      <c r="P13" s="15">
        <v>2</v>
      </c>
      <c r="Q13" s="5" t="s">
        <v>63</v>
      </c>
      <c r="R13" s="15">
        <v>1</v>
      </c>
      <c r="S13" s="5" t="s">
        <v>64</v>
      </c>
      <c r="T13" s="15">
        <v>2</v>
      </c>
      <c r="U13" s="5" t="s">
        <v>63</v>
      </c>
      <c r="V13" s="15">
        <v>1</v>
      </c>
      <c r="W13" s="5" t="s">
        <v>63</v>
      </c>
      <c r="X13" s="15">
        <v>1</v>
      </c>
    </row>
    <row r="14" spans="1:24" x14ac:dyDescent="0.45">
      <c r="A14" t="s">
        <v>10</v>
      </c>
      <c r="B14" s="13">
        <v>449</v>
      </c>
      <c r="C14" s="5" t="s">
        <v>51</v>
      </c>
      <c r="D14" s="15">
        <v>0</v>
      </c>
      <c r="E14" s="5" t="s">
        <v>62</v>
      </c>
      <c r="F14" s="15">
        <v>1</v>
      </c>
      <c r="G14" s="5" t="s">
        <v>51</v>
      </c>
      <c r="H14" s="15">
        <v>0</v>
      </c>
      <c r="I14" s="5" t="s">
        <v>61</v>
      </c>
      <c r="J14" s="15">
        <v>1</v>
      </c>
      <c r="K14" s="5" t="s">
        <v>51</v>
      </c>
      <c r="L14" s="15">
        <v>0</v>
      </c>
      <c r="M14" s="5" t="s">
        <v>60</v>
      </c>
      <c r="N14" s="15">
        <v>2</v>
      </c>
      <c r="O14" s="5" t="s">
        <v>51</v>
      </c>
      <c r="P14" s="15">
        <v>0</v>
      </c>
      <c r="Q14" s="5" t="s">
        <v>51</v>
      </c>
      <c r="R14" s="15">
        <v>0</v>
      </c>
      <c r="S14" s="5" t="s">
        <v>51</v>
      </c>
      <c r="T14" s="15">
        <v>0</v>
      </c>
      <c r="U14" s="5" t="s">
        <v>51</v>
      </c>
      <c r="V14" s="15">
        <v>0</v>
      </c>
      <c r="W14" s="5" t="s">
        <v>51</v>
      </c>
      <c r="X14" s="15">
        <v>0</v>
      </c>
    </row>
    <row r="15" spans="1:24" x14ac:dyDescent="0.45">
      <c r="A15" t="s">
        <v>9</v>
      </c>
      <c r="B15" s="13">
        <v>338</v>
      </c>
      <c r="C15" s="5" t="s">
        <v>51</v>
      </c>
      <c r="D15" s="15">
        <v>0</v>
      </c>
      <c r="E15" s="5" t="s">
        <v>59</v>
      </c>
      <c r="F15" s="15">
        <v>2</v>
      </c>
      <c r="G15" s="5" t="s">
        <v>51</v>
      </c>
      <c r="H15" s="15">
        <v>0</v>
      </c>
      <c r="I15" s="5" t="s">
        <v>58</v>
      </c>
      <c r="J15" s="15">
        <v>3</v>
      </c>
      <c r="K15" s="5" t="s">
        <v>51</v>
      </c>
      <c r="L15" s="15">
        <v>0</v>
      </c>
      <c r="M15" s="5" t="s">
        <v>57</v>
      </c>
      <c r="N15" s="15">
        <v>4</v>
      </c>
      <c r="O15" s="5" t="s">
        <v>56</v>
      </c>
      <c r="P15" s="15">
        <v>1</v>
      </c>
      <c r="Q15" s="5" t="s">
        <v>51</v>
      </c>
      <c r="R15" s="15">
        <v>0</v>
      </c>
      <c r="S15" s="5" t="s">
        <v>51</v>
      </c>
      <c r="T15" s="15">
        <v>0</v>
      </c>
      <c r="U15" s="5" t="s">
        <v>51</v>
      </c>
      <c r="V15" s="15">
        <v>0</v>
      </c>
      <c r="W15" s="5" t="s">
        <v>56</v>
      </c>
      <c r="X15" s="15">
        <v>1</v>
      </c>
    </row>
    <row r="16" spans="1:24" x14ac:dyDescent="0.45">
      <c r="A16" t="s">
        <v>8</v>
      </c>
      <c r="B16" s="13">
        <v>267</v>
      </c>
      <c r="C16" s="5" t="s">
        <v>51</v>
      </c>
      <c r="D16" s="15">
        <v>0</v>
      </c>
      <c r="E16" s="5" t="s">
        <v>55</v>
      </c>
      <c r="F16" s="15">
        <v>1</v>
      </c>
      <c r="G16" s="5" t="s">
        <v>51</v>
      </c>
      <c r="H16" s="15">
        <v>0</v>
      </c>
      <c r="I16" s="5" t="s">
        <v>51</v>
      </c>
      <c r="J16" s="15">
        <v>0</v>
      </c>
      <c r="K16" s="5" t="s">
        <v>51</v>
      </c>
      <c r="L16" s="15">
        <v>0</v>
      </c>
      <c r="M16" s="5" t="s">
        <v>55</v>
      </c>
      <c r="N16" s="15">
        <v>1</v>
      </c>
      <c r="O16" s="5" t="s">
        <v>51</v>
      </c>
      <c r="P16" s="15">
        <v>0</v>
      </c>
      <c r="Q16" s="5" t="s">
        <v>51</v>
      </c>
      <c r="R16" s="15">
        <v>0</v>
      </c>
      <c r="S16" s="5" t="s">
        <v>51</v>
      </c>
      <c r="T16" s="15">
        <v>0</v>
      </c>
      <c r="U16" s="5" t="s">
        <v>51</v>
      </c>
      <c r="V16" s="15">
        <v>0</v>
      </c>
      <c r="W16" s="5" t="s">
        <v>51</v>
      </c>
      <c r="X16" s="15">
        <v>0</v>
      </c>
    </row>
    <row r="17" spans="1:24" ht="14.65" thickBot="1" x14ac:dyDescent="0.5">
      <c r="A17" t="s">
        <v>7</v>
      </c>
      <c r="B17" s="13">
        <v>628</v>
      </c>
      <c r="C17" s="3" t="s">
        <v>51</v>
      </c>
      <c r="D17" s="14">
        <v>0</v>
      </c>
      <c r="E17" s="3" t="s">
        <v>54</v>
      </c>
      <c r="F17" s="14">
        <v>6</v>
      </c>
      <c r="G17" s="3" t="s">
        <v>51</v>
      </c>
      <c r="H17" s="14">
        <v>0</v>
      </c>
      <c r="I17" s="3" t="s">
        <v>53</v>
      </c>
      <c r="J17" s="14">
        <v>5</v>
      </c>
      <c r="K17" s="3" t="s">
        <v>51</v>
      </c>
      <c r="L17" s="14">
        <v>0</v>
      </c>
      <c r="M17" s="3" t="s">
        <v>52</v>
      </c>
      <c r="N17" s="14">
        <v>11</v>
      </c>
      <c r="O17" s="3" t="s">
        <v>51</v>
      </c>
      <c r="P17" s="14">
        <v>0</v>
      </c>
      <c r="Q17" s="3" t="s">
        <v>51</v>
      </c>
      <c r="R17" s="14">
        <v>0</v>
      </c>
      <c r="S17" s="3" t="s">
        <v>51</v>
      </c>
      <c r="T17" s="14">
        <v>0</v>
      </c>
      <c r="U17" s="3" t="s">
        <v>51</v>
      </c>
      <c r="V17" s="14">
        <v>0</v>
      </c>
      <c r="W17" s="3" t="s">
        <v>51</v>
      </c>
      <c r="X17" s="14">
        <v>0</v>
      </c>
    </row>
    <row r="18" spans="1:24" ht="14.65" thickTop="1" x14ac:dyDescent="0.45"/>
    <row r="19" spans="1:24" x14ac:dyDescent="0.45">
      <c r="C19" t="s">
        <v>50</v>
      </c>
    </row>
    <row r="20" spans="1:24" ht="15.75" x14ac:dyDescent="0.45">
      <c r="C20" t="s">
        <v>49</v>
      </c>
    </row>
    <row r="21" spans="1:24" ht="15.75" x14ac:dyDescent="0.45">
      <c r="C21" t="s">
        <v>48</v>
      </c>
    </row>
    <row r="22" spans="1:24" ht="15.75" x14ac:dyDescent="0.45">
      <c r="C22" t="s">
        <v>47</v>
      </c>
    </row>
    <row r="23" spans="1:24" ht="15.75" x14ac:dyDescent="0.45">
      <c r="C23" t="s">
        <v>46</v>
      </c>
    </row>
    <row r="24" spans="1:24" ht="15.75" x14ac:dyDescent="0.45">
      <c r="C24" t="s">
        <v>45</v>
      </c>
    </row>
    <row r="25" spans="1:24" ht="15.75" x14ac:dyDescent="0.45">
      <c r="C25" t="s">
        <v>44</v>
      </c>
    </row>
    <row r="26" spans="1:24" ht="15.75" x14ac:dyDescent="0.45">
      <c r="C26" t="s">
        <v>43</v>
      </c>
    </row>
    <row r="27" spans="1:24" ht="15.75" x14ac:dyDescent="0.45">
      <c r="C27" t="s">
        <v>42</v>
      </c>
    </row>
    <row r="28" spans="1:24" ht="15.75" x14ac:dyDescent="0.45">
      <c r="C28" t="s">
        <v>41</v>
      </c>
    </row>
    <row r="29" spans="1:24" ht="15.75" x14ac:dyDescent="0.45">
      <c r="C29" t="s">
        <v>40</v>
      </c>
    </row>
    <row r="30" spans="1:24" ht="15.75" x14ac:dyDescent="0.45">
      <c r="C30" t="s">
        <v>0</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9BF68-FBF6-4F80-B2E3-A355B227AF89}">
  <dimension ref="A1:B15"/>
  <sheetViews>
    <sheetView workbookViewId="0"/>
  </sheetViews>
  <sheetFormatPr defaultRowHeight="14.25" x14ac:dyDescent="0.45"/>
  <cols>
    <col min="1" max="1" width="59.59765625" customWidth="1"/>
    <col min="2" max="2" width="51.46484375" bestFit="1" customWidth="1"/>
  </cols>
  <sheetData>
    <row r="1" spans="1:2" x14ac:dyDescent="0.45">
      <c r="A1" s="27" t="s">
        <v>222</v>
      </c>
      <c r="B1" s="27" t="s">
        <v>221</v>
      </c>
    </row>
    <row r="2" spans="1:2" ht="57" x14ac:dyDescent="0.45">
      <c r="A2" s="26" t="s">
        <v>220</v>
      </c>
      <c r="B2" s="22" t="s">
        <v>219</v>
      </c>
    </row>
    <row r="3" spans="1:2" ht="71.25" x14ac:dyDescent="0.45">
      <c r="A3" s="26" t="s">
        <v>218</v>
      </c>
      <c r="B3" s="22" t="s">
        <v>217</v>
      </c>
    </row>
    <row r="4" spans="1:2" ht="71.25" x14ac:dyDescent="0.45">
      <c r="A4" s="26" t="s">
        <v>216</v>
      </c>
      <c r="B4" s="22" t="s">
        <v>215</v>
      </c>
    </row>
    <row r="5" spans="1:2" ht="57" x14ac:dyDescent="0.45">
      <c r="A5" s="26" t="s">
        <v>214</v>
      </c>
      <c r="B5" s="22" t="s">
        <v>213</v>
      </c>
    </row>
    <row r="6" spans="1:2" ht="71.25" x14ac:dyDescent="0.45">
      <c r="A6" s="24" t="s">
        <v>212</v>
      </c>
      <c r="B6" s="22" t="s">
        <v>211</v>
      </c>
    </row>
    <row r="7" spans="1:2" ht="57" x14ac:dyDescent="0.45">
      <c r="A7" s="24" t="s">
        <v>210</v>
      </c>
      <c r="B7" s="22" t="s">
        <v>209</v>
      </c>
    </row>
    <row r="8" spans="1:2" ht="57" x14ac:dyDescent="0.45">
      <c r="A8" s="24" t="s">
        <v>208</v>
      </c>
      <c r="B8" s="22" t="s">
        <v>207</v>
      </c>
    </row>
    <row r="9" spans="1:2" ht="71.25" x14ac:dyDescent="0.45">
      <c r="A9" s="24" t="s">
        <v>206</v>
      </c>
      <c r="B9" s="22" t="s">
        <v>205</v>
      </c>
    </row>
    <row r="10" spans="1:2" ht="57" x14ac:dyDescent="0.45">
      <c r="A10" s="24" t="s">
        <v>204</v>
      </c>
      <c r="B10" s="25" t="s">
        <v>203</v>
      </c>
    </row>
    <row r="11" spans="1:2" ht="71.25" x14ac:dyDescent="0.45">
      <c r="A11" s="24" t="s">
        <v>202</v>
      </c>
      <c r="B11" s="25" t="s">
        <v>201</v>
      </c>
    </row>
    <row r="12" spans="1:2" ht="71.25" x14ac:dyDescent="0.45">
      <c r="A12" s="24" t="s">
        <v>200</v>
      </c>
      <c r="B12" s="22" t="s">
        <v>199</v>
      </c>
    </row>
    <row r="13" spans="1:2" ht="57" x14ac:dyDescent="0.45">
      <c r="A13" s="24" t="s">
        <v>198</v>
      </c>
      <c r="B13" s="22" t="s">
        <v>197</v>
      </c>
    </row>
    <row r="14" spans="1:2" ht="57" x14ac:dyDescent="0.45">
      <c r="A14" s="24" t="s">
        <v>196</v>
      </c>
      <c r="B14" s="22" t="s">
        <v>195</v>
      </c>
    </row>
    <row r="15" spans="1:2" ht="43.5" customHeight="1" x14ac:dyDescent="0.45">
      <c r="A15" s="23" t="s">
        <v>194</v>
      </c>
      <c r="B15" s="22" t="s">
        <v>193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4 E A A B Q S w M E F A A C A A g A f E Y 2 U 4 c g v y S k A A A A 9 Q A A A B I A H A B D b 2 5 m a W c v U G F j a 2 F n Z S 5 4 b W w g o h g A K K A U A A A A A A A A A A A A A A A A A A A A A A A A A A A A h Y + x D o I w G I R f h X S n r d U Y J D 9 l c J X E h G h c m 1 K h E Y q h x f J u D j 6 S r y B G U T f H + + 4 u u b t f b 5 A O T R 1 c V G d 1 a x I 0 w x Q F y s i 2 0 K Z M U O + O Y Y R S D l s h T 6 J U w R g 2 N h 6 s T l D l 3 D k m x H u P / R y 3 X U k Y p T N y y D a 5 r F Q j Q m 2 s E 0 Y q 9 G k V / 1 u I w / 4 1 h j O 8 W u J o w T A F M j H I t P n 6 b J z 7 d H 8 g r P v a 9 Z 3 i y o S 7 H M g k g b w v 8 A d Q S w M E F A A C A A g A f E Y 2 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x G N l N 5 / X 4 0 m A E A A G U D A A A T A B w A R m 9 y b X V s Y X M v U 2 V j d G l v b j E u b S C i G A A o o B Q A A A A A A A A A A A A A A A A A A A A A A A A A A A B 1 k V 1 P w j A U h q 8 l 4 T 8 0 8 w a S s b i J + E F 2 g R U / E s A P 8 I q a p m w H W e x a 0 3 Y o I f x 3 C 4 N o p O x m 6 / O e n f c 9 p x o S k 0 m B h u U 7 b F c r 1 Y q e M Q U p O v a e O v 0 e Z Y L x h c 4 0 D c P G Z S M 6 8 V C M O J h q B d l n K A u V g C V Y z 4 M b m R Q 5 C F O 7 z T g E W A p j D 7 r m 4 S v y q k F p A n n G F 2 R X p s m X V B 8 0 l Y k m S a G U R X R N C O 5 2 c K e v i T Q z U H R 3 w r h P Y S 6 3 e U C T n i j D 2 W z E m T Q w 3 8 a r + + M b 4 F m e G V C x d + T 5 C E t e 5 E L H Y c t H X Z H I N B P v c R i d R T 5 6 L q S B o V l w i H 8 / g 4 E U 8 F b 3 y 4 n t V p T M r Z a i e 2 C p H W u 9 k B G b 2 M K t s u W 1 c j k + G m 9 5 h / N h w j h T O j a q + N s S z 5 h 4 t x 1 H i 0 / 4 b T d S T O i p V H m Z e C 3 q m s P f X y 6 9 c k v 0 r j v o 2 h G N L U U G v s 3 K R 0 v v V g G 8 M H u / e 8 q j g G t r k s z 2 l F 7 v Z c d E k U 9 A b W g 6 t f B B m F Y z W K f Z s M / G n P E C H N V 9 m Q I P 9 1 p v c O R y p K H T k 0 Y H X e n p I d 9 z t + + F 0 7 f p 9 j 0 7 7 N v 6 9 8 e q X q 1 k w n m f 7 R 9 Q S w E C L Q A U A A I A C A B 8 R j Z T h y C / J K Q A A A D 1 A A A A E g A A A A A A A A A A A A A A A A A A A A A A Q 2 9 u Z m l n L 1 B h Y 2 t h Z 2 U u e G 1 s U E s B A i 0 A F A A C A A g A f E Y 2 U w / K 6 a u k A A A A 6 Q A A A B M A A A A A A A A A A A A A A A A A 8 A A A A F t D b 2 5 0 Z W 5 0 X 1 R 5 c G V z X S 5 4 b W x Q S w E C L Q A U A A I A C A B 8 R j Z T e f 1 + N J g B A A B l A w A A E w A A A A A A A A A A A A A A A A D h A Q A A R m 9 y b X V s Y X M v U 2 V j d G l v b j E u b V B L B Q Y A A A A A A w A D A M I A A A D G 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9 E Q A A A A A A A J s R 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U E F N T F 9 h b m F s e X N p c 1 8 x M S 0 5 L T I w P C 9 J d G V t U G F 0 a D 4 8 L 0 l 0 Z W 1 M b 2 N h d G l v b j 4 8 U 3 R h Y m x l R W 5 0 c m l l c z 4 8 R W 5 0 c n k g V H l w Z T 0 i R m l s b F N 0 Y X R 1 c y I g V m F s d W U 9 I n N D b 2 1 w b G V 0 Z S I g L z 4 8 R W 5 0 c n k g V H l w Z T 0 i Q n V m Z m V y T m V 4 d F J l Z n J l c 2 g i I F Z h b H V l P S J s M S I g L z 4 8 R W 5 0 c n k g V H l w Z T 0 i R m l s b E N v b H V t b k 5 h b W V z I i B W Y W x 1 Z T 0 i c 1 s m c X V v d D t D R U F D Q U 1 f R 0 V O R S Z x d W 9 0 O y w m c X V v d D t G c m V l U m F 0 a W 8 m c X V v d D s s J n F 1 b 3 Q 7 T 2 5 l Q n J h b m N o J n F 1 b 3 Q 7 L C Z x d W 9 0 O 0 x M U i Z x d W 9 0 O y w m c X V v d D t k Z i Z x d W 9 0 O y w m c X V v d D t w L X Z h b H V l J n F 1 b 3 Q 7 L C Z x d W 9 0 O 0 1 v Z G V s M S Z x d W 9 0 O y w m c X V v d D t N b 2 R l b D I m c X V v d D s s J n F 1 b 3 Q 7 T E x S X z E m c X V v d D s s J n F 1 b 3 Q 7 Z G Z f M i Z x d W 9 0 O y w m c X V v d D t w L X Z h b H V l X z M m c X V v d D s s J n F 1 b 3 Q 7 T W 9 k Z W w 3 J n F 1 b 3 Q 7 L C Z x d W 9 0 O 0 1 v Z G V s O C Z x d W 9 0 O y w m c X V v d D t M T F J f N C Z x d W 9 0 O y w m c X V v d D t k Z l 8 1 J n F 1 b 3 Q 7 L C Z x d W 9 0 O 3 A t d m F s d W V f N i Z x d W 9 0 O 1 0 i I C 8 + P E V u d H J 5 I F R 5 c G U 9 I k Z p b G x F b m F i b G V k I i B W Y W x 1 Z T 0 i b D E i I C 8 + P E V u d H J 5 I F R 5 c G U 9 I k Z p b G x D b 2 x 1 b W 5 U e X B l c y I g V m F s d W U 9 I n N C Z 1 l H Q l F N R k J n W U Z B d 1 V H Q m d V R E J R P T 0 i I C 8 + P E V u d H J 5 I F R 5 c G U 9 I k Z p b G x M Y X N 0 V X B k Y X R l Z C I g V m F s d W U 9 I m Q y M D I w L T E x L T E w V D A 1 O j Q z O j U 5 L j Y x M T A w M D J a I i A v P j x F b n R y e S B U e X B l P S J G a W x s R X J y b 3 J D b 3 V u d C I g V m F s d W U 9 I m w w I i A v P j x F b n R y e S B U e X B l P S J G a W x s R X J y b 3 J D b 2 R l I i B W Y W x 1 Z T 0 i c 1 V u a 2 5 v d 2 4 i I C 8 + P E V u d H J 5 I F R 5 c G U 9 I k Z p b G x l Z E N v b X B s Z X R l U m V z d W x 0 V G 9 X b 3 J r c 2 h l Z X Q i I F Z h b H V l P S J s M S I g L z 4 8 R W 5 0 c n k g V H l w Z T 0 i R m l s b E N v d W 5 0 I i B W Y W x 1 Z T 0 i b D E 3 I i A v P j x F b n R y e S B U e X B l P S J G a W x s V G 9 E Y X R h T W 9 k Z W x F b m F i b G V k I i B W Y W x 1 Z T 0 i b D A i I C 8 + P E V u d H J 5 I F R 5 c G U 9 I k l z U H J p d m F 0 Z S I g V m F s d W U 9 I m w w I i A v P j x F b n R y e S B U e X B l P S J B Z G R l Z F R v R G F 0 Y U 1 v Z G V s I i B W Y W x 1 Z T 0 i b D A i I C 8 + P E V u d H J 5 I F R 5 c G U 9 I l J l c 3 V s d F R 5 c G U i I F Z h b H V l P S J z V G F i b G U i I C 8 + P E V u d H J 5 I F R 5 c G U 9 I k Z p b G x P Y m p l Y 3 R U e X B l I i B W Y W x 1 Z T 0 i c 1 R h Y m x l I i A v P j x F b n R y e S B U e X B l P S J O Y W 1 l V X B k Y X R l Z E F m d G V y R m l s b C I g V m F s d W U 9 I m w w I i A v P j x F b n R y e S B U e X B l P S J G a W x s V G F y Z 2 V 0 I i B W Y W x 1 Z T 0 i c 1 B B T U x f Y W 5 h b H l z a X N f M T F f O V 8 y M C I g L z 4 8 R W 5 0 c n k g V H l w Z T 0 i U m V s Y X R p b 2 5 z a G l w S W 5 m b 0 N v b n R h a W 5 l c i I g V m F s d W U 9 I n N 7 J n F 1 b 3 Q 7 Y 2 9 s d W 1 u Q 2 9 1 b n Q m c X V v d D s 6 M T Y s J n F 1 b 3 Q 7 a 2 V 5 Q 2 9 s d W 1 u T m F t Z X M m c X V v d D s 6 W 1 0 s J n F 1 b 3 Q 7 c X V l c n l S Z W x h d G l v b n N o a X B z J n F 1 b 3 Q 7 O l t d L C Z x d W 9 0 O 2 N v b H V t b k l k Z W 5 0 a X R p Z X M m c X V v d D s 6 W y Z x d W 9 0 O 1 N l Y 3 R p b 2 4 x L 1 B B T U x f Y W 5 h b H l z a X N f M T E t O S 0 y M C 9 D a G F u Z 2 V k I F R 5 c G U u e 0 N F Q U N B T V 9 H R U 5 F L D B 9 J n F 1 b 3 Q 7 L C Z x d W 9 0 O 1 N l Y 3 R p b 2 4 x L 1 B B T U x f Y W 5 h b H l z a X N f M T E t O S 0 y M C 9 D a G F u Z 2 V k I F R 5 c G U u e 0 Z y Z W V S Y X R p b y w x f S Z x d W 9 0 O y w m c X V v d D t T Z W N 0 a W 9 u M S 9 Q Q U 1 M X 2 F u Y W x 5 c 2 l z X z E x L T k t M j A v Q 2 h h b m d l Z C B U e X B l L n t P b m V C c m F u Y 2 g s M n 0 m c X V v d D s s J n F 1 b 3 Q 7 U 2 V j d G l v b j E v U E F N T F 9 h b m F s e X N p c 1 8 x M S 0 5 L T I w L 0 N o Y W 5 n Z W Q g V H l w Z S 5 7 T E x S L D N 9 J n F 1 b 3 Q 7 L C Z x d W 9 0 O 1 N l Y 3 R p b 2 4 x L 1 B B T U x f Y W 5 h b H l z a X N f M T E t O S 0 y M C 9 D a G F u Z 2 V k I F R 5 c G U u e 2 R m L D R 9 J n F 1 b 3 Q 7 L C Z x d W 9 0 O 1 N l Y 3 R p b 2 4 x L 1 B B T U x f Y W 5 h b H l z a X N f M T E t O S 0 y M C 9 D a G F u Z 2 V k I F R 5 c G U u e 3 A t d m F s d W U s N X 0 m c X V v d D s s J n F 1 b 3 Q 7 U 2 V j d G l v b j E v U E F N T F 9 h b m F s e X N p c 1 8 x M S 0 5 L T I w L 0 N o Y W 5 n Z W Q g V H l w Z S 5 7 T W 9 k Z W w x L D Z 9 J n F 1 b 3 Q 7 L C Z x d W 9 0 O 1 N l Y 3 R p b 2 4 x L 1 B B T U x f Y W 5 h b H l z a X N f M T E t O S 0 y M C 9 D a G F u Z 2 V k I F R 5 c G U u e 0 1 v Z G V s M i w 3 f S Z x d W 9 0 O y w m c X V v d D t T Z W N 0 a W 9 u M S 9 Q Q U 1 M X 2 F u Y W x 5 c 2 l z X z E x L T k t M j A v Q 2 h h b m d l Z C B U e X B l L n t M T F J f M S w 4 f S Z x d W 9 0 O y w m c X V v d D t T Z W N 0 a W 9 u M S 9 Q Q U 1 M X 2 F u Y W x 5 c 2 l z X z E x L T k t M j A v Q 2 h h b m d l Z C B U e X B l L n t k Z l 8 y L D l 9 J n F 1 b 3 Q 7 L C Z x d W 9 0 O 1 N l Y 3 R p b 2 4 x L 1 B B T U x f Y W 5 h b H l z a X N f M T E t O S 0 y M C 9 D a G F u Z 2 V k I F R 5 c G U u e 3 A t d m F s d W V f M y w x M H 0 m c X V v d D s s J n F 1 b 3 Q 7 U 2 V j d G l v b j E v U E F N T F 9 h b m F s e X N p c 1 8 x M S 0 5 L T I w L 0 N o Y W 5 n Z W Q g V H l w Z S 5 7 T W 9 k Z W w 3 L D E x f S Z x d W 9 0 O y w m c X V v d D t T Z W N 0 a W 9 u M S 9 Q Q U 1 M X 2 F u Y W x 5 c 2 l z X z E x L T k t M j A v Q 2 h h b m d l Z C B U e X B l L n t N b 2 R l b D g s M T J 9 J n F 1 b 3 Q 7 L C Z x d W 9 0 O 1 N l Y 3 R p b 2 4 x L 1 B B T U x f Y W 5 h b H l z a X N f M T E t O S 0 y M C 9 D a G F u Z 2 V k I F R 5 c G U u e 0 x M U l 8 0 L D E z f S Z x d W 9 0 O y w m c X V v d D t T Z W N 0 a W 9 u M S 9 Q Q U 1 M X 2 F u Y W x 5 c 2 l z X z E x L T k t M j A v Q 2 h h b m d l Z C B U e X B l L n t k Z l 8 1 L D E 0 f S Z x d W 9 0 O y w m c X V v d D t T Z W N 0 a W 9 u M S 9 Q Q U 1 M X 2 F u Y W x 5 c 2 l z X z E x L T k t M j A v Q 2 h h b m d l Z C B U e X B l L n t w L X Z h b H V l X z Y s M T V 9 J n F 1 b 3 Q 7 X S w m c X V v d D t D b 2 x 1 b W 5 D b 3 V u d C Z x d W 9 0 O z o x N i w m c X V v d D t L Z X l D b 2 x 1 b W 5 O Y W 1 l c y Z x d W 9 0 O z p b X S w m c X V v d D t D b 2 x 1 b W 5 J Z G V u d G l 0 a W V z J n F 1 b 3 Q 7 O l s m c X V v d D t T Z W N 0 a W 9 u M S 9 Q Q U 1 M X 2 F u Y W x 5 c 2 l z X z E x L T k t M j A v Q 2 h h b m d l Z C B U e X B l L n t D R U F D Q U 1 f R 0 V O R S w w f S Z x d W 9 0 O y w m c X V v d D t T Z W N 0 a W 9 u M S 9 Q Q U 1 M X 2 F u Y W x 5 c 2 l z X z E x L T k t M j A v Q 2 h h b m d l Z C B U e X B l L n t G c m V l U m F 0 a W 8 s M X 0 m c X V v d D s s J n F 1 b 3 Q 7 U 2 V j d G l v b j E v U E F N T F 9 h b m F s e X N p c 1 8 x M S 0 5 L T I w L 0 N o Y W 5 n Z W Q g V H l w Z S 5 7 T 2 5 l Q n J h b m N o L D J 9 J n F 1 b 3 Q 7 L C Z x d W 9 0 O 1 N l Y 3 R p b 2 4 x L 1 B B T U x f Y W 5 h b H l z a X N f M T E t O S 0 y M C 9 D a G F u Z 2 V k I F R 5 c G U u e 0 x M U i w z f S Z x d W 9 0 O y w m c X V v d D t T Z W N 0 a W 9 u M S 9 Q Q U 1 M X 2 F u Y W x 5 c 2 l z X z E x L T k t M j A v Q 2 h h b m d l Z C B U e X B l L n t k Z i w 0 f S Z x d W 9 0 O y w m c X V v d D t T Z W N 0 a W 9 u M S 9 Q Q U 1 M X 2 F u Y W x 5 c 2 l z X z E x L T k t M j A v Q 2 h h b m d l Z C B U e X B l L n t w L X Z h b H V l L D V 9 J n F 1 b 3 Q 7 L C Z x d W 9 0 O 1 N l Y 3 R p b 2 4 x L 1 B B T U x f Y W 5 h b H l z a X N f M T E t O S 0 y M C 9 D a G F u Z 2 V k I F R 5 c G U u e 0 1 v Z G V s M S w 2 f S Z x d W 9 0 O y w m c X V v d D t T Z W N 0 a W 9 u M S 9 Q Q U 1 M X 2 F u Y W x 5 c 2 l z X z E x L T k t M j A v Q 2 h h b m d l Z C B U e X B l L n t N b 2 R l b D I s N 3 0 m c X V v d D s s J n F 1 b 3 Q 7 U 2 V j d G l v b j E v U E F N T F 9 h b m F s e X N p c 1 8 x M S 0 5 L T I w L 0 N o Y W 5 n Z W Q g V H l w Z S 5 7 T E x S X z E s O H 0 m c X V v d D s s J n F 1 b 3 Q 7 U 2 V j d G l v b j E v U E F N T F 9 h b m F s e X N p c 1 8 x M S 0 5 L T I w L 0 N o Y W 5 n Z W Q g V H l w Z S 5 7 Z G Z f M i w 5 f S Z x d W 9 0 O y w m c X V v d D t T Z W N 0 a W 9 u M S 9 Q Q U 1 M X 2 F u Y W x 5 c 2 l z X z E x L T k t M j A v Q 2 h h b m d l Z C B U e X B l L n t w L X Z h b H V l X z M s M T B 9 J n F 1 b 3 Q 7 L C Z x d W 9 0 O 1 N l Y 3 R p b 2 4 x L 1 B B T U x f Y W 5 h b H l z a X N f M T E t O S 0 y M C 9 D a G F u Z 2 V k I F R 5 c G U u e 0 1 v Z G V s N y w x M X 0 m c X V v d D s s J n F 1 b 3 Q 7 U 2 V j d G l v b j E v U E F N T F 9 h b m F s e X N p c 1 8 x M S 0 5 L T I w L 0 N o Y W 5 n Z W Q g V H l w Z S 5 7 T W 9 k Z W w 4 L D E y f S Z x d W 9 0 O y w m c X V v d D t T Z W N 0 a W 9 u M S 9 Q Q U 1 M X 2 F u Y W x 5 c 2 l z X z E x L T k t M j A v Q 2 h h b m d l Z C B U e X B l L n t M T F J f N C w x M 3 0 m c X V v d D s s J n F 1 b 3 Q 7 U 2 V j d G l v b j E v U E F N T F 9 h b m F s e X N p c 1 8 x M S 0 5 L T I w L 0 N o Y W 5 n Z W Q g V H l w Z S 5 7 Z G Z f N S w x N H 0 m c X V v d D s s J n F 1 b 3 Q 7 U 2 V j d G l v b j E v U E F N T F 9 h b m F s e X N p c 1 8 x M S 0 5 L T I w L 0 N o Y W 5 n Z W Q g V H l w Z S 5 7 c C 1 2 Y W x 1 Z V 8 2 L D E 1 f S Z x d W 9 0 O 1 0 s J n F 1 b 3 Q 7 U m V s Y X R p b 2 5 z a G l w S W 5 m b y Z x d W 9 0 O z p b X X 0 i I C 8 + P C 9 T d G F i b G V F b n R y a W V z P j w v S X R l b T 4 8 S X R l b T 4 8 S X R l b U x v Y 2 F 0 a W 9 u P j x J d G V t V H l w Z T 5 G b 3 J t d W x h P C 9 J d G V t V H l w Z T 4 8 S X R l b V B h d G g + U 2 V j d G l v b j E v U E F N T F 9 h b m F s e X N p c 1 8 x M S 0 5 L T I w L 1 N v d X J j Z T w v S X R l b V B h d G g + P C 9 J d G V t T G 9 j Y X R p b 2 4 + P F N 0 Y W J s Z U V u d H J p Z X M g L z 4 8 L 0 l 0 Z W 0 + P E l 0 Z W 0 + P E l 0 Z W 1 M b 2 N h d G l v b j 4 8 S X R l b V R 5 c G U + R m 9 y b X V s Y T w v S X R l b V R 5 c G U + P E l 0 Z W 1 Q Y X R o P l N l Y 3 R p b 2 4 x L 1 B B T U x f Y W 5 h b H l z a X N f M T E t O S 0 y M C 9 Q c m 9 t b 3 R l Z C U y M E h l Y W R l c n M 8 L 0 l 0 Z W 1 Q Y X R o P j w v S X R l b U x v Y 2 F 0 a W 9 u P j x T d G F i b G V F b n R y a W V z I C 8 + P C 9 J d G V t P j x J d G V t P j x J d G V t T G 9 j Y X R p b 2 4 + P E l 0 Z W 1 U e X B l P k Z v c m 1 1 b G E 8 L 0 l 0 Z W 1 U e X B l P j x J d G V t U G F 0 a D 5 T Z W N 0 a W 9 u M S 9 Q Q U 1 M X 2 F u Y W x 5 c 2 l z X z E x L T k t M j A v Q 2 h h b m d l Z C U y M F R 5 c G U 8 L 0 l 0 Z W 1 Q Y X R o P j w v S X R l b U x v Y 2 F 0 a W 9 u P j x T d G F i b G V F b n R y a W V z I C 8 + P C 9 J d G V t P j w v S X R l b X M + P C 9 M b 2 N h b F B h Y 2 t h Z 2 V N Z X R h Z G F 0 Y U Z p b G U + F g A A A F B L B Q Y A A A A A A A A A A A A A A A A A A A A A A A A m A Q A A A Q A A A N C M n d 8 B F d E R j H o A w E / C l + s B A A A A t J 2 h c m e n + E y x B 0 K t 7 P x J u g A A A A A C A A A A A A A Q Z g A A A A E A A C A A A A A + h T n w R b o l 7 r N 2 A c Z L 2 q V 7 G W m o m 1 O B F t X k p 7 7 T j X 9 Z X w A A A A A O g A A A A A I A A C A A A A C 0 T H L o u r I S A m r 1 7 s s 0 s t 8 6 I C 5 Z s u E 0 Q 1 / V I 4 V T V X s 8 K 1 A A A A A S 8 V Q p p K r 8 z V 9 1 h 2 F / 3 x g j h g h Z 3 x f K D r r f X D Z E E f L P l j F C c f 9 U x l t F G v Z Y J I 9 C q K R k a 1 0 6 7 J 8 O h 1 p R A j r x N o U O D 0 v E b / r 0 f u 1 / C 7 V 5 x 8 s U o U A A A A D Z N L s g v A z U H O H 2 N F 2 V J v x t A p B B Q j / i D X G z d H R P P u P G B N 1 8 V i b V c H j d a E L d 9 5 v 8 e e u y 8 4 J r 9 z q r w 1 T 0 W h w 9 Z I 0 Q < / D a t a M a s h u p > 
</file>

<file path=customXml/itemProps1.xml><?xml version="1.0" encoding="utf-8"?>
<ds:datastoreItem xmlns:ds="http://schemas.openxmlformats.org/officeDocument/2006/customXml" ds:itemID="{9A39F334-9BF1-406E-B773-574C497FBC2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source data 1A</vt:lpstr>
      <vt:lpstr>source data 1B</vt:lpstr>
      <vt:lpstr>source data 1C</vt:lpstr>
      <vt:lpstr>source data 1D</vt:lpstr>
      <vt:lpstr>source data 1E</vt:lpstr>
      <vt:lpstr>source data 1F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EmilyClare Baker</dc:creator>
  <cp:lastModifiedBy>EmilyClare Baker</cp:lastModifiedBy>
  <dcterms:created xsi:type="dcterms:W3CDTF">2021-09-22T15:51:51Z</dcterms:created>
  <dcterms:modified xsi:type="dcterms:W3CDTF">2021-09-29T18:44:25Z</dcterms:modified>
</cp:coreProperties>
</file>