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tang/Desktop/eLife Revision_1-12-2022/Metabolomics Source data/"/>
    </mc:Choice>
  </mc:AlternateContent>
  <xr:revisionPtr revIDLastSave="0" documentId="13_ncr:1_{3678A32B-2E10-3847-8134-6A3A9D938B95}" xr6:coauthVersionLast="47" xr6:coauthVersionMax="47" xr10:uidLastSave="{00000000-0000-0000-0000-000000000000}"/>
  <bookViews>
    <workbookView xWindow="5300" yWindow="2400" windowWidth="33920" windowHeight="14220" xr2:uid="{00000000-000D-0000-FFFF-FFFF00000000}"/>
  </bookViews>
  <sheets>
    <sheet name="Yan12032021" sheetId="1" r:id="rId1"/>
    <sheet name="13C Enrichment" sheetId="3" r:id="rId2"/>
    <sheet name="Shee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6" i="3" l="1"/>
  <c r="D106" i="3"/>
  <c r="E106" i="3"/>
  <c r="F106" i="3"/>
  <c r="G106" i="3"/>
  <c r="H106" i="3"/>
  <c r="I106" i="3"/>
  <c r="J106" i="3"/>
  <c r="C107" i="3"/>
  <c r="D107" i="3"/>
  <c r="E107" i="3"/>
  <c r="F107" i="3"/>
  <c r="G107" i="3"/>
  <c r="M107" i="3" s="1"/>
  <c r="H107" i="3"/>
  <c r="I107" i="3"/>
  <c r="J107" i="3"/>
  <c r="C108" i="3"/>
  <c r="D108" i="3"/>
  <c r="E108" i="3"/>
  <c r="F108" i="3"/>
  <c r="G108" i="3"/>
  <c r="H108" i="3"/>
  <c r="I108" i="3"/>
  <c r="J108" i="3"/>
  <c r="C109" i="3"/>
  <c r="D109" i="3"/>
  <c r="E109" i="3"/>
  <c r="F109" i="3"/>
  <c r="G109" i="3"/>
  <c r="M109" i="3" s="1"/>
  <c r="H109" i="3"/>
  <c r="I109" i="3"/>
  <c r="J109" i="3"/>
  <c r="C110" i="3"/>
  <c r="D110" i="3"/>
  <c r="E110" i="3"/>
  <c r="F110" i="3"/>
  <c r="G110" i="3"/>
  <c r="H110" i="3"/>
  <c r="I110" i="3"/>
  <c r="J110" i="3"/>
  <c r="C111" i="3"/>
  <c r="D111" i="3"/>
  <c r="E111" i="3"/>
  <c r="F111" i="3"/>
  <c r="G111" i="3"/>
  <c r="M111" i="3" s="1"/>
  <c r="H111" i="3"/>
  <c r="I111" i="3"/>
  <c r="J111" i="3"/>
  <c r="C112" i="3"/>
  <c r="D112" i="3"/>
  <c r="E112" i="3"/>
  <c r="F112" i="3"/>
  <c r="G112" i="3"/>
  <c r="H112" i="3"/>
  <c r="I112" i="3"/>
  <c r="J112" i="3"/>
  <c r="C113" i="3"/>
  <c r="D113" i="3"/>
  <c r="E113" i="3"/>
  <c r="F113" i="3"/>
  <c r="G113" i="3"/>
  <c r="M113" i="3" s="1"/>
  <c r="H113" i="3"/>
  <c r="I113" i="3"/>
  <c r="J113" i="3"/>
  <c r="C114" i="3"/>
  <c r="D114" i="3"/>
  <c r="E114" i="3"/>
  <c r="F114" i="3"/>
  <c r="G114" i="3"/>
  <c r="H114" i="3"/>
  <c r="I114" i="3"/>
  <c r="J114" i="3"/>
  <c r="C115" i="3"/>
  <c r="D115" i="3"/>
  <c r="E115" i="3"/>
  <c r="F115" i="3"/>
  <c r="G115" i="3"/>
  <c r="M115" i="3" s="1"/>
  <c r="H115" i="3"/>
  <c r="I115" i="3"/>
  <c r="J115" i="3"/>
  <c r="D105" i="3"/>
  <c r="E105" i="3"/>
  <c r="F105" i="3"/>
  <c r="G105" i="3"/>
  <c r="H105" i="3"/>
  <c r="I105" i="3"/>
  <c r="J105" i="3"/>
  <c r="C105" i="3"/>
  <c r="P11" i="3"/>
  <c r="M11" i="3"/>
  <c r="L11" i="3"/>
  <c r="D4" i="3"/>
  <c r="E4" i="3"/>
  <c r="F4" i="3"/>
  <c r="G4" i="3"/>
  <c r="P4" i="3" s="1"/>
  <c r="H4" i="3"/>
  <c r="I4" i="3"/>
  <c r="J4" i="3"/>
  <c r="C4" i="3"/>
  <c r="L94" i="3"/>
  <c r="M94" i="3"/>
  <c r="P94" i="3"/>
  <c r="L95" i="3"/>
  <c r="M95" i="3"/>
  <c r="P95" i="3"/>
  <c r="L96" i="3"/>
  <c r="M96" i="3"/>
  <c r="P96" i="3"/>
  <c r="L97" i="3"/>
  <c r="M97" i="3"/>
  <c r="P97" i="3"/>
  <c r="L98" i="3"/>
  <c r="M98" i="3"/>
  <c r="P98" i="3"/>
  <c r="L99" i="3"/>
  <c r="M99" i="3"/>
  <c r="P99" i="3"/>
  <c r="L100" i="3"/>
  <c r="M100" i="3"/>
  <c r="P100" i="3"/>
  <c r="L101" i="3"/>
  <c r="M101" i="3"/>
  <c r="O101" i="3" s="1"/>
  <c r="P101" i="3"/>
  <c r="L102" i="3"/>
  <c r="M102" i="3"/>
  <c r="P102" i="3"/>
  <c r="L103" i="3"/>
  <c r="M103" i="3"/>
  <c r="P103" i="3"/>
  <c r="P93" i="3"/>
  <c r="M93" i="3"/>
  <c r="L93" i="3"/>
  <c r="L83" i="3"/>
  <c r="M83" i="3"/>
  <c r="P83" i="3"/>
  <c r="L80" i="3"/>
  <c r="M80" i="3"/>
  <c r="P80" i="3"/>
  <c r="L81" i="3"/>
  <c r="M81" i="3"/>
  <c r="P81" i="3"/>
  <c r="L82" i="3"/>
  <c r="M82" i="3"/>
  <c r="P82" i="3"/>
  <c r="P79" i="3"/>
  <c r="M79" i="3"/>
  <c r="L79" i="3"/>
  <c r="L74" i="3"/>
  <c r="M74" i="3"/>
  <c r="P74" i="3"/>
  <c r="L75" i="3"/>
  <c r="M75" i="3"/>
  <c r="P75" i="3"/>
  <c r="L76" i="3"/>
  <c r="M76" i="3"/>
  <c r="P76" i="3"/>
  <c r="P73" i="3"/>
  <c r="M73" i="3"/>
  <c r="L73" i="3"/>
  <c r="L67" i="3"/>
  <c r="M67" i="3"/>
  <c r="P67" i="3"/>
  <c r="L68" i="3"/>
  <c r="M68" i="3"/>
  <c r="O68" i="3" s="1"/>
  <c r="P68" i="3"/>
  <c r="L69" i="3"/>
  <c r="M69" i="3"/>
  <c r="P69" i="3"/>
  <c r="L70" i="3"/>
  <c r="M70" i="3"/>
  <c r="P70" i="3"/>
  <c r="P66" i="3"/>
  <c r="M66" i="3"/>
  <c r="L66" i="3"/>
  <c r="L60" i="3"/>
  <c r="M60" i="3"/>
  <c r="P60" i="3"/>
  <c r="L61" i="3"/>
  <c r="M61" i="3"/>
  <c r="P61" i="3"/>
  <c r="L62" i="3"/>
  <c r="M62" i="3"/>
  <c r="P62" i="3"/>
  <c r="L63" i="3"/>
  <c r="M63" i="3"/>
  <c r="P63" i="3"/>
  <c r="P59" i="3"/>
  <c r="M59" i="3"/>
  <c r="L59" i="3"/>
  <c r="L54" i="3"/>
  <c r="M54" i="3"/>
  <c r="P54" i="3"/>
  <c r="L55" i="3"/>
  <c r="M55" i="3"/>
  <c r="P55" i="3"/>
  <c r="L56" i="3"/>
  <c r="M56" i="3"/>
  <c r="O56" i="3" s="1"/>
  <c r="P56" i="3"/>
  <c r="P53" i="3"/>
  <c r="M53" i="3"/>
  <c r="L53" i="3"/>
  <c r="L48" i="3"/>
  <c r="M48" i="3"/>
  <c r="P48" i="3"/>
  <c r="L49" i="3"/>
  <c r="M49" i="3"/>
  <c r="P49" i="3"/>
  <c r="L50" i="3"/>
  <c r="M50" i="3"/>
  <c r="P50" i="3"/>
  <c r="P47" i="3"/>
  <c r="M47" i="3"/>
  <c r="L47" i="3"/>
  <c r="L42" i="3"/>
  <c r="M42" i="3"/>
  <c r="P42" i="3"/>
  <c r="L43" i="3"/>
  <c r="M43" i="3"/>
  <c r="P43" i="3"/>
  <c r="L44" i="3"/>
  <c r="M44" i="3"/>
  <c r="P44" i="3"/>
  <c r="P41" i="3"/>
  <c r="M41" i="3"/>
  <c r="L41" i="3"/>
  <c r="L36" i="3"/>
  <c r="M36" i="3"/>
  <c r="P36" i="3"/>
  <c r="L37" i="3"/>
  <c r="M37" i="3"/>
  <c r="P37" i="3"/>
  <c r="L38" i="3"/>
  <c r="M38" i="3"/>
  <c r="P38" i="3"/>
  <c r="P35" i="3"/>
  <c r="M35" i="3"/>
  <c r="L35" i="3"/>
  <c r="L30" i="3"/>
  <c r="M30" i="3"/>
  <c r="P30" i="3"/>
  <c r="L31" i="3"/>
  <c r="M31" i="3"/>
  <c r="P31" i="3"/>
  <c r="P29" i="3"/>
  <c r="M29" i="3"/>
  <c r="L29" i="3"/>
  <c r="L22" i="3"/>
  <c r="M22" i="3"/>
  <c r="P22" i="3"/>
  <c r="L23" i="3"/>
  <c r="M23" i="3"/>
  <c r="O23" i="3" s="1"/>
  <c r="P23" i="3"/>
  <c r="L24" i="3"/>
  <c r="M24" i="3"/>
  <c r="P24" i="3"/>
  <c r="L25" i="3"/>
  <c r="M25" i="3"/>
  <c r="P25" i="3"/>
  <c r="P21" i="3"/>
  <c r="M21" i="3"/>
  <c r="L21" i="3"/>
  <c r="L15" i="3"/>
  <c r="M15" i="3"/>
  <c r="P15" i="3"/>
  <c r="L16" i="3"/>
  <c r="M16" i="3"/>
  <c r="O16" i="3" s="1"/>
  <c r="P16" i="3"/>
  <c r="L17" i="3"/>
  <c r="M17" i="3"/>
  <c r="P17" i="3"/>
  <c r="L18" i="3"/>
  <c r="M18" i="3"/>
  <c r="P18" i="3"/>
  <c r="P14" i="3"/>
  <c r="M14" i="3"/>
  <c r="L14" i="3"/>
  <c r="L8" i="3"/>
  <c r="M8" i="3"/>
  <c r="P8" i="3"/>
  <c r="L9" i="3"/>
  <c r="M9" i="3"/>
  <c r="P9" i="3"/>
  <c r="L10" i="3"/>
  <c r="M10" i="3"/>
  <c r="P10" i="3"/>
  <c r="P7" i="3"/>
  <c r="M7" i="3"/>
  <c r="L7" i="3"/>
  <c r="L3" i="3"/>
  <c r="M3" i="3"/>
  <c r="P3" i="3"/>
  <c r="P2" i="3"/>
  <c r="M2" i="3"/>
  <c r="L2" i="3"/>
  <c r="L15" i="1"/>
  <c r="L16" i="1"/>
  <c r="L17" i="1"/>
  <c r="L18" i="1"/>
  <c r="L14" i="1"/>
  <c r="L6" i="1"/>
  <c r="L7" i="1"/>
  <c r="L8" i="1"/>
  <c r="L9" i="1"/>
  <c r="L10" i="1"/>
  <c r="L11" i="1"/>
  <c r="L12" i="1"/>
  <c r="L5" i="1"/>
  <c r="O73" i="3" l="1"/>
  <c r="O82" i="3"/>
  <c r="O107" i="3"/>
  <c r="M4" i="3"/>
  <c r="O81" i="3"/>
  <c r="M114" i="3"/>
  <c r="M108" i="3"/>
  <c r="O108" i="3" s="1"/>
  <c r="M105" i="3"/>
  <c r="P115" i="3"/>
  <c r="L115" i="3"/>
  <c r="O115" i="3" s="1"/>
  <c r="P113" i="3"/>
  <c r="L113" i="3"/>
  <c r="O113" i="3" s="1"/>
  <c r="L111" i="3"/>
  <c r="O111" i="3" s="1"/>
  <c r="P111" i="3"/>
  <c r="P107" i="3"/>
  <c r="L107" i="3"/>
  <c r="P105" i="3"/>
  <c r="L105" i="3"/>
  <c r="M110" i="3"/>
  <c r="O110" i="3" s="1"/>
  <c r="O79" i="3"/>
  <c r="M112" i="3"/>
  <c r="M106" i="3"/>
  <c r="O106" i="3" s="1"/>
  <c r="O25" i="3"/>
  <c r="O67" i="3"/>
  <c r="P109" i="3"/>
  <c r="L109" i="3"/>
  <c r="O109" i="3" s="1"/>
  <c r="O60" i="3"/>
  <c r="P114" i="3"/>
  <c r="L114" i="3"/>
  <c r="L112" i="3"/>
  <c r="P112" i="3"/>
  <c r="P110" i="3"/>
  <c r="L110" i="3"/>
  <c r="P108" i="3"/>
  <c r="L108" i="3"/>
  <c r="L106" i="3"/>
  <c r="P106" i="3"/>
  <c r="L4" i="3"/>
  <c r="O4" i="3" s="1"/>
  <c r="O29" i="3"/>
  <c r="O7" i="3"/>
  <c r="O49" i="3"/>
  <c r="O102" i="3"/>
  <c r="O43" i="3"/>
  <c r="O70" i="3"/>
  <c r="O96" i="3"/>
  <c r="O9" i="3"/>
  <c r="O3" i="3"/>
  <c r="O14" i="3"/>
  <c r="O61" i="3"/>
  <c r="O93" i="3"/>
  <c r="O55" i="3"/>
  <c r="O21" i="3"/>
  <c r="O54" i="3"/>
  <c r="O66" i="3"/>
  <c r="O44" i="3"/>
  <c r="O97" i="3"/>
  <c r="O38" i="3"/>
  <c r="O80" i="3"/>
  <c r="O53" i="3"/>
  <c r="O63" i="3"/>
  <c r="O75" i="3"/>
  <c r="O62" i="3"/>
  <c r="O83" i="3"/>
  <c r="O11" i="3"/>
  <c r="O48" i="3"/>
  <c r="O59" i="3"/>
  <c r="O103" i="3"/>
  <c r="O98" i="3"/>
  <c r="O76" i="3"/>
  <c r="O37" i="3"/>
  <c r="O42" i="3"/>
  <c r="O18" i="3"/>
  <c r="O31" i="3"/>
  <c r="O36" i="3"/>
  <c r="O47" i="3"/>
  <c r="O69" i="3"/>
  <c r="O10" i="3"/>
  <c r="O17" i="3"/>
  <c r="O24" i="3"/>
  <c r="O74" i="3"/>
  <c r="O30" i="3"/>
  <c r="O41" i="3"/>
  <c r="O50" i="3"/>
  <c r="O100" i="3"/>
  <c r="O95" i="3"/>
  <c r="O35" i="3"/>
  <c r="O99" i="3"/>
  <c r="O94" i="3"/>
  <c r="O8" i="3"/>
  <c r="O15" i="3"/>
  <c r="O22" i="3"/>
  <c r="U32" i="3"/>
  <c r="T32" i="3"/>
  <c r="J32" i="3"/>
  <c r="I32" i="3"/>
  <c r="H32" i="3"/>
  <c r="G32" i="3"/>
  <c r="D32" i="3"/>
  <c r="E32" i="3"/>
  <c r="F32" i="3"/>
  <c r="R32" i="3"/>
  <c r="S32" i="3"/>
  <c r="C32" i="3"/>
  <c r="O114" i="3" l="1"/>
  <c r="O112" i="3"/>
  <c r="O105" i="3"/>
  <c r="L32" i="3"/>
  <c r="P32" i="3"/>
  <c r="M32" i="3"/>
  <c r="X41" i="2"/>
  <c r="Y41" i="2"/>
  <c r="Z41" i="2"/>
  <c r="X42" i="2"/>
  <c r="Y42" i="2"/>
  <c r="Z42" i="2"/>
  <c r="X45" i="2"/>
  <c r="Y45" i="2"/>
  <c r="Z45" i="2"/>
  <c r="W45" i="2"/>
  <c r="W42" i="2"/>
  <c r="W41" i="2"/>
  <c r="S41" i="2"/>
  <c r="T41" i="2"/>
  <c r="U41" i="2"/>
  <c r="S42" i="2"/>
  <c r="T42" i="2"/>
  <c r="U42" i="2"/>
  <c r="S45" i="2"/>
  <c r="T45" i="2"/>
  <c r="U45" i="2"/>
  <c r="R45" i="2"/>
  <c r="R42" i="2"/>
  <c r="R41" i="2"/>
  <c r="J39" i="2"/>
  <c r="I39" i="2"/>
  <c r="H39" i="2"/>
  <c r="J38" i="2"/>
  <c r="I38" i="2"/>
  <c r="H38" i="2"/>
  <c r="J33" i="2"/>
  <c r="I33" i="2"/>
  <c r="H33" i="2"/>
  <c r="J32" i="2"/>
  <c r="I32" i="2"/>
  <c r="H32" i="2"/>
  <c r="J31" i="2"/>
  <c r="I31" i="2"/>
  <c r="H31" i="2"/>
  <c r="J30" i="2"/>
  <c r="I30" i="2"/>
  <c r="H30" i="2"/>
  <c r="C38" i="2"/>
  <c r="D38" i="2"/>
  <c r="B38" i="2"/>
  <c r="C30" i="2"/>
  <c r="D30" i="2"/>
  <c r="C31" i="2"/>
  <c r="D31" i="2"/>
  <c r="B31" i="2"/>
  <c r="B30" i="2"/>
  <c r="B32" i="2"/>
  <c r="B33" i="2"/>
  <c r="B39" i="2"/>
  <c r="D39" i="2"/>
  <c r="C39" i="2"/>
  <c r="D33" i="2"/>
  <c r="C33" i="2"/>
  <c r="D32" i="2"/>
  <c r="C32" i="2"/>
  <c r="I3" i="2"/>
  <c r="J3" i="2"/>
  <c r="I4" i="2"/>
  <c r="J4" i="2"/>
  <c r="H4" i="2"/>
  <c r="H3" i="2"/>
  <c r="D60" i="2"/>
  <c r="C60" i="2"/>
  <c r="D56" i="2"/>
  <c r="D57" i="2"/>
  <c r="D59" i="2" s="1"/>
  <c r="C57" i="2"/>
  <c r="C56" i="2"/>
  <c r="C3" i="2"/>
  <c r="D3" i="2"/>
  <c r="C4" i="2"/>
  <c r="D4" i="2"/>
  <c r="B4" i="2"/>
  <c r="B3" i="2"/>
  <c r="W44" i="2" l="1"/>
  <c r="O32" i="3"/>
  <c r="I36" i="2"/>
  <c r="S44" i="2"/>
  <c r="Z44" i="2"/>
  <c r="U44" i="2"/>
  <c r="J35" i="2"/>
  <c r="B35" i="2"/>
  <c r="X44" i="2"/>
  <c r="D35" i="2"/>
  <c r="H36" i="2"/>
  <c r="C35" i="2"/>
  <c r="J36" i="2"/>
  <c r="T44" i="2"/>
  <c r="H35" i="2"/>
  <c r="Y44" i="2"/>
  <c r="I35" i="2"/>
  <c r="R44" i="2"/>
  <c r="C36" i="2"/>
  <c r="D36" i="2"/>
  <c r="B36" i="2"/>
  <c r="C59" i="2"/>
  <c r="O2" i="3" l="1"/>
  <c r="K18" i="1"/>
  <c r="K10" i="1"/>
  <c r="O87" i="3"/>
  <c r="M87" i="3"/>
  <c r="K15" i="1"/>
  <c r="K60" i="1"/>
  <c r="K57" i="1"/>
  <c r="K58" i="1"/>
  <c r="K8" i="1"/>
  <c r="L23" i="1"/>
  <c r="K23" i="1"/>
  <c r="K6" i="1"/>
  <c r="K16" i="1"/>
  <c r="O90" i="3"/>
  <c r="M90" i="3"/>
  <c r="L63" i="1"/>
  <c r="L62" i="1"/>
  <c r="L43" i="1"/>
  <c r="L44" i="1"/>
  <c r="L90" i="3"/>
  <c r="P90" i="3"/>
  <c r="L50" i="1"/>
  <c r="L49" i="1"/>
  <c r="K9" i="1"/>
  <c r="L20" i="1"/>
  <c r="K20" i="1"/>
  <c r="K59" i="1"/>
  <c r="L25" i="1"/>
  <c r="K25" i="1"/>
  <c r="K28" i="1"/>
  <c r="L28" i="1"/>
  <c r="O88" i="3"/>
  <c r="M88" i="3"/>
  <c r="K21" i="1"/>
  <c r="L21" i="1"/>
  <c r="L26" i="1"/>
  <c r="K26" i="1"/>
  <c r="K7" i="1"/>
  <c r="L30" i="1"/>
  <c r="K30" i="1"/>
  <c r="L34" i="1"/>
  <c r="L33" i="1"/>
  <c r="L88" i="3"/>
  <c r="P88" i="3"/>
  <c r="O89" i="3"/>
  <c r="M89" i="3"/>
  <c r="K11" i="1"/>
  <c r="K12" i="1"/>
  <c r="K17" i="1"/>
  <c r="K14" i="1"/>
  <c r="K29" i="1"/>
  <c r="L29" i="1"/>
  <c r="L89" i="3"/>
  <c r="P89" i="3"/>
  <c r="L87" i="3"/>
  <c r="P87" i="3"/>
  <c r="K27" i="1"/>
  <c r="L27" i="1"/>
  <c r="K5" i="1"/>
  <c r="L24" i="1"/>
  <c r="K24" i="1"/>
  <c r="L22" i="1"/>
  <c r="K22" i="1"/>
  <c r="L68" i="1"/>
</calcChain>
</file>

<file path=xl/sharedStrings.xml><?xml version="1.0" encoding="utf-8"?>
<sst xmlns="http://schemas.openxmlformats.org/spreadsheetml/2006/main" count="628" uniqueCount="141">
  <si>
    <t>Sample Name</t>
  </si>
  <si>
    <t>C004</t>
  </si>
  <si>
    <t>T003</t>
  </si>
  <si>
    <t>LT05</t>
  </si>
  <si>
    <t>LC06</t>
  </si>
  <si>
    <t>T006</t>
  </si>
  <si>
    <t>LT06</t>
  </si>
  <si>
    <t>C002</t>
  </si>
  <si>
    <t>LC03</t>
  </si>
  <si>
    <t>T004</t>
  </si>
  <si>
    <t>LC05</t>
  </si>
  <si>
    <t>LT03</t>
  </si>
  <si>
    <t>LC04</t>
  </si>
  <si>
    <t>LT04</t>
  </si>
  <si>
    <t>T002</t>
  </si>
  <si>
    <t>C003</t>
  </si>
  <si>
    <t>T005</t>
  </si>
  <si>
    <t>C006</t>
  </si>
  <si>
    <t>LC02</t>
  </si>
  <si>
    <t>T001</t>
  </si>
  <si>
    <t>LT02</t>
  </si>
  <si>
    <t>LT01</t>
  </si>
  <si>
    <t>C005</t>
  </si>
  <si>
    <t>LC01</t>
  </si>
  <si>
    <t>C001</t>
  </si>
  <si>
    <t>Sample ID</t>
  </si>
  <si>
    <t>ArachCOA</t>
  </si>
  <si>
    <t>18_0_CoA</t>
  </si>
  <si>
    <t>OleCOA</t>
  </si>
  <si>
    <t>16_1_CoA</t>
  </si>
  <si>
    <t>16_0_CoA</t>
  </si>
  <si>
    <t>OctCOA</t>
  </si>
  <si>
    <t>N/A</t>
  </si>
  <si>
    <t>IsovalCOA</t>
  </si>
  <si>
    <t>ButCOA</t>
  </si>
  <si>
    <t>N-PRO</t>
  </si>
  <si>
    <t>AcetylCOA</t>
  </si>
  <si>
    <t>COA</t>
  </si>
  <si>
    <t>DL-3-Hydroxyl-3MthhygluCOA</t>
  </si>
  <si>
    <t>GluCOA</t>
  </si>
  <si>
    <t>SuccCOA</t>
  </si>
  <si>
    <t>MalCOA</t>
  </si>
  <si>
    <t>MalCOA_IS</t>
  </si>
  <si>
    <t>MalCOA_M1</t>
  </si>
  <si>
    <t>MalCOA_M2</t>
  </si>
  <si>
    <t>MalCOA_M3</t>
  </si>
  <si>
    <t>GluCOA_M1</t>
  </si>
  <si>
    <t>GluCOA_M2</t>
  </si>
  <si>
    <t>GluCOA_M3</t>
  </si>
  <si>
    <t>GluCOA_M4</t>
  </si>
  <si>
    <t>GluCOA_M5</t>
  </si>
  <si>
    <t>SuccCOA_M1</t>
  </si>
  <si>
    <t>SuccCOA_M2</t>
  </si>
  <si>
    <t>SuccCOA_M3</t>
  </si>
  <si>
    <t>SuccCOA_M4</t>
  </si>
  <si>
    <t>AcetylCOA_M1</t>
  </si>
  <si>
    <t>AcetylCOA_M2</t>
  </si>
  <si>
    <t>P107_Myristoyl-L-carnitine</t>
  </si>
  <si>
    <t>P113_C18_d3.IS</t>
  </si>
  <si>
    <t>P108_C16_d3.IS</t>
  </si>
  <si>
    <t>Palmitoyl-DL-carnitine chloride</t>
  </si>
  <si>
    <t>P105_Stearoyl-L-carnitine</t>
  </si>
  <si>
    <t>P119_Lauroyl-L-carnitine</t>
  </si>
  <si>
    <t>P120_Decanoyl-L-carnitine</t>
  </si>
  <si>
    <t>P126_C10_d3.IS</t>
  </si>
  <si>
    <t>P131_Octanoyl-L-carnitine</t>
  </si>
  <si>
    <t>P134_C8_d3.IS</t>
  </si>
  <si>
    <t>P141_Hexanoyl-L-carnitine</t>
  </si>
  <si>
    <t>P148_C6_d3.IS</t>
  </si>
  <si>
    <t>P155_C5_d9.IS</t>
  </si>
  <si>
    <t>P160_Butyryl-L-carnitine</t>
  </si>
  <si>
    <t>P163_C4_d3.IS</t>
  </si>
  <si>
    <t>P189_Acetyl carnitine chloride</t>
  </si>
  <si>
    <t>P195_C2_m1</t>
  </si>
  <si>
    <t>P195_C2_M2</t>
  </si>
  <si>
    <t>P195_C2_d3.IS</t>
  </si>
  <si>
    <t>P233_carnitine</t>
  </si>
  <si>
    <t>P232_C0_d3.IS</t>
  </si>
  <si>
    <t>Order</t>
  </si>
  <si>
    <t>Average</t>
  </si>
  <si>
    <t>LC</t>
  </si>
  <si>
    <t>LT</t>
  </si>
  <si>
    <t>FC</t>
  </si>
  <si>
    <t>p</t>
  </si>
  <si>
    <t>C</t>
  </si>
  <si>
    <t>T</t>
  </si>
  <si>
    <t>FC LT/LC</t>
  </si>
  <si>
    <t>FC T/C</t>
  </si>
  <si>
    <t>M1</t>
  </si>
  <si>
    <t>M2</t>
  </si>
  <si>
    <t>m1</t>
  </si>
  <si>
    <t>m2</t>
  </si>
  <si>
    <t>m3</t>
  </si>
  <si>
    <t>m4</t>
  </si>
  <si>
    <t>M0</t>
  </si>
  <si>
    <t>M3</t>
  </si>
  <si>
    <t>p value</t>
  </si>
  <si>
    <t>Acetyl-Carnitine</t>
  </si>
  <si>
    <t>Acetyl-CoA</t>
  </si>
  <si>
    <t>Succinate_247</t>
  </si>
  <si>
    <t>Sum Mn</t>
  </si>
  <si>
    <t>Fumarate_245</t>
  </si>
  <si>
    <t>G3P_357</t>
  </si>
  <si>
    <t>2-carbons</t>
  </si>
  <si>
    <t>Pyruvate_174</t>
  </si>
  <si>
    <t>Sum</t>
  </si>
  <si>
    <t>Lactate_219</t>
  </si>
  <si>
    <t>Average C</t>
  </si>
  <si>
    <t>Average T</t>
  </si>
  <si>
    <t>FC T vs C</t>
  </si>
  <si>
    <t>alph-Glycerol phosphate</t>
  </si>
  <si>
    <t>alph-Glycerol phosphate_445</t>
  </si>
  <si>
    <t>Aspartic acid</t>
  </si>
  <si>
    <t>Aspartic acid_232</t>
  </si>
  <si>
    <t>Citrate_465</t>
  </si>
  <si>
    <t>Glycerol_293</t>
  </si>
  <si>
    <t>Citrate_273</t>
  </si>
  <si>
    <t>Carbon 1-5</t>
  </si>
  <si>
    <t>3-carbon, carbon 2-4</t>
  </si>
  <si>
    <t>Glutamate_348</t>
  </si>
  <si>
    <t>Total label</t>
  </si>
  <si>
    <t>Malate_233</t>
  </si>
  <si>
    <t>Glycerol</t>
  </si>
  <si>
    <t>Pyruvate</t>
  </si>
  <si>
    <t>Lactate</t>
  </si>
  <si>
    <t>Citrate</t>
  </si>
  <si>
    <t>Succinate</t>
  </si>
  <si>
    <t>Fumarate</t>
  </si>
  <si>
    <t>Malate</t>
  </si>
  <si>
    <t>Glutamate</t>
  </si>
  <si>
    <t>3-Phosphoglyceric acid</t>
  </si>
  <si>
    <t>Acetyl carnitine</t>
  </si>
  <si>
    <t>Valeryl carnitine</t>
  </si>
  <si>
    <t>CTL001</t>
  </si>
  <si>
    <t>CTL002</t>
  </si>
  <si>
    <t>CTL003</t>
  </si>
  <si>
    <t>CTL004</t>
  </si>
  <si>
    <t>TKO001</t>
  </si>
  <si>
    <t>TKO002</t>
  </si>
  <si>
    <t>TKO003</t>
  </si>
  <si>
    <t>TKO004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</si>
</sst>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1" fontId="0" fillId="0" borderId="0" xfId="0" applyNumberFormat="1"/>
    <xf numFmtId="0" fontId="0" fillId="33" borderId="0" xfId="0" applyFill="1"/>
    <xf numFmtId="0" fontId="0" fillId="34" borderId="0" xfId="0" applyFill="1"/>
    <xf numFmtId="0" fontId="14" fillId="0" borderId="0" xfId="0" applyFont="1"/>
    <xf numFmtId="0" fontId="14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workbookViewId="0">
      <pane xSplit="1" ySplit="3" topLeftCell="B27" activePane="bottomRight" state="frozen"/>
      <selection pane="topRight" activeCell="B1" sqref="B1"/>
      <selection pane="bottomLeft" activeCell="A4" sqref="A4"/>
      <selection pane="bottomRight" activeCell="J19" sqref="J19"/>
    </sheetView>
  </sheetViews>
  <sheetFormatPr baseColWidth="10" defaultColWidth="8.83203125" defaultRowHeight="15" x14ac:dyDescent="0.2"/>
  <cols>
    <col min="1" max="1" width="26.33203125" customWidth="1"/>
  </cols>
  <sheetData>
    <row r="1" spans="1:29" x14ac:dyDescent="0.2">
      <c r="A1" t="s">
        <v>0</v>
      </c>
      <c r="B1" t="s">
        <v>133</v>
      </c>
      <c r="C1" t="s">
        <v>134</v>
      </c>
      <c r="D1" t="s">
        <v>135</v>
      </c>
      <c r="E1" t="s">
        <v>136</v>
      </c>
      <c r="F1" t="s">
        <v>137</v>
      </c>
      <c r="G1" t="s">
        <v>138</v>
      </c>
      <c r="H1" t="s">
        <v>139</v>
      </c>
      <c r="I1" t="s">
        <v>140</v>
      </c>
      <c r="K1" t="s">
        <v>82</v>
      </c>
      <c r="L1" t="s">
        <v>96</v>
      </c>
      <c r="N1" t="s">
        <v>22</v>
      </c>
      <c r="O1" t="s">
        <v>17</v>
      </c>
      <c r="P1" t="s">
        <v>16</v>
      </c>
      <c r="Q1" t="s">
        <v>5</v>
      </c>
      <c r="R1" t="s">
        <v>23</v>
      </c>
      <c r="S1" t="s">
        <v>18</v>
      </c>
      <c r="T1" t="s">
        <v>8</v>
      </c>
      <c r="U1" t="s">
        <v>12</v>
      </c>
      <c r="V1" t="s">
        <v>10</v>
      </c>
      <c r="W1" t="s">
        <v>4</v>
      </c>
      <c r="X1" t="s">
        <v>21</v>
      </c>
      <c r="Y1" t="s">
        <v>20</v>
      </c>
      <c r="Z1" t="s">
        <v>11</v>
      </c>
      <c r="AA1" t="s">
        <v>13</v>
      </c>
      <c r="AB1" t="s">
        <v>3</v>
      </c>
      <c r="AC1" t="s">
        <v>6</v>
      </c>
    </row>
    <row r="2" spans="1:29" x14ac:dyDescent="0.2">
      <c r="A2" t="s">
        <v>25</v>
      </c>
    </row>
    <row r="3" spans="1:29" x14ac:dyDescent="0.2">
      <c r="A3" t="s">
        <v>78</v>
      </c>
      <c r="B3">
        <v>24</v>
      </c>
      <c r="C3">
        <v>7</v>
      </c>
      <c r="D3">
        <v>15</v>
      </c>
      <c r="E3">
        <v>1</v>
      </c>
      <c r="F3">
        <v>19</v>
      </c>
      <c r="G3">
        <v>14</v>
      </c>
      <c r="H3">
        <v>2</v>
      </c>
      <c r="I3">
        <v>9</v>
      </c>
      <c r="N3">
        <v>22</v>
      </c>
      <c r="O3">
        <v>17</v>
      </c>
      <c r="P3">
        <v>16</v>
      </c>
      <c r="Q3">
        <v>5</v>
      </c>
      <c r="R3">
        <v>23</v>
      </c>
      <c r="S3">
        <v>18</v>
      </c>
      <c r="T3">
        <v>8</v>
      </c>
      <c r="U3">
        <v>12</v>
      </c>
      <c r="V3">
        <v>10</v>
      </c>
      <c r="W3">
        <v>4</v>
      </c>
      <c r="X3">
        <v>21</v>
      </c>
      <c r="Y3">
        <v>20</v>
      </c>
      <c r="Z3">
        <v>11</v>
      </c>
      <c r="AA3">
        <v>13</v>
      </c>
      <c r="AB3">
        <v>3</v>
      </c>
      <c r="AC3">
        <v>6</v>
      </c>
    </row>
    <row r="5" spans="1:29" x14ac:dyDescent="0.2">
      <c r="A5" s="3" t="s">
        <v>37</v>
      </c>
      <c r="B5" s="3">
        <v>1.39779969884407</v>
      </c>
      <c r="C5" s="3">
        <v>1.2634658526789699</v>
      </c>
      <c r="D5" s="3">
        <v>1.3544517130060001</v>
      </c>
      <c r="E5" s="3">
        <v>1.2602338814463001</v>
      </c>
      <c r="F5" s="3">
        <v>2.0427031986550599</v>
      </c>
      <c r="G5" s="3">
        <v>1.6997854102618299</v>
      </c>
      <c r="H5" s="3">
        <v>2.08315907025418</v>
      </c>
      <c r="I5" s="3">
        <v>2.1590531568492901</v>
      </c>
      <c r="J5" s="3"/>
      <c r="K5">
        <f t="shared" ref="K5:K12" ca="1" si="0">AVERAGE(F5:Q5)/AVERAGE(B5:O5)</f>
        <v>1.1552648353638473</v>
      </c>
      <c r="L5" s="3">
        <f>_xlfn.T.TEST(B5:E5,F5:I5,2,2)</f>
        <v>7.3789728595475678E-4</v>
      </c>
      <c r="M5" s="3"/>
      <c r="N5" s="3">
        <v>1.7690951978398599</v>
      </c>
      <c r="O5" s="3">
        <v>1.29280703964996</v>
      </c>
      <c r="P5" s="3">
        <v>2.0567076349512701</v>
      </c>
      <c r="Q5" s="3">
        <v>1.9821876220116801</v>
      </c>
      <c r="R5" s="3">
        <v>1.31252946032942</v>
      </c>
      <c r="S5" s="3">
        <v>1.19034561956025</v>
      </c>
      <c r="T5" s="3">
        <v>1.3565856607479001</v>
      </c>
      <c r="U5" s="3">
        <v>1.2726506902902699</v>
      </c>
      <c r="V5" s="3">
        <v>1.22769430351927</v>
      </c>
      <c r="W5" s="3">
        <v>1.37660329976414</v>
      </c>
      <c r="X5" s="3">
        <v>2.2756559854200198</v>
      </c>
      <c r="Y5" s="3">
        <v>1.6569807834382999</v>
      </c>
      <c r="Z5" s="3">
        <v>2.0236217594469101</v>
      </c>
      <c r="AA5" s="3">
        <v>1.9931270102345</v>
      </c>
      <c r="AB5" s="3">
        <v>1.63210418745191</v>
      </c>
      <c r="AC5" s="3">
        <v>1.5198768586963201</v>
      </c>
    </row>
    <row r="6" spans="1:29" x14ac:dyDescent="0.2">
      <c r="A6" t="s">
        <v>31</v>
      </c>
      <c r="B6" t="s">
        <v>32</v>
      </c>
      <c r="C6" s="1">
        <v>9.7101353607181206E-5</v>
      </c>
      <c r="D6" s="1">
        <v>9.4355300157786701E-5</v>
      </c>
      <c r="E6">
        <v>1.0764953690286901E-4</v>
      </c>
      <c r="F6">
        <v>2.60035024410199E-4</v>
      </c>
      <c r="G6">
        <v>1.01774320133465E-4</v>
      </c>
      <c r="H6">
        <v>4.0885428385294701E-4</v>
      </c>
      <c r="I6">
        <v>2.21035852650023E-4</v>
      </c>
      <c r="K6">
        <f t="shared" ca="1" si="0"/>
        <v>1.3248098817913205</v>
      </c>
      <c r="L6" s="3">
        <f t="shared" ref="L6:L18" si="1">_xlfn.T.TEST(B6:E6,F6:I6,2,2)</f>
        <v>0.105106943541823</v>
      </c>
      <c r="N6">
        <v>2.1989446994974101E-4</v>
      </c>
      <c r="O6">
        <v>1.2548315107580499E-4</v>
      </c>
      <c r="P6">
        <v>3.1350939302888999E-4</v>
      </c>
      <c r="Q6">
        <v>2.7619732236011701E-4</v>
      </c>
      <c r="R6">
        <v>5.3744505592029899E-4</v>
      </c>
      <c r="S6">
        <v>2.69482773558012E-4</v>
      </c>
      <c r="T6">
        <v>1.0068511173193799E-3</v>
      </c>
      <c r="U6" s="1">
        <v>2.0870993130668101E-5</v>
      </c>
      <c r="V6">
        <v>4.5204556833112499E-4</v>
      </c>
      <c r="W6">
        <v>1.13697502146888E-3</v>
      </c>
      <c r="X6">
        <v>6.1399357474693295E-4</v>
      </c>
      <c r="Y6">
        <v>1.73974857175148E-4</v>
      </c>
      <c r="Z6" s="1">
        <v>5.4607902277262298E-5</v>
      </c>
      <c r="AA6" s="1">
        <v>2.81863196650746E-5</v>
      </c>
      <c r="AB6">
        <v>1.4198763471656901E-4</v>
      </c>
      <c r="AC6" t="s">
        <v>32</v>
      </c>
    </row>
    <row r="7" spans="1:29" x14ac:dyDescent="0.2">
      <c r="A7" t="s">
        <v>70</v>
      </c>
      <c r="B7">
        <v>4.1838665590856701E-2</v>
      </c>
      <c r="C7">
        <v>4.3699261425247903E-2</v>
      </c>
      <c r="D7">
        <v>4.6480566968614502E-2</v>
      </c>
      <c r="E7">
        <v>4.6504123715994203E-2</v>
      </c>
      <c r="F7">
        <v>0.13145823351150501</v>
      </c>
      <c r="G7">
        <v>0.116443879729195</v>
      </c>
      <c r="H7">
        <v>0.12004425624717099</v>
      </c>
      <c r="I7">
        <v>0.13676105084179699</v>
      </c>
      <c r="K7">
        <f t="shared" ca="1" si="0"/>
        <v>1.3120124140784395</v>
      </c>
      <c r="L7" s="3">
        <f t="shared" si="1"/>
        <v>2.9952284079454293E-6</v>
      </c>
      <c r="N7">
        <v>3.9506116887969497E-2</v>
      </c>
      <c r="O7">
        <v>4.4265667095286801E-2</v>
      </c>
      <c r="P7">
        <v>0.11441730666915501</v>
      </c>
      <c r="Q7">
        <v>0.10215621870006</v>
      </c>
      <c r="R7">
        <v>4.51011026964614E-2</v>
      </c>
      <c r="S7">
        <v>4.5041778398682598E-2</v>
      </c>
      <c r="T7">
        <v>4.8264028992567001E-2</v>
      </c>
      <c r="U7">
        <v>4.3979648687862097E-2</v>
      </c>
      <c r="V7">
        <v>4.5257626876175697E-2</v>
      </c>
      <c r="W7">
        <v>4.4855161303395098E-2</v>
      </c>
      <c r="X7">
        <v>8.0526747961072204E-2</v>
      </c>
      <c r="Y7">
        <v>7.2395832071249805E-2</v>
      </c>
      <c r="Z7">
        <v>7.92173149912761E-2</v>
      </c>
      <c r="AA7">
        <v>7.9910850316405699E-2</v>
      </c>
      <c r="AB7">
        <v>6.8699169045831898E-2</v>
      </c>
      <c r="AC7">
        <v>6.4816854134510604E-2</v>
      </c>
    </row>
    <row r="8" spans="1:29" x14ac:dyDescent="0.2">
      <c r="A8" t="s">
        <v>67</v>
      </c>
      <c r="B8">
        <v>3.2253691875317098E-4</v>
      </c>
      <c r="C8">
        <v>2.8636794929113099E-4</v>
      </c>
      <c r="D8">
        <v>3.4745293456494197E-4</v>
      </c>
      <c r="E8">
        <v>4.0416949449640602E-4</v>
      </c>
      <c r="F8">
        <v>1.32866335952942E-3</v>
      </c>
      <c r="G8">
        <v>1.1179293266732201E-3</v>
      </c>
      <c r="H8">
        <v>1.1475842367131301E-3</v>
      </c>
      <c r="I8">
        <v>1.10481912439579E-3</v>
      </c>
      <c r="K8">
        <f t="shared" ca="1" si="0"/>
        <v>1.3308777006760646</v>
      </c>
      <c r="L8" s="3">
        <f t="shared" si="1"/>
        <v>6.8167434258824514E-6</v>
      </c>
      <c r="N8">
        <v>4.0720001301423398E-4</v>
      </c>
      <c r="O8">
        <v>5.2418682191998005E-4</v>
      </c>
      <c r="P8">
        <v>1.0014786127794399E-3</v>
      </c>
      <c r="Q8">
        <v>8.1137567707728099E-4</v>
      </c>
      <c r="R8">
        <v>3.8804041358150198E-4</v>
      </c>
      <c r="S8">
        <v>3.36404562616672E-4</v>
      </c>
      <c r="T8">
        <v>3.8043690197392898E-4</v>
      </c>
      <c r="U8">
        <v>3.4678128705304702E-4</v>
      </c>
      <c r="V8">
        <v>3.1026438836159699E-4</v>
      </c>
      <c r="W8">
        <v>3.5620530113897E-4</v>
      </c>
      <c r="X8">
        <v>7.9364768435825699E-4</v>
      </c>
      <c r="Y8">
        <v>6.6412495918268595E-4</v>
      </c>
      <c r="Z8">
        <v>7.7315893815644199E-4</v>
      </c>
      <c r="AA8">
        <v>6.8953389072893602E-4</v>
      </c>
      <c r="AB8">
        <v>4.9058789214505598E-4</v>
      </c>
      <c r="AC8">
        <v>5.1483507285623098E-4</v>
      </c>
    </row>
    <row r="9" spans="1:29" x14ac:dyDescent="0.2">
      <c r="A9" t="s">
        <v>57</v>
      </c>
      <c r="B9">
        <v>0.65572914653132597</v>
      </c>
      <c r="C9">
        <v>0.81700656172022801</v>
      </c>
      <c r="D9">
        <v>0.97369355164598603</v>
      </c>
      <c r="E9">
        <v>0.84640854028449797</v>
      </c>
      <c r="F9">
        <v>2.2597167591579601</v>
      </c>
      <c r="G9">
        <v>1.6130393167668999</v>
      </c>
      <c r="H9">
        <v>1.52576422683585</v>
      </c>
      <c r="I9">
        <v>2.44366603208789</v>
      </c>
      <c r="K9">
        <f t="shared" ca="1" si="0"/>
        <v>1.31866908670464</v>
      </c>
      <c r="L9" s="3">
        <f t="shared" si="1"/>
        <v>3.1139918964886823E-3</v>
      </c>
      <c r="N9">
        <v>1.2979872450110499</v>
      </c>
      <c r="O9">
        <v>1.06347755044699</v>
      </c>
      <c r="P9">
        <v>2.04525126680335</v>
      </c>
      <c r="Q9">
        <v>1.98901978823944</v>
      </c>
      <c r="R9">
        <v>0.372185748020262</v>
      </c>
      <c r="S9">
        <v>0.33204015389097302</v>
      </c>
      <c r="T9">
        <v>0.32915422529405097</v>
      </c>
      <c r="U9">
        <v>0.40095745807204303</v>
      </c>
      <c r="V9">
        <v>0.37464799058765702</v>
      </c>
      <c r="W9">
        <v>0.37964831952610301</v>
      </c>
      <c r="X9">
        <v>1.0674446010507499</v>
      </c>
      <c r="Y9">
        <v>0.8603337381449</v>
      </c>
      <c r="Z9">
        <v>0.97506970626926304</v>
      </c>
      <c r="AA9">
        <v>1.0066235087811399</v>
      </c>
      <c r="AB9">
        <v>0.86706602984233805</v>
      </c>
      <c r="AC9">
        <v>0.87328008937296497</v>
      </c>
    </row>
    <row r="10" spans="1:29" x14ac:dyDescent="0.2">
      <c r="A10" t="s">
        <v>62</v>
      </c>
      <c r="B10">
        <v>4.92165204586312E-4</v>
      </c>
      <c r="C10">
        <v>6.3330129636657295E-4</v>
      </c>
      <c r="D10">
        <v>6.87977265951794E-4</v>
      </c>
      <c r="E10">
        <v>8.6935539010322201E-4</v>
      </c>
      <c r="F10">
        <v>1.2664598157448299E-3</v>
      </c>
      <c r="G10">
        <v>9.6117014037549802E-4</v>
      </c>
      <c r="H10">
        <v>7.3747905468537903E-4</v>
      </c>
      <c r="I10">
        <v>1.32114365071706E-3</v>
      </c>
      <c r="K10">
        <f t="shared" ca="1" si="0"/>
        <v>1.1663638552891784</v>
      </c>
      <c r="L10" s="3">
        <f t="shared" si="1"/>
        <v>4.3632443514248664E-2</v>
      </c>
      <c r="N10">
        <v>6.7462223394479403E-4</v>
      </c>
      <c r="O10">
        <v>6.7259331478663001E-4</v>
      </c>
      <c r="P10">
        <v>1.0234942645365099E-3</v>
      </c>
      <c r="Q10">
        <v>1.10287245968562E-3</v>
      </c>
      <c r="R10" s="1">
        <v>5.2139574757614898E-6</v>
      </c>
      <c r="S10">
        <v>1.36036384850672E-4</v>
      </c>
      <c r="T10" t="s">
        <v>32</v>
      </c>
      <c r="U10" t="s">
        <v>32</v>
      </c>
      <c r="V10" t="s">
        <v>32</v>
      </c>
      <c r="W10" t="s">
        <v>32</v>
      </c>
      <c r="X10">
        <v>1.8742972834311799E-4</v>
      </c>
      <c r="Y10">
        <v>7.0275852665673303E-4</v>
      </c>
      <c r="Z10">
        <v>7.5442538544544203E-4</v>
      </c>
      <c r="AA10">
        <v>7.3034106684979005E-4</v>
      </c>
      <c r="AB10">
        <v>6.84962751681694E-4</v>
      </c>
      <c r="AC10">
        <v>1.0404156376162901E-3</v>
      </c>
    </row>
    <row r="11" spans="1:29" x14ac:dyDescent="0.2">
      <c r="A11" t="s">
        <v>65</v>
      </c>
      <c r="B11">
        <v>1.34531175551838E-4</v>
      </c>
      <c r="C11">
        <v>1.4403690674460399E-4</v>
      </c>
      <c r="D11">
        <v>1.4682056885874999E-4</v>
      </c>
      <c r="E11">
        <v>1.7168378403760901E-4</v>
      </c>
      <c r="F11">
        <v>3.2031535721277401E-4</v>
      </c>
      <c r="G11">
        <v>2.4670223271116399E-4</v>
      </c>
      <c r="H11">
        <v>2.07988137475869E-4</v>
      </c>
      <c r="I11">
        <v>2.7573713900413E-4</v>
      </c>
      <c r="K11">
        <f t="shared" ca="1" si="0"/>
        <v>1.2017294469797526</v>
      </c>
      <c r="L11" s="3">
        <f t="shared" si="1"/>
        <v>3.9366484458034567E-3</v>
      </c>
      <c r="N11">
        <v>1.44126850633375E-4</v>
      </c>
      <c r="O11">
        <v>2.7518415318141199E-4</v>
      </c>
      <c r="P11">
        <v>3.3167615349023001E-4</v>
      </c>
      <c r="Q11">
        <v>1.8557121776263899E-4</v>
      </c>
      <c r="R11">
        <v>1.9785283818500899E-4</v>
      </c>
      <c r="S11">
        <v>1.5019733990440901E-4</v>
      </c>
      <c r="T11">
        <v>2.6710498252182897E-4</v>
      </c>
      <c r="U11">
        <v>2.2194966427120899E-4</v>
      </c>
      <c r="V11">
        <v>2.0685590723246999E-4</v>
      </c>
      <c r="W11">
        <v>1.8646569210834001E-4</v>
      </c>
      <c r="X11">
        <v>3.2082101682216697E-4</v>
      </c>
      <c r="Y11">
        <v>2.32370876481618E-4</v>
      </c>
      <c r="Z11">
        <v>2.9642004772636202E-4</v>
      </c>
      <c r="AA11">
        <v>2.09277021170985E-4</v>
      </c>
      <c r="AB11">
        <v>2.00987294366302E-4</v>
      </c>
      <c r="AC11">
        <v>2.0899444014912101E-4</v>
      </c>
    </row>
    <row r="12" spans="1:29" s="3" customFormat="1" x14ac:dyDescent="0.2">
      <c r="A12" t="s">
        <v>63</v>
      </c>
      <c r="B12">
        <v>1.58050915133019E-4</v>
      </c>
      <c r="C12">
        <v>1.7338733672718601E-4</v>
      </c>
      <c r="D12">
        <v>1.3756354719345599E-4</v>
      </c>
      <c r="E12">
        <v>1.16111135601655E-4</v>
      </c>
      <c r="F12">
        <v>4.0729154667211898E-4</v>
      </c>
      <c r="G12">
        <v>2.6192354424655202E-4</v>
      </c>
      <c r="H12">
        <v>1.96731486197144E-4</v>
      </c>
      <c r="I12">
        <v>2.3790895536265501E-4</v>
      </c>
      <c r="J12"/>
      <c r="K12">
        <f t="shared" ca="1" si="0"/>
        <v>1.147111774499892</v>
      </c>
      <c r="L12" s="3">
        <f t="shared" si="1"/>
        <v>3.4071961948843675E-2</v>
      </c>
      <c r="M12"/>
      <c r="N12" s="1">
        <v>4.9262942862573502E-5</v>
      </c>
      <c r="O12">
        <v>2.20518642288077E-4</v>
      </c>
      <c r="P12">
        <v>3.1813686090220901E-4</v>
      </c>
      <c r="Q12">
        <v>1.0575022009087599E-4</v>
      </c>
      <c r="R12">
        <v>2.6522572750072802E-4</v>
      </c>
      <c r="S12">
        <v>3.5365753617735599E-4</v>
      </c>
      <c r="T12">
        <v>4.7094020603093801E-4</v>
      </c>
      <c r="U12">
        <v>3.3879022890198802E-4</v>
      </c>
      <c r="V12">
        <v>3.3989737008716E-4</v>
      </c>
      <c r="W12">
        <v>3.5613348209340698E-4</v>
      </c>
      <c r="X12">
        <v>4.0890220996594101E-4</v>
      </c>
      <c r="Y12">
        <v>4.6790849085895001E-4</v>
      </c>
      <c r="Z12">
        <v>4.4073498438971902E-4</v>
      </c>
      <c r="AA12">
        <v>3.7491860665190202E-4</v>
      </c>
      <c r="AB12">
        <v>4.19813337934173E-4</v>
      </c>
      <c r="AC12">
        <v>4.1712893840253001E-4</v>
      </c>
    </row>
    <row r="13" spans="1:29" s="3" customForma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 s="1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4" customFormat="1" x14ac:dyDescent="0.2">
      <c r="A14" s="4" t="s">
        <v>131</v>
      </c>
      <c r="B14" s="4">
        <v>9.3402911312345904E-2</v>
      </c>
      <c r="C14" s="4">
        <v>9.7376607657821898E-2</v>
      </c>
      <c r="D14" s="4">
        <v>0.104797112093342</v>
      </c>
      <c r="E14" s="4">
        <v>9.7653678673942895E-2</v>
      </c>
      <c r="F14" s="4">
        <v>0.29884009792716998</v>
      </c>
      <c r="G14" s="4">
        <v>0.24406525700801199</v>
      </c>
      <c r="H14" s="4">
        <v>0.266136928271342</v>
      </c>
      <c r="I14" s="4">
        <v>0.30569505284039</v>
      </c>
      <c r="K14" s="4">
        <f ca="1">AVERAGE(F14:Q14)/AVERAGE(B14:O14)</f>
        <v>1.3200583806687238</v>
      </c>
      <c r="L14" s="5">
        <f t="shared" si="1"/>
        <v>1.717904367761928E-5</v>
      </c>
      <c r="N14" s="4">
        <v>8.1029634881486498E-2</v>
      </c>
      <c r="O14" s="4">
        <v>0.101092302309731</v>
      </c>
      <c r="P14" s="4">
        <v>0.25160145414658103</v>
      </c>
      <c r="Q14" s="4">
        <v>0.23635280708555001</v>
      </c>
      <c r="R14" s="4">
        <v>0.10330443641882001</v>
      </c>
      <c r="S14" s="4">
        <v>0.10243162825525</v>
      </c>
      <c r="T14" s="4">
        <v>0.11525613636976</v>
      </c>
      <c r="U14" s="4">
        <v>9.9333406851893999E-2</v>
      </c>
      <c r="V14" s="4">
        <v>0.10296409528183301</v>
      </c>
      <c r="W14" s="4">
        <v>0.104782626693547</v>
      </c>
      <c r="X14" s="4">
        <v>0.21817499457353901</v>
      </c>
      <c r="Y14" s="4">
        <v>0.19871495214036899</v>
      </c>
      <c r="Z14" s="4">
        <v>0.21573048915017101</v>
      </c>
      <c r="AA14" s="4">
        <v>0.21698352070501001</v>
      </c>
      <c r="AB14" s="4">
        <v>0.18255183015419901</v>
      </c>
      <c r="AC14" s="4">
        <v>0.18448850057734301</v>
      </c>
    </row>
    <row r="15" spans="1:29" s="4" customFormat="1" x14ac:dyDescent="0.2">
      <c r="A15" s="4" t="s">
        <v>36</v>
      </c>
      <c r="B15" s="4">
        <v>0.14826895429322501</v>
      </c>
      <c r="C15" s="4">
        <v>0.12748592694591401</v>
      </c>
      <c r="D15" s="4">
        <v>0.13257947119559099</v>
      </c>
      <c r="E15" s="4">
        <v>8.6303457953437399E-2</v>
      </c>
      <c r="F15" s="4">
        <v>0.24706659224109601</v>
      </c>
      <c r="G15" s="4">
        <v>0.17856686428902199</v>
      </c>
      <c r="H15" s="4">
        <v>0.16933440427343999</v>
      </c>
      <c r="I15" s="4">
        <v>0.23266674359287201</v>
      </c>
      <c r="K15" s="4">
        <f ca="1">AVERAGE(F15:Q15)/AVERAGE(B15:O15)</f>
        <v>1.1631726771179731</v>
      </c>
      <c r="L15" s="5">
        <f t="shared" si="1"/>
        <v>1.2022769497861725E-2</v>
      </c>
      <c r="N15" s="4">
        <v>0.134001074322984</v>
      </c>
      <c r="O15" s="4">
        <v>0.15652319764460701</v>
      </c>
      <c r="P15" s="4">
        <v>0.21225074651773501</v>
      </c>
      <c r="Q15" s="4">
        <v>0.17035920893947601</v>
      </c>
      <c r="R15" s="4">
        <v>9.4893721378819004E-2</v>
      </c>
      <c r="S15" s="4">
        <v>9.9490811591383496E-2</v>
      </c>
      <c r="T15" s="4">
        <v>0.109059860912748</v>
      </c>
      <c r="U15" s="4">
        <v>0.108443891512449</v>
      </c>
      <c r="V15" s="4">
        <v>0.116419359698523</v>
      </c>
      <c r="W15" s="4">
        <v>0.10732922234343401</v>
      </c>
      <c r="X15" s="4">
        <v>5.1374453632366E-2</v>
      </c>
      <c r="Y15" s="4">
        <v>0.10198537251486101</v>
      </c>
      <c r="Z15" s="4">
        <v>6.0864105583116598E-2</v>
      </c>
      <c r="AA15" s="4">
        <v>0.10775205046044201</v>
      </c>
      <c r="AB15" s="4">
        <v>7.5484104877912794E-2</v>
      </c>
      <c r="AC15" s="4">
        <v>9.0920692810934997E-2</v>
      </c>
    </row>
    <row r="16" spans="1:29" x14ac:dyDescent="0.2">
      <c r="A16" t="s">
        <v>132</v>
      </c>
      <c r="B16">
        <v>3.5570912188790903E-2</v>
      </c>
      <c r="C16">
        <v>3.7409070695906502E-2</v>
      </c>
      <c r="D16">
        <v>3.8053067271401703E-2</v>
      </c>
      <c r="E16">
        <v>3.3852529055513003E-2</v>
      </c>
      <c r="F16">
        <v>7.7935196682646105E-2</v>
      </c>
      <c r="G16">
        <v>6.89613983250352E-2</v>
      </c>
      <c r="H16">
        <v>7.2613135211284902E-2</v>
      </c>
      <c r="I16">
        <v>7.8615229230711001E-2</v>
      </c>
      <c r="K16">
        <f ca="1">AVERAGE(F16:Q16)/AVERAGE(B16:O16)</f>
        <v>1.1943505406529145</v>
      </c>
      <c r="L16" s="3">
        <f t="shared" si="1"/>
        <v>4.6473301033038942E-6</v>
      </c>
      <c r="N16">
        <v>3.1214708302531299E-2</v>
      </c>
      <c r="O16">
        <v>3.46318837639824E-2</v>
      </c>
      <c r="P16">
        <v>6.3698252011953005E-2</v>
      </c>
      <c r="Q16">
        <v>5.85332278317299E-2</v>
      </c>
      <c r="R16">
        <v>8.3178784979785494E-2</v>
      </c>
      <c r="S16">
        <v>8.2619882233416E-2</v>
      </c>
      <c r="T16">
        <v>8.7619056274376203E-2</v>
      </c>
      <c r="U16">
        <v>7.8655822974059902E-2</v>
      </c>
      <c r="V16">
        <v>8.1966194467032905E-2</v>
      </c>
      <c r="W16">
        <v>8.3236183216773396E-2</v>
      </c>
      <c r="X16">
        <v>0.109928627180976</v>
      </c>
      <c r="Y16">
        <v>0.103385258274573</v>
      </c>
      <c r="Z16">
        <v>0.107242938707424</v>
      </c>
      <c r="AA16">
        <v>0.105136797349207</v>
      </c>
      <c r="AB16">
        <v>9.4577538980637005E-2</v>
      </c>
      <c r="AC16">
        <v>9.2466255084386204E-2</v>
      </c>
    </row>
    <row r="17" spans="1:29" x14ac:dyDescent="0.2">
      <c r="A17" t="s">
        <v>33</v>
      </c>
      <c r="B17">
        <v>4.8325958023219803E-2</v>
      </c>
      <c r="C17">
        <v>4.28460750771638E-2</v>
      </c>
      <c r="D17">
        <v>4.3937813737692601E-2</v>
      </c>
      <c r="E17">
        <v>3.32612033740666E-2</v>
      </c>
      <c r="F17">
        <v>1.33505735694178E-2</v>
      </c>
      <c r="G17">
        <v>1.77175752845741E-2</v>
      </c>
      <c r="H17">
        <v>1.7934759857331999E-2</v>
      </c>
      <c r="I17">
        <v>2.0747863143040099E-2</v>
      </c>
      <c r="K17">
        <f ca="1">AVERAGE(F17:Q17)/AVERAGE(B17:O17)</f>
        <v>0.92714299489885987</v>
      </c>
      <c r="L17" s="3">
        <f t="shared" si="1"/>
        <v>4.2303050972983795E-4</v>
      </c>
      <c r="N17">
        <v>0.19412340074782899</v>
      </c>
      <c r="O17">
        <v>7.4075249230921195E-2</v>
      </c>
      <c r="P17">
        <v>1.5551380260048099E-2</v>
      </c>
      <c r="Q17">
        <v>2.2044380971353E-2</v>
      </c>
      <c r="R17">
        <v>8.5110465013847697E-2</v>
      </c>
      <c r="S17">
        <v>0.15574761906751999</v>
      </c>
      <c r="T17">
        <v>0.120782416728415</v>
      </c>
      <c r="U17">
        <v>9.4046306104520194E-2</v>
      </c>
      <c r="V17">
        <v>8.6592089740553102E-2</v>
      </c>
      <c r="W17">
        <v>8.1458120412624596E-2</v>
      </c>
      <c r="X17">
        <v>1.94611919845613E-2</v>
      </c>
      <c r="Y17">
        <v>2.3253600390140301E-2</v>
      </c>
      <c r="Z17">
        <v>2.01400865068532E-2</v>
      </c>
      <c r="AA17">
        <v>1.6910440116786399E-2</v>
      </c>
      <c r="AB17">
        <v>1.8104484070691599E-2</v>
      </c>
      <c r="AC17">
        <v>1.96225084453081E-2</v>
      </c>
    </row>
    <row r="18" spans="1:29" x14ac:dyDescent="0.2">
      <c r="A18" t="s">
        <v>40</v>
      </c>
      <c r="B18">
        <v>3.8205148477812499E-2</v>
      </c>
      <c r="C18">
        <v>0.103025817770346</v>
      </c>
      <c r="D18">
        <v>5.9091072145369197E-2</v>
      </c>
      <c r="E18">
        <v>0.15294046258139701</v>
      </c>
      <c r="F18">
        <v>6.8999732761461693E-2</v>
      </c>
      <c r="G18">
        <v>0.12233657257226099</v>
      </c>
      <c r="H18">
        <v>0.24090996424925701</v>
      </c>
      <c r="I18">
        <v>0.15870073820247799</v>
      </c>
      <c r="K18">
        <f ca="1">AVERAGE(F18:Q18)/AVERAGE(B18:O18)</f>
        <v>1.1263615777775602</v>
      </c>
      <c r="L18" s="3">
        <f t="shared" si="1"/>
        <v>0.22707926904897821</v>
      </c>
      <c r="N18">
        <v>4.7472682780334903E-2</v>
      </c>
      <c r="O18">
        <v>7.8527601592287499E-2</v>
      </c>
      <c r="P18">
        <v>0.105370315218097</v>
      </c>
      <c r="Q18">
        <v>0.142036945540853</v>
      </c>
      <c r="R18">
        <v>1.53327249842012E-2</v>
      </c>
      <c r="S18">
        <v>1.92841849215039E-2</v>
      </c>
      <c r="T18">
        <v>3.52000746912789E-2</v>
      </c>
      <c r="U18">
        <v>3.35131636491161E-2</v>
      </c>
      <c r="V18">
        <v>3.3408545273669897E-2</v>
      </c>
      <c r="W18">
        <v>4.7116940055879901E-2</v>
      </c>
      <c r="X18">
        <v>2.79004296899097E-2</v>
      </c>
      <c r="Y18">
        <v>3.2866902472807602E-2</v>
      </c>
      <c r="Z18">
        <v>5.1102061099709703E-2</v>
      </c>
      <c r="AA18">
        <v>3.7697571725851399E-2</v>
      </c>
      <c r="AB18">
        <v>5.5134393168088401E-2</v>
      </c>
      <c r="AC18">
        <v>4.3069762116483001E-2</v>
      </c>
    </row>
    <row r="20" spans="1:29" x14ac:dyDescent="0.2">
      <c r="A20" t="s">
        <v>60</v>
      </c>
      <c r="B20">
        <v>0.11307152246098</v>
      </c>
      <c r="C20">
        <v>0.15626738875540699</v>
      </c>
      <c r="D20">
        <v>0.15239952666508999</v>
      </c>
      <c r="E20">
        <v>0.19232688909811699</v>
      </c>
      <c r="F20">
        <v>0.25760540762031198</v>
      </c>
      <c r="G20">
        <v>0.171043939864051</v>
      </c>
      <c r="H20">
        <v>0.19806164793620501</v>
      </c>
      <c r="I20">
        <v>0.249607606647649</v>
      </c>
      <c r="K20">
        <f t="shared" ref="K20:K30" ca="1" si="2">AVERAGE(F20:Q20)/AVERAGE(B20:O20)</f>
        <v>1.1049249341194036</v>
      </c>
      <c r="L20">
        <f t="shared" ref="L20:L30" ca="1" si="3">_xlfn.T.TEST(B20:O20,F20:Q20,2,2)</f>
        <v>0.29321909863246687</v>
      </c>
      <c r="N20">
        <v>0.192671130434587</v>
      </c>
      <c r="O20">
        <v>0.20463794214054001</v>
      </c>
      <c r="P20">
        <v>0.20906119481487001</v>
      </c>
      <c r="Q20">
        <v>0.18591838290649301</v>
      </c>
      <c r="R20">
        <v>6.0351845308262202E-2</v>
      </c>
      <c r="S20">
        <v>5.4604715658626499E-2</v>
      </c>
      <c r="T20">
        <v>6.6477863693046396E-2</v>
      </c>
      <c r="U20">
        <v>6.6428858844738994E-2</v>
      </c>
      <c r="V20">
        <v>6.9861509812589401E-2</v>
      </c>
      <c r="W20">
        <v>6.13067960324397E-2</v>
      </c>
      <c r="X20">
        <v>0.123818627062163</v>
      </c>
      <c r="Y20">
        <v>0.123664335827703</v>
      </c>
      <c r="Z20">
        <v>0.11954837235153699</v>
      </c>
      <c r="AA20">
        <v>0.15452555607489801</v>
      </c>
      <c r="AB20">
        <v>0.12704150417689</v>
      </c>
      <c r="AC20">
        <v>0.15000976251901399</v>
      </c>
    </row>
    <row r="21" spans="1:29" x14ac:dyDescent="0.2">
      <c r="A21" t="s">
        <v>39</v>
      </c>
      <c r="B21" s="1">
        <v>9.5175626313905194E-5</v>
      </c>
      <c r="C21">
        <v>5.6521535178820001E-4</v>
      </c>
      <c r="D21">
        <v>1.7432200973433801E-4</v>
      </c>
      <c r="E21">
        <v>5.5565243198767503E-4</v>
      </c>
      <c r="F21">
        <v>1.4418992671513101E-4</v>
      </c>
      <c r="G21">
        <v>1.9550341776956499E-3</v>
      </c>
      <c r="H21" t="s">
        <v>32</v>
      </c>
      <c r="I21">
        <v>2.7732933919342598E-3</v>
      </c>
      <c r="K21">
        <f t="shared" ca="1" si="2"/>
        <v>1.7649746161410818</v>
      </c>
      <c r="L21">
        <f t="shared" ca="1" si="3"/>
        <v>0.18651509150104531</v>
      </c>
      <c r="N21">
        <v>1.52020301870507E-3</v>
      </c>
      <c r="O21" t="s">
        <v>32</v>
      </c>
      <c r="P21">
        <v>2.6144419475763298E-3</v>
      </c>
      <c r="Q21">
        <v>1.2955493700968299E-3</v>
      </c>
      <c r="R21">
        <v>1.6898360430984299E-4</v>
      </c>
      <c r="S21" t="s">
        <v>32</v>
      </c>
      <c r="T21" t="s">
        <v>32</v>
      </c>
      <c r="U21">
        <v>4.3086172719808598E-4</v>
      </c>
      <c r="V21" t="s">
        <v>32</v>
      </c>
      <c r="W21" t="s">
        <v>32</v>
      </c>
      <c r="X21" t="s">
        <v>32</v>
      </c>
      <c r="Y21" t="s">
        <v>32</v>
      </c>
      <c r="Z21">
        <v>3.8400617799277199E-4</v>
      </c>
      <c r="AA21" t="s">
        <v>32</v>
      </c>
      <c r="AB21">
        <v>2.38535912414079E-4</v>
      </c>
      <c r="AC21">
        <v>4.3828977280336998E-4</v>
      </c>
    </row>
    <row r="22" spans="1:29" x14ac:dyDescent="0.2">
      <c r="A22" t="s">
        <v>61</v>
      </c>
      <c r="B22">
        <v>0.13020178377883601</v>
      </c>
      <c r="C22">
        <v>0.156962633300646</v>
      </c>
      <c r="D22">
        <v>0.14375015530086599</v>
      </c>
      <c r="E22">
        <v>0.119900175097548</v>
      </c>
      <c r="F22">
        <v>0.19961013253117499</v>
      </c>
      <c r="G22">
        <v>0.141095101075462</v>
      </c>
      <c r="H22">
        <v>0.169639138863549</v>
      </c>
      <c r="I22">
        <v>0.24643519256066301</v>
      </c>
      <c r="K22">
        <f t="shared" ca="1" si="2"/>
        <v>1.0963894704112376</v>
      </c>
      <c r="L22">
        <f t="shared" ca="1" si="3"/>
        <v>0.3590087208397944</v>
      </c>
      <c r="N22">
        <v>0.17019779675226299</v>
      </c>
      <c r="O22">
        <v>0.17001059167857599</v>
      </c>
      <c r="P22">
        <v>0.198642823700524</v>
      </c>
      <c r="Q22">
        <v>0.14967604733807399</v>
      </c>
      <c r="R22">
        <v>7.55808229129529E-2</v>
      </c>
      <c r="S22">
        <v>7.2560975186759802E-2</v>
      </c>
      <c r="T22">
        <v>0.101285606937056</v>
      </c>
      <c r="U22">
        <v>0.112634643566442</v>
      </c>
      <c r="V22">
        <v>0.104566421067043</v>
      </c>
      <c r="W22">
        <v>9.2611106297110904E-2</v>
      </c>
      <c r="X22">
        <v>0.32980202992677099</v>
      </c>
      <c r="Y22">
        <v>0.29896280332173097</v>
      </c>
      <c r="Z22">
        <v>0.28518154082041502</v>
      </c>
      <c r="AA22">
        <v>0.34147954524455698</v>
      </c>
      <c r="AB22">
        <v>0.27042214573894302</v>
      </c>
      <c r="AC22">
        <v>0.32974887708448303</v>
      </c>
    </row>
    <row r="23" spans="1:29" x14ac:dyDescent="0.2">
      <c r="A23" t="s">
        <v>27</v>
      </c>
      <c r="B23">
        <v>6.9764175862868497E-2</v>
      </c>
      <c r="C23">
        <v>6.7191277552689596E-2</v>
      </c>
      <c r="D23">
        <v>5.84677773599417E-2</v>
      </c>
      <c r="E23">
        <v>3.5184402309793798E-2</v>
      </c>
      <c r="F23">
        <v>0.103207751296875</v>
      </c>
      <c r="G23">
        <v>7.3221294491937497E-2</v>
      </c>
      <c r="H23">
        <v>5.1325928670999901E-2</v>
      </c>
      <c r="I23">
        <v>0.14126194385382099</v>
      </c>
      <c r="K23">
        <f t="shared" ca="1" si="2"/>
        <v>1.2895956852812507</v>
      </c>
      <c r="L23">
        <f t="shared" ca="1" si="3"/>
        <v>0.13908436743239941</v>
      </c>
      <c r="N23">
        <v>8.2476224960480099E-2</v>
      </c>
      <c r="O23">
        <v>0.106731470596257</v>
      </c>
      <c r="P23">
        <v>0.13170736111148501</v>
      </c>
      <c r="Q23">
        <v>0.12388775468593501</v>
      </c>
      <c r="R23">
        <v>3.0461319835468501E-2</v>
      </c>
      <c r="S23">
        <v>2.8692160611219601E-2</v>
      </c>
      <c r="T23">
        <v>3.10814891343358E-2</v>
      </c>
      <c r="U23">
        <v>3.4167892582842301E-2</v>
      </c>
      <c r="V23">
        <v>3.9937194038811102E-2</v>
      </c>
      <c r="W23">
        <v>5.7163866680417001E-2</v>
      </c>
      <c r="X23">
        <v>2.81729015390021E-2</v>
      </c>
      <c r="Y23">
        <v>0.22726341761256799</v>
      </c>
      <c r="Z23">
        <v>2.5611503951782501E-2</v>
      </c>
      <c r="AA23">
        <v>4.4345577546589403E-2</v>
      </c>
      <c r="AB23">
        <v>5.3602286755513803E-2</v>
      </c>
      <c r="AC23">
        <v>0.14167027166082599</v>
      </c>
    </row>
    <row r="24" spans="1:29" x14ac:dyDescent="0.2">
      <c r="A24" t="s">
        <v>34</v>
      </c>
      <c r="B24">
        <v>5.9326889492536099E-3</v>
      </c>
      <c r="C24">
        <v>3.1356941946131597E-4</v>
      </c>
      <c r="D24">
        <v>4.9738309204641904E-3</v>
      </c>
      <c r="E24">
        <v>4.8391953693460001E-3</v>
      </c>
      <c r="F24">
        <v>9.0353416194446001E-4</v>
      </c>
      <c r="G24">
        <v>1.4331419870095099E-3</v>
      </c>
      <c r="H24">
        <v>3.4816919393218801E-3</v>
      </c>
      <c r="I24">
        <v>4.4979622859293803E-3</v>
      </c>
      <c r="K24">
        <f t="shared" ca="1" si="2"/>
        <v>1.197423136951437</v>
      </c>
      <c r="L24">
        <f t="shared" ca="1" si="3"/>
        <v>0.77861724100783891</v>
      </c>
      <c r="N24">
        <v>3.0337084438780599E-2</v>
      </c>
      <c r="O24">
        <v>1.08663581270612E-2</v>
      </c>
      <c r="P24" t="s">
        <v>32</v>
      </c>
      <c r="Q24">
        <v>5.1247360592858397E-3</v>
      </c>
      <c r="R24">
        <v>9.8335824111550792E-3</v>
      </c>
      <c r="S24">
        <v>1.87257082567257E-2</v>
      </c>
      <c r="T24">
        <v>1.37089238745223E-2</v>
      </c>
      <c r="U24">
        <v>8.4598103285930502E-3</v>
      </c>
      <c r="V24">
        <v>9.7374238670145403E-3</v>
      </c>
      <c r="W24">
        <v>9.1841995252726592E-3</v>
      </c>
      <c r="X24" t="s">
        <v>32</v>
      </c>
      <c r="Y24">
        <v>1.7830928947724599E-3</v>
      </c>
      <c r="Z24">
        <v>8.9520659043052799E-4</v>
      </c>
      <c r="AA24">
        <v>2.9805988627370499E-3</v>
      </c>
      <c r="AB24">
        <v>1.2330180022192599E-3</v>
      </c>
      <c r="AC24">
        <v>7.8890780944878105E-4</v>
      </c>
    </row>
    <row r="25" spans="1:29" x14ac:dyDescent="0.2">
      <c r="A25" t="s">
        <v>26</v>
      </c>
      <c r="B25">
        <v>5.5535883021219201E-2</v>
      </c>
      <c r="C25">
        <v>4.5320622154424103E-2</v>
      </c>
      <c r="D25">
        <v>3.1751366046006202E-2</v>
      </c>
      <c r="E25">
        <v>2.4756002499579401E-2</v>
      </c>
      <c r="F25">
        <v>5.0332684701891603E-2</v>
      </c>
      <c r="G25">
        <v>3.2914587787390502E-2</v>
      </c>
      <c r="H25">
        <v>3.05175738397927E-2</v>
      </c>
      <c r="I25">
        <v>6.3637622658455795E-2</v>
      </c>
      <c r="K25">
        <f t="shared" ca="1" si="2"/>
        <v>1.2283716883024967</v>
      </c>
      <c r="L25">
        <f t="shared" ca="1" si="3"/>
        <v>0.46373039869570787</v>
      </c>
      <c r="N25">
        <v>7.8303459694236494E-2</v>
      </c>
      <c r="O25">
        <v>0.14193759487514901</v>
      </c>
      <c r="P25">
        <v>5.3495240824294098E-2</v>
      </c>
      <c r="Q25">
        <v>9.4265534510733495E-2</v>
      </c>
      <c r="R25">
        <v>2.4875385927570201E-2</v>
      </c>
      <c r="S25">
        <v>2.8273659490521099E-2</v>
      </c>
      <c r="T25">
        <v>3.6803871237358197E-2</v>
      </c>
      <c r="U25">
        <v>2.6368323215563299E-2</v>
      </c>
      <c r="V25">
        <v>2.73682680167621E-2</v>
      </c>
      <c r="W25">
        <v>5.0549223488520201E-2</v>
      </c>
      <c r="X25">
        <v>9.7992296042998007E-3</v>
      </c>
      <c r="Y25">
        <v>0.15894013525814199</v>
      </c>
      <c r="Z25">
        <v>8.4960455844947901E-3</v>
      </c>
      <c r="AA25">
        <v>1.18757855245307E-2</v>
      </c>
      <c r="AB25">
        <v>1.86013558696979E-2</v>
      </c>
      <c r="AC25">
        <v>5.2248014700439403E-2</v>
      </c>
    </row>
    <row r="26" spans="1:29" x14ac:dyDescent="0.2">
      <c r="A26" t="s">
        <v>29</v>
      </c>
      <c r="B26">
        <v>0.113979198594072</v>
      </c>
      <c r="C26">
        <v>8.92275488947884E-2</v>
      </c>
      <c r="D26">
        <v>7.0189829870926507E-2</v>
      </c>
      <c r="E26">
        <v>4.42303156247877E-2</v>
      </c>
      <c r="F26">
        <v>6.5466913345797198E-2</v>
      </c>
      <c r="G26">
        <v>5.9316347915188701E-2</v>
      </c>
      <c r="H26">
        <v>4.9373257553535797E-2</v>
      </c>
      <c r="I26">
        <v>0.100298546201112</v>
      </c>
      <c r="K26">
        <f t="shared" ca="1" si="2"/>
        <v>1.2065155312494962</v>
      </c>
      <c r="L26">
        <f t="shared" ca="1" si="3"/>
        <v>0.42913157044468997</v>
      </c>
      <c r="N26">
        <v>0.15545967221412399</v>
      </c>
      <c r="O26">
        <v>0.16355186707516201</v>
      </c>
      <c r="P26">
        <v>8.4749068857723805E-2</v>
      </c>
      <c r="Q26">
        <v>0.20118309075751301</v>
      </c>
      <c r="R26">
        <v>4.53225415012566E-2</v>
      </c>
      <c r="S26">
        <v>3.7428205508408703E-2</v>
      </c>
      <c r="T26">
        <v>4.7331901675513703E-2</v>
      </c>
      <c r="U26">
        <v>4.2112561123868103E-2</v>
      </c>
      <c r="V26">
        <v>4.6873825817557002E-2</v>
      </c>
      <c r="W26">
        <v>7.3332674100329495E-2</v>
      </c>
      <c r="X26">
        <v>2.1173210863795599E-2</v>
      </c>
      <c r="Y26">
        <v>0.18211078971028699</v>
      </c>
      <c r="Z26">
        <v>1.7625619438937101E-2</v>
      </c>
      <c r="AA26">
        <v>2.0784474314547101E-2</v>
      </c>
      <c r="AB26">
        <v>3.7146037300830097E-2</v>
      </c>
      <c r="AC26">
        <v>6.8539272514005503E-2</v>
      </c>
    </row>
    <row r="27" spans="1:29" x14ac:dyDescent="0.2">
      <c r="A27" t="s">
        <v>35</v>
      </c>
      <c r="B27">
        <v>1.54354700486835E-3</v>
      </c>
      <c r="C27">
        <v>1.5222090537235201E-3</v>
      </c>
      <c r="D27">
        <v>1.9800654358160998E-3</v>
      </c>
      <c r="E27">
        <v>3.42950800504873E-3</v>
      </c>
      <c r="F27">
        <v>5.4657133100244103E-3</v>
      </c>
      <c r="G27">
        <v>2.6672256605373501E-3</v>
      </c>
      <c r="H27">
        <v>4.1696496823410796E-3</v>
      </c>
      <c r="I27">
        <v>4.3578143741279602E-3</v>
      </c>
      <c r="K27">
        <f t="shared" ca="1" si="2"/>
        <v>1.1985431046369677</v>
      </c>
      <c r="L27">
        <f t="shared" ca="1" si="3"/>
        <v>0.38271689683361654</v>
      </c>
      <c r="N27">
        <v>7.4922426700518999E-3</v>
      </c>
      <c r="O27">
        <v>4.9777560075346203E-3</v>
      </c>
      <c r="P27">
        <v>3.7916904044265902E-3</v>
      </c>
      <c r="Q27">
        <v>3.1355797545354301E-3</v>
      </c>
      <c r="R27">
        <v>4.9471158402100797E-3</v>
      </c>
      <c r="S27">
        <v>5.2318821908777999E-3</v>
      </c>
      <c r="T27">
        <v>3.9242458146890201E-3</v>
      </c>
      <c r="U27">
        <v>4.2488334794475299E-3</v>
      </c>
      <c r="V27">
        <v>1.8307572953547601E-3</v>
      </c>
      <c r="W27">
        <v>4.6975292134521299E-3</v>
      </c>
      <c r="X27">
        <v>2.1919738412025098E-3</v>
      </c>
      <c r="Y27">
        <v>4.4028967818129702E-3</v>
      </c>
      <c r="Z27">
        <v>4.4070306490705501E-3</v>
      </c>
      <c r="AA27">
        <v>2.7990674116616398E-3</v>
      </c>
      <c r="AB27">
        <v>2.5671825986986999E-3</v>
      </c>
      <c r="AC27">
        <v>1.8005309578208401E-3</v>
      </c>
    </row>
    <row r="28" spans="1:29" x14ac:dyDescent="0.2">
      <c r="A28" t="s">
        <v>30</v>
      </c>
      <c r="B28">
        <v>8.9739687144708397E-2</v>
      </c>
      <c r="C28">
        <v>7.4073679130087597E-2</v>
      </c>
      <c r="D28">
        <v>6.9326036520583001E-2</v>
      </c>
      <c r="E28">
        <v>4.02782598366596E-2</v>
      </c>
      <c r="F28">
        <v>9.4490371531472203E-2</v>
      </c>
      <c r="G28">
        <v>5.3409050701070999E-2</v>
      </c>
      <c r="H28">
        <v>4.5809549924463601E-2</v>
      </c>
      <c r="I28">
        <v>9.7919630473856004E-2</v>
      </c>
      <c r="K28">
        <f t="shared" ca="1" si="2"/>
        <v>1.2012868143435933</v>
      </c>
      <c r="L28">
        <f t="shared" ca="1" si="3"/>
        <v>0.38092192008326831</v>
      </c>
      <c r="N28">
        <v>0.10238575995157299</v>
      </c>
      <c r="O28">
        <v>0.17330656277567799</v>
      </c>
      <c r="P28">
        <v>0.104943384682618</v>
      </c>
      <c r="Q28">
        <v>0.13571023400920501</v>
      </c>
      <c r="R28">
        <v>3.0717310909996701E-2</v>
      </c>
      <c r="S28">
        <v>3.2044689726664702E-2</v>
      </c>
      <c r="T28">
        <v>3.4092263309056597E-2</v>
      </c>
      <c r="U28">
        <v>3.0517856082748599E-2</v>
      </c>
      <c r="V28">
        <v>3.1156762510435001E-2</v>
      </c>
      <c r="W28">
        <v>5.7531782809193098E-2</v>
      </c>
      <c r="X28">
        <v>1.90340510894608E-2</v>
      </c>
      <c r="Y28">
        <v>0.172613097926509</v>
      </c>
      <c r="Z28">
        <v>1.8752677851870701E-2</v>
      </c>
      <c r="AA28">
        <v>2.32642210470984E-2</v>
      </c>
      <c r="AB28">
        <v>3.9510472459336199E-2</v>
      </c>
      <c r="AC28">
        <v>0.10031615422508799</v>
      </c>
    </row>
    <row r="29" spans="1:29" x14ac:dyDescent="0.2">
      <c r="A29" t="s">
        <v>38</v>
      </c>
      <c r="B29">
        <v>2.6678784187032802E-3</v>
      </c>
      <c r="C29">
        <v>2.0218707207520499E-3</v>
      </c>
      <c r="D29">
        <v>1.3777909433610399E-3</v>
      </c>
      <c r="E29">
        <v>1.3913212702210099E-3</v>
      </c>
      <c r="F29">
        <v>3.1684846143747898E-3</v>
      </c>
      <c r="G29">
        <v>3.1853508309625401E-3</v>
      </c>
      <c r="H29">
        <v>1.9988593365230199E-3</v>
      </c>
      <c r="I29">
        <v>2.5381281092790101E-3</v>
      </c>
      <c r="K29">
        <f t="shared" ca="1" si="2"/>
        <v>1.0171219089585832</v>
      </c>
      <c r="L29">
        <f t="shared" ca="1" si="3"/>
        <v>0.9153051588390736</v>
      </c>
      <c r="N29">
        <v>2.9989734631548602E-3</v>
      </c>
      <c r="O29">
        <v>3.0971110917324099E-3</v>
      </c>
      <c r="P29">
        <v>2.5045066393557199E-3</v>
      </c>
      <c r="Q29">
        <v>4.0004753610897302E-4</v>
      </c>
      <c r="R29">
        <v>1.4143454563754099E-3</v>
      </c>
      <c r="S29">
        <v>6.8263340076433197E-4</v>
      </c>
      <c r="T29">
        <v>6.2499880184126795E-4</v>
      </c>
      <c r="U29">
        <v>1.04231742127658E-4</v>
      </c>
      <c r="V29">
        <v>2.4180066239646599E-4</v>
      </c>
      <c r="W29">
        <v>1.37133522550015E-3</v>
      </c>
      <c r="X29">
        <v>1.8450858694968401E-4</v>
      </c>
      <c r="Y29">
        <v>2.7027457646565702E-3</v>
      </c>
      <c r="Z29" s="1">
        <v>9.4852056732111202E-5</v>
      </c>
      <c r="AA29">
        <v>1.6541067938037E-4</v>
      </c>
      <c r="AB29">
        <v>1.3696792203905001E-3</v>
      </c>
      <c r="AC29">
        <v>1.9348839911186801E-3</v>
      </c>
    </row>
    <row r="30" spans="1:29" x14ac:dyDescent="0.2">
      <c r="A30" t="s">
        <v>28</v>
      </c>
      <c r="B30">
        <v>0.41290954680394798</v>
      </c>
      <c r="C30">
        <v>0.298160101752937</v>
      </c>
      <c r="D30">
        <v>0.275164115245012</v>
      </c>
      <c r="E30">
        <v>0.17492429980593699</v>
      </c>
      <c r="F30">
        <v>0.32140154864829101</v>
      </c>
      <c r="G30">
        <v>0.221033882533059</v>
      </c>
      <c r="H30">
        <v>0.1808413815695</v>
      </c>
      <c r="I30">
        <v>0.50350796233026696</v>
      </c>
      <c r="K30">
        <f t="shared" ca="1" si="2"/>
        <v>1.2515069818436613</v>
      </c>
      <c r="L30">
        <f t="shared" ca="1" si="3"/>
        <v>0.3513547693266077</v>
      </c>
      <c r="N30">
        <v>0.405643751562207</v>
      </c>
      <c r="O30">
        <v>0.78244410193834202</v>
      </c>
      <c r="P30">
        <v>0.45984420835915102</v>
      </c>
      <c r="Q30">
        <v>0.70562506590908702</v>
      </c>
      <c r="R30">
        <v>0.15870176778758999</v>
      </c>
      <c r="S30">
        <v>0.16299915028304701</v>
      </c>
      <c r="T30">
        <v>0.16050911450091801</v>
      </c>
      <c r="U30">
        <v>0.16644883438568001</v>
      </c>
      <c r="V30">
        <v>0.13367723798693601</v>
      </c>
      <c r="W30">
        <v>0.26288107902059199</v>
      </c>
      <c r="X30">
        <v>0.110142983764945</v>
      </c>
      <c r="Y30">
        <v>1.0197238533673201</v>
      </c>
      <c r="Z30">
        <v>9.7930541455008097E-2</v>
      </c>
      <c r="AA30">
        <v>0.117545155583493</v>
      </c>
      <c r="AB30">
        <v>0.191931707635323</v>
      </c>
      <c r="AC30">
        <v>0.54878242712629299</v>
      </c>
    </row>
    <row r="32" spans="1:29" x14ac:dyDescent="0.2">
      <c r="A32" t="s">
        <v>42</v>
      </c>
      <c r="B32" t="s">
        <v>32</v>
      </c>
      <c r="C32" t="s">
        <v>32</v>
      </c>
      <c r="D32" t="s">
        <v>32</v>
      </c>
      <c r="E32" t="s">
        <v>32</v>
      </c>
      <c r="F32" t="s">
        <v>32</v>
      </c>
      <c r="G32" t="s">
        <v>32</v>
      </c>
      <c r="H32" t="s">
        <v>32</v>
      </c>
      <c r="I32" t="s">
        <v>32</v>
      </c>
      <c r="N32" t="s">
        <v>32</v>
      </c>
      <c r="O32" t="s">
        <v>32</v>
      </c>
      <c r="P32" t="s">
        <v>32</v>
      </c>
      <c r="Q32" t="s">
        <v>32</v>
      </c>
      <c r="R32" t="s">
        <v>32</v>
      </c>
      <c r="S32" t="s">
        <v>32</v>
      </c>
      <c r="T32" t="s">
        <v>32</v>
      </c>
      <c r="U32" t="s">
        <v>32</v>
      </c>
      <c r="V32" t="s">
        <v>32</v>
      </c>
      <c r="W32" t="s">
        <v>32</v>
      </c>
      <c r="X32" t="s">
        <v>32</v>
      </c>
      <c r="Y32" t="s">
        <v>32</v>
      </c>
      <c r="Z32" t="s">
        <v>32</v>
      </c>
      <c r="AA32" t="s">
        <v>32</v>
      </c>
      <c r="AB32" t="s">
        <v>32</v>
      </c>
      <c r="AC32" t="s">
        <v>32</v>
      </c>
    </row>
    <row r="33" spans="1:29" x14ac:dyDescent="0.2">
      <c r="L33">
        <f ca="1">AVERAGE(F34:Q34)/AVERAGE(B34:O34)</f>
        <v>1.0480999936898827</v>
      </c>
    </row>
    <row r="34" spans="1:29" x14ac:dyDescent="0.2">
      <c r="A34" t="s">
        <v>41</v>
      </c>
      <c r="B34">
        <v>7.5015140257965397E-4</v>
      </c>
      <c r="C34">
        <v>1.09520519076467E-3</v>
      </c>
      <c r="D34">
        <v>1.15014874509753E-4</v>
      </c>
      <c r="E34">
        <v>1.31595777653026E-3</v>
      </c>
      <c r="F34">
        <v>1.01276235903784E-3</v>
      </c>
      <c r="G34">
        <v>6.3281444006632202E-4</v>
      </c>
      <c r="H34">
        <v>1.7559438627294901E-3</v>
      </c>
      <c r="I34">
        <v>1.6697349945979901E-3</v>
      </c>
      <c r="L34">
        <f ca="1">_xlfn.T.TEST(B34:O34,F34:Q34,2,2)</f>
        <v>0.85525335441549721</v>
      </c>
      <c r="N34">
        <v>2.863035108005E-4</v>
      </c>
      <c r="O34">
        <v>8.7987384912364096E-4</v>
      </c>
      <c r="P34">
        <v>7.9742623434177705E-4</v>
      </c>
      <c r="Q34">
        <v>9.4224008166145202E-4</v>
      </c>
      <c r="R34">
        <v>3.7763243320068499E-4</v>
      </c>
      <c r="S34">
        <v>1.2348462827835999E-4</v>
      </c>
      <c r="T34">
        <v>8.1760852479179904E-4</v>
      </c>
      <c r="U34" s="1">
        <v>4.9117950643280401E-5</v>
      </c>
      <c r="V34">
        <v>3.5883017478669199E-4</v>
      </c>
      <c r="W34">
        <v>3.6213786485304297E-4</v>
      </c>
      <c r="X34" s="1">
        <v>4.1109585693002299E-5</v>
      </c>
      <c r="Y34">
        <v>1.0772206089757199E-3</v>
      </c>
      <c r="Z34" s="1">
        <v>8.8149324790266594E-5</v>
      </c>
      <c r="AA34">
        <v>1.2402039287139201E-3</v>
      </c>
      <c r="AB34">
        <v>2.5731252341092798E-4</v>
      </c>
      <c r="AC34">
        <v>1.5619540333758799E-3</v>
      </c>
    </row>
    <row r="35" spans="1:29" x14ac:dyDescent="0.2">
      <c r="A35" t="s">
        <v>43</v>
      </c>
      <c r="B35">
        <v>1.7470104602845799E-4</v>
      </c>
      <c r="C35">
        <v>3.4041729589382499E-4</v>
      </c>
      <c r="D35">
        <v>3.1138835124056702E-4</v>
      </c>
      <c r="E35">
        <v>2.6991070089572503E-4</v>
      </c>
      <c r="F35" t="s">
        <v>32</v>
      </c>
      <c r="G35">
        <v>3.5359874047824897E-4</v>
      </c>
      <c r="H35">
        <v>1.04664271207428E-4</v>
      </c>
      <c r="I35">
        <v>1.12475356815151E-4</v>
      </c>
      <c r="N35" s="1">
        <v>4.8600543016722098E-5</v>
      </c>
      <c r="O35" t="s">
        <v>32</v>
      </c>
      <c r="P35">
        <v>1.11064364284622E-4</v>
      </c>
      <c r="Q35">
        <v>3.8621919250348303E-4</v>
      </c>
      <c r="R35">
        <v>2.1621430369801601E-4</v>
      </c>
      <c r="S35">
        <v>2.8397907307438098E-4</v>
      </c>
      <c r="T35">
        <v>4.26759329598426E-4</v>
      </c>
      <c r="U35">
        <v>2.7526282336335403E-4</v>
      </c>
      <c r="V35" s="1">
        <v>9.8518851360367601E-5</v>
      </c>
      <c r="W35">
        <v>4.2944284596289803E-4</v>
      </c>
      <c r="X35">
        <v>2.27638868250213E-4</v>
      </c>
      <c r="Y35">
        <v>3.5273664907222699E-4</v>
      </c>
      <c r="Z35">
        <v>2.5027215610592599E-4</v>
      </c>
      <c r="AA35">
        <v>2.2500029078313099E-4</v>
      </c>
      <c r="AB35">
        <v>2.1138164414958801E-4</v>
      </c>
      <c r="AC35">
        <v>4.91439904742808E-4</v>
      </c>
    </row>
    <row r="36" spans="1:29" x14ac:dyDescent="0.2">
      <c r="A36" t="s">
        <v>44</v>
      </c>
      <c r="B36">
        <v>1.4031502349144799E-2</v>
      </c>
      <c r="C36">
        <v>1.33160135477761E-2</v>
      </c>
      <c r="D36">
        <v>1.32382230964766E-2</v>
      </c>
      <c r="E36">
        <v>1.32645657574812E-2</v>
      </c>
      <c r="F36">
        <v>1.57968485917225E-2</v>
      </c>
      <c r="G36">
        <v>1.46350413335867E-2</v>
      </c>
      <c r="H36">
        <v>1.40982791191104E-2</v>
      </c>
      <c r="I36">
        <v>1.6616709445859201E-2</v>
      </c>
      <c r="N36">
        <v>1.26181464297348E-2</v>
      </c>
      <c r="O36">
        <v>1.3908407815180801E-2</v>
      </c>
      <c r="P36">
        <v>1.5714350983876899E-2</v>
      </c>
      <c r="Q36">
        <v>1.48196386812233E-2</v>
      </c>
      <c r="R36">
        <v>1.4216547551382601E-2</v>
      </c>
      <c r="S36">
        <v>1.32227103387095E-2</v>
      </c>
      <c r="T36">
        <v>1.43086667582743E-2</v>
      </c>
      <c r="U36">
        <v>1.54539454994357E-2</v>
      </c>
      <c r="V36">
        <v>1.2744037464920499E-2</v>
      </c>
      <c r="W36">
        <v>1.5363991545445399E-2</v>
      </c>
      <c r="X36">
        <v>1.6115185548915702E-2</v>
      </c>
      <c r="Y36">
        <v>1.5674286285366299E-2</v>
      </c>
      <c r="Z36">
        <v>1.4236403281505799E-2</v>
      </c>
      <c r="AA36">
        <v>1.4437245739066301E-2</v>
      </c>
      <c r="AB36">
        <v>1.5740844466865099E-2</v>
      </c>
      <c r="AC36">
        <v>1.4290858827550001E-2</v>
      </c>
    </row>
    <row r="37" spans="1:29" x14ac:dyDescent="0.2">
      <c r="A37" t="s">
        <v>45</v>
      </c>
      <c r="B37">
        <v>1.0345157006241701</v>
      </c>
      <c r="C37">
        <v>1.0274719905713801</v>
      </c>
      <c r="D37">
        <v>0.944642985740893</v>
      </c>
      <c r="E37">
        <v>0.93679608114412904</v>
      </c>
      <c r="F37">
        <v>0.90746716488344503</v>
      </c>
      <c r="G37">
        <v>0.96224938685959704</v>
      </c>
      <c r="H37">
        <v>0.94124086995608702</v>
      </c>
      <c r="I37">
        <v>1.0334461589452399</v>
      </c>
      <c r="N37">
        <v>0.90938084328281998</v>
      </c>
      <c r="O37">
        <v>1.0502526133236201</v>
      </c>
      <c r="P37">
        <v>1.0374475172795099</v>
      </c>
      <c r="Q37">
        <v>0.98681465177094396</v>
      </c>
      <c r="R37">
        <v>1.0263330220809399</v>
      </c>
      <c r="S37">
        <v>1.0122152523116501</v>
      </c>
      <c r="T37">
        <v>0.98878801228537005</v>
      </c>
      <c r="U37">
        <v>0.936419463361434</v>
      </c>
      <c r="V37">
        <v>0.98660847798554097</v>
      </c>
      <c r="W37">
        <v>1.0595010003651699</v>
      </c>
      <c r="X37">
        <v>0.99154063997127395</v>
      </c>
      <c r="Y37">
        <v>0.95130491686565799</v>
      </c>
      <c r="Z37">
        <v>1.01530216893124</v>
      </c>
      <c r="AA37">
        <v>1.0206648339961299</v>
      </c>
      <c r="AB37">
        <v>1.01750181332668</v>
      </c>
      <c r="AC37">
        <v>0.98381826308758302</v>
      </c>
    </row>
    <row r="38" spans="1:29" x14ac:dyDescent="0.2">
      <c r="A38" t="s">
        <v>46</v>
      </c>
      <c r="B38">
        <v>1.5608385814105201E-4</v>
      </c>
      <c r="C38">
        <v>1.44446828426506E-4</v>
      </c>
      <c r="D38">
        <v>1.6367441427401E-4</v>
      </c>
      <c r="E38" t="s">
        <v>32</v>
      </c>
      <c r="F38" t="s">
        <v>32</v>
      </c>
      <c r="G38">
        <v>3.6395382488600702E-4</v>
      </c>
      <c r="H38" s="1">
        <v>7.2898914638366895E-5</v>
      </c>
      <c r="I38">
        <v>2.1944252066810401E-4</v>
      </c>
      <c r="N38">
        <v>5.8110252044284204E-4</v>
      </c>
      <c r="O38">
        <v>5.33369284960526E-4</v>
      </c>
      <c r="P38">
        <v>1.66427795036429E-4</v>
      </c>
      <c r="Q38">
        <v>1.19218926784561E-4</v>
      </c>
      <c r="R38">
        <v>2.9055039240542899E-4</v>
      </c>
      <c r="S38" t="s">
        <v>32</v>
      </c>
      <c r="T38">
        <v>3.4241683952453697E-4</v>
      </c>
      <c r="U38">
        <v>2.4526825314745101E-4</v>
      </c>
      <c r="V38">
        <v>3.1284522796203398E-4</v>
      </c>
      <c r="W38">
        <v>1.8575401901275301E-4</v>
      </c>
      <c r="X38">
        <v>3.2488046316886198E-4</v>
      </c>
      <c r="Y38">
        <v>7.40582260644601E-4</v>
      </c>
      <c r="Z38">
        <v>1.16999861306246E-3</v>
      </c>
      <c r="AA38">
        <v>3.4237138105382202E-4</v>
      </c>
      <c r="AB38" t="s">
        <v>32</v>
      </c>
      <c r="AC38" t="s">
        <v>32</v>
      </c>
    </row>
    <row r="39" spans="1:29" x14ac:dyDescent="0.2">
      <c r="A39" t="s">
        <v>47</v>
      </c>
      <c r="B39">
        <v>2.4068141100563E-4</v>
      </c>
      <c r="C39">
        <v>2.0805781349832601E-4</v>
      </c>
      <c r="D39">
        <v>2.5377346166536202E-4</v>
      </c>
      <c r="E39" s="1">
        <v>5.2607033989910502E-5</v>
      </c>
      <c r="F39">
        <v>1.9035042177612601E-3</v>
      </c>
      <c r="G39" t="s">
        <v>32</v>
      </c>
      <c r="H39">
        <v>4.0898182215013703E-4</v>
      </c>
      <c r="I39" t="s">
        <v>32</v>
      </c>
      <c r="J39" s="1"/>
      <c r="K39" s="1"/>
      <c r="L39" s="1"/>
      <c r="M39" s="1"/>
      <c r="N39" t="s">
        <v>32</v>
      </c>
      <c r="O39">
        <v>5.4890076900713505E-4</v>
      </c>
      <c r="P39" t="s">
        <v>32</v>
      </c>
      <c r="Q39" s="1">
        <v>7.3791685965826498E-5</v>
      </c>
      <c r="R39" t="s">
        <v>32</v>
      </c>
      <c r="S39" t="s">
        <v>32</v>
      </c>
      <c r="T39" t="s">
        <v>32</v>
      </c>
      <c r="U39">
        <v>3.6350985290702499E-4</v>
      </c>
      <c r="V39">
        <v>4.6291301503230398E-4</v>
      </c>
      <c r="W39" t="s">
        <v>32</v>
      </c>
      <c r="X39">
        <v>1.7340483660997299E-3</v>
      </c>
      <c r="Y39" t="s">
        <v>32</v>
      </c>
      <c r="Z39">
        <v>2.6057042630926399E-4</v>
      </c>
      <c r="AA39">
        <v>4.5710587313576602E-4</v>
      </c>
      <c r="AB39" t="s">
        <v>32</v>
      </c>
      <c r="AC39" t="s">
        <v>32</v>
      </c>
    </row>
    <row r="40" spans="1:29" x14ac:dyDescent="0.2">
      <c r="A40" t="s">
        <v>48</v>
      </c>
      <c r="B40" t="s">
        <v>32</v>
      </c>
      <c r="C40" t="s">
        <v>32</v>
      </c>
      <c r="D40" t="s">
        <v>32</v>
      </c>
      <c r="E40">
        <v>2.2044274849650301E-4</v>
      </c>
      <c r="F40" t="s">
        <v>32</v>
      </c>
      <c r="G40" t="s">
        <v>32</v>
      </c>
      <c r="H40">
        <v>2.1962451132757999E-4</v>
      </c>
      <c r="I40">
        <v>4.7336785545035003E-4</v>
      </c>
      <c r="N40" t="s">
        <v>32</v>
      </c>
      <c r="O40">
        <v>1.18589471718506E-4</v>
      </c>
      <c r="P40">
        <v>6.8453628485701397E-4</v>
      </c>
      <c r="Q40" t="s">
        <v>32</v>
      </c>
      <c r="R40" t="s">
        <v>32</v>
      </c>
      <c r="S40">
        <v>4.73610705385734E-4</v>
      </c>
      <c r="T40">
        <v>5.1694149578750202E-4</v>
      </c>
      <c r="U40">
        <v>1.464662894229E-4</v>
      </c>
      <c r="V40">
        <v>6.37985465506432E-4</v>
      </c>
      <c r="W40">
        <v>2.5963184779398402E-4</v>
      </c>
      <c r="X40">
        <v>6.4671795834083095E-4</v>
      </c>
      <c r="Y40">
        <v>3.9366517031184299E-4</v>
      </c>
      <c r="Z40">
        <v>3.5899272691932598E-4</v>
      </c>
      <c r="AA40">
        <v>2.80689432164369E-4</v>
      </c>
      <c r="AB40">
        <v>1.3772535281955301E-4</v>
      </c>
      <c r="AC40" t="s">
        <v>32</v>
      </c>
    </row>
    <row r="41" spans="1:29" x14ac:dyDescent="0.2">
      <c r="A41" t="s">
        <v>49</v>
      </c>
      <c r="B41">
        <v>3.7581976759353501E-4</v>
      </c>
      <c r="C41" t="s">
        <v>32</v>
      </c>
      <c r="D41">
        <v>6.6670991887764805E-4</v>
      </c>
      <c r="E41" t="s">
        <v>32</v>
      </c>
      <c r="F41" t="s">
        <v>32</v>
      </c>
      <c r="G41" t="s">
        <v>32</v>
      </c>
      <c r="H41">
        <v>2.1104721303955501E-4</v>
      </c>
      <c r="I41">
        <v>1.2559210516179201E-4</v>
      </c>
      <c r="N41" t="s">
        <v>32</v>
      </c>
      <c r="O41" t="s">
        <v>32</v>
      </c>
      <c r="P41" t="s">
        <v>32</v>
      </c>
      <c r="Q41">
        <v>5.6360050243893305E-4</v>
      </c>
      <c r="R41">
        <v>3.6138054910361101E-4</v>
      </c>
      <c r="S41" t="s">
        <v>32</v>
      </c>
      <c r="T41">
        <v>8.8509075027370997E-4</v>
      </c>
      <c r="U41">
        <v>1.02803456492832E-3</v>
      </c>
      <c r="V41" t="s">
        <v>32</v>
      </c>
      <c r="W41">
        <v>4.0752351193461798E-4</v>
      </c>
      <c r="X41" t="s">
        <v>32</v>
      </c>
      <c r="Y41">
        <v>2.1945779162633501E-4</v>
      </c>
      <c r="Z41">
        <v>5.0512845394167405E-4</v>
      </c>
      <c r="AA41">
        <v>1.8222703153976901E-4</v>
      </c>
      <c r="AB41">
        <v>2.2567119948244699E-4</v>
      </c>
      <c r="AC41">
        <v>2.7304475901718402E-4</v>
      </c>
    </row>
    <row r="42" spans="1:29" x14ac:dyDescent="0.2">
      <c r="A42" t="s">
        <v>50</v>
      </c>
      <c r="B42">
        <v>6.8939156570945797E-3</v>
      </c>
      <c r="C42">
        <v>7.5059402323872397E-3</v>
      </c>
      <c r="D42">
        <v>3.2992729776454102E-3</v>
      </c>
      <c r="E42">
        <v>5.66419866506007E-3</v>
      </c>
      <c r="F42">
        <v>1.7536561514122601E-2</v>
      </c>
      <c r="G42">
        <v>1.1431192224013899E-2</v>
      </c>
      <c r="H42">
        <v>6.84286539154894E-3</v>
      </c>
      <c r="I42">
        <v>6.6120288693150104E-3</v>
      </c>
      <c r="N42">
        <v>8.7544928047080597E-3</v>
      </c>
      <c r="O42">
        <v>2.1564442241652701E-2</v>
      </c>
      <c r="P42">
        <v>7.6619190180838197E-3</v>
      </c>
      <c r="Q42">
        <v>5.7639043752913599E-3</v>
      </c>
      <c r="R42">
        <v>6.7983458717113801E-3</v>
      </c>
      <c r="S42">
        <v>5.2369968160965799E-3</v>
      </c>
      <c r="T42" t="s">
        <v>32</v>
      </c>
      <c r="U42">
        <v>5.9280609251313897E-3</v>
      </c>
      <c r="V42">
        <v>7.5085381554880802E-3</v>
      </c>
      <c r="W42">
        <v>3.2004930674845401E-3</v>
      </c>
      <c r="X42">
        <v>2.8042720861148102E-3</v>
      </c>
      <c r="Y42">
        <v>3.12957943050434E-3</v>
      </c>
      <c r="Z42">
        <v>4.8477704352559202E-3</v>
      </c>
      <c r="AA42">
        <v>2.1691920910789598E-3</v>
      </c>
      <c r="AB42">
        <v>3.5841928237778601E-3</v>
      </c>
      <c r="AC42">
        <v>6.0519940269361996E-3</v>
      </c>
    </row>
    <row r="43" spans="1:29" x14ac:dyDescent="0.2">
      <c r="L43">
        <f ca="1">AVERAGE(F44:Q44)/AVERAGE(B44:O44)</f>
        <v>1.1263615777775602</v>
      </c>
    </row>
    <row r="44" spans="1:29" x14ac:dyDescent="0.2">
      <c r="A44" t="s">
        <v>40</v>
      </c>
      <c r="B44">
        <v>3.8205148477812499E-2</v>
      </c>
      <c r="C44">
        <v>0.103025817770346</v>
      </c>
      <c r="D44">
        <v>5.9091072145369197E-2</v>
      </c>
      <c r="E44">
        <v>0.15294046258139701</v>
      </c>
      <c r="F44">
        <v>6.8999732761461693E-2</v>
      </c>
      <c r="G44">
        <v>0.12233657257226099</v>
      </c>
      <c r="H44">
        <v>0.24090996424925701</v>
      </c>
      <c r="I44">
        <v>0.15870073820247799</v>
      </c>
      <c r="L44">
        <f ca="1">_xlfn.T.TEST(B44:O44,F44:Q44,2,2)</f>
        <v>0.6536189852637011</v>
      </c>
      <c r="N44">
        <v>4.7472682780334903E-2</v>
      </c>
      <c r="O44">
        <v>7.8527601592287499E-2</v>
      </c>
      <c r="P44">
        <v>0.105370315218097</v>
      </c>
      <c r="Q44">
        <v>0.142036945540853</v>
      </c>
      <c r="R44">
        <v>1.53327249842012E-2</v>
      </c>
      <c r="S44">
        <v>1.92841849215039E-2</v>
      </c>
      <c r="T44">
        <v>3.52000746912789E-2</v>
      </c>
      <c r="U44">
        <v>3.35131636491161E-2</v>
      </c>
      <c r="V44">
        <v>3.3408545273669897E-2</v>
      </c>
      <c r="W44">
        <v>4.7116940055879901E-2</v>
      </c>
      <c r="X44">
        <v>2.79004296899097E-2</v>
      </c>
      <c r="Y44">
        <v>3.2866902472807602E-2</v>
      </c>
      <c r="Z44">
        <v>5.1102061099709703E-2</v>
      </c>
      <c r="AA44">
        <v>3.7697571725851399E-2</v>
      </c>
      <c r="AB44">
        <v>5.5134393168088401E-2</v>
      </c>
      <c r="AC44">
        <v>4.3069762116483001E-2</v>
      </c>
    </row>
    <row r="45" spans="1:29" x14ac:dyDescent="0.2">
      <c r="A45" t="s">
        <v>51</v>
      </c>
      <c r="B45">
        <v>5.3697332745845303E-3</v>
      </c>
      <c r="C45">
        <v>2.0393339590264601E-2</v>
      </c>
      <c r="D45">
        <v>1.2560429349768301E-2</v>
      </c>
      <c r="E45">
        <v>2.7465797732103E-2</v>
      </c>
      <c r="F45">
        <v>1.3146535489240101E-2</v>
      </c>
      <c r="G45">
        <v>2.1773648458635501E-2</v>
      </c>
      <c r="H45">
        <v>4.5745634630954699E-2</v>
      </c>
      <c r="I45">
        <v>3.0458263123331102E-2</v>
      </c>
      <c r="N45">
        <v>8.58654416046482E-3</v>
      </c>
      <c r="O45">
        <v>1.15781967874034E-2</v>
      </c>
      <c r="P45">
        <v>2.0523474574599701E-2</v>
      </c>
      <c r="Q45">
        <v>2.3456510480580998E-2</v>
      </c>
      <c r="R45">
        <v>6.3227451584358099E-3</v>
      </c>
      <c r="S45">
        <v>5.3148564277608499E-3</v>
      </c>
      <c r="T45">
        <v>1.7105116115984101E-2</v>
      </c>
      <c r="U45">
        <v>1.4229796941285001E-2</v>
      </c>
      <c r="V45">
        <v>1.2403044595013899E-2</v>
      </c>
      <c r="W45">
        <v>2.071593990639E-2</v>
      </c>
      <c r="X45">
        <v>9.8432680747229905E-3</v>
      </c>
      <c r="Y45">
        <v>1.1288665463364799E-2</v>
      </c>
      <c r="Z45">
        <v>2.14106001607706E-2</v>
      </c>
      <c r="AA45">
        <v>1.40923672843994E-2</v>
      </c>
      <c r="AB45">
        <v>1.83665651750783E-2</v>
      </c>
      <c r="AC45">
        <v>1.8442251746554401E-2</v>
      </c>
    </row>
    <row r="46" spans="1:29" x14ac:dyDescent="0.2">
      <c r="A46" t="s">
        <v>52</v>
      </c>
      <c r="B46">
        <v>2.60493041067899E-3</v>
      </c>
      <c r="C46">
        <v>7.2594217874580001E-3</v>
      </c>
      <c r="D46">
        <v>4.8868014611684503E-3</v>
      </c>
      <c r="E46">
        <v>1.16775751106883E-2</v>
      </c>
      <c r="F46">
        <v>6.0004127085979799E-3</v>
      </c>
      <c r="G46">
        <v>8.9006693547666205E-3</v>
      </c>
      <c r="H46">
        <v>1.8395446863375499E-2</v>
      </c>
      <c r="I46">
        <v>1.28868586404439E-2</v>
      </c>
      <c r="N46">
        <v>4.2014843927220902E-3</v>
      </c>
      <c r="O46">
        <v>4.8942105495118904E-3</v>
      </c>
      <c r="P46">
        <v>7.7393553313579904E-3</v>
      </c>
      <c r="Q46">
        <v>9.8755407925194792E-3</v>
      </c>
      <c r="R46">
        <v>7.7232390125451496E-3</v>
      </c>
      <c r="S46">
        <v>1.0606883603076499E-2</v>
      </c>
      <c r="T46">
        <v>2.0675801881000599E-2</v>
      </c>
      <c r="U46">
        <v>1.9216791992745001E-2</v>
      </c>
      <c r="V46">
        <v>1.8858104156244501E-2</v>
      </c>
      <c r="W46">
        <v>3.0027197293475801E-2</v>
      </c>
      <c r="X46">
        <v>2.12185899183648E-2</v>
      </c>
      <c r="Y46">
        <v>2.0904648856783899E-2</v>
      </c>
      <c r="Z46">
        <v>3.5935870486172201E-2</v>
      </c>
      <c r="AA46">
        <v>2.3448529704142799E-2</v>
      </c>
      <c r="AB46">
        <v>3.71275200735584E-2</v>
      </c>
      <c r="AC46">
        <v>3.4123180542387901E-2</v>
      </c>
    </row>
    <row r="47" spans="1:29" x14ac:dyDescent="0.2">
      <c r="A47" t="s">
        <v>53</v>
      </c>
      <c r="B47">
        <v>2.94940150040486E-4</v>
      </c>
      <c r="C47">
        <v>3.3717452509427203E-4</v>
      </c>
      <c r="D47">
        <v>4.2264817955646998E-4</v>
      </c>
      <c r="E47">
        <v>1.7904056184611199E-3</v>
      </c>
      <c r="F47">
        <v>1.3456911237611101E-4</v>
      </c>
      <c r="G47" s="1">
        <v>7.8836060310998493E-5</v>
      </c>
      <c r="H47">
        <v>4.7135359068458801E-3</v>
      </c>
      <c r="I47">
        <v>2.2863810292394699E-3</v>
      </c>
      <c r="N47">
        <v>4.3645618000237601E-4</v>
      </c>
      <c r="O47">
        <v>5.6713431322057595E-4</v>
      </c>
      <c r="P47">
        <v>1.31076403867934E-3</v>
      </c>
      <c r="Q47">
        <v>5.8393818203553301E-4</v>
      </c>
      <c r="R47">
        <v>5.2548393216954696E-3</v>
      </c>
      <c r="S47">
        <v>4.3715839623447101E-3</v>
      </c>
      <c r="T47">
        <v>1.1377655790175601E-2</v>
      </c>
      <c r="U47">
        <v>8.5434057036042794E-3</v>
      </c>
      <c r="V47">
        <v>8.7712327796963894E-3</v>
      </c>
      <c r="W47">
        <v>1.72619134939484E-2</v>
      </c>
      <c r="X47">
        <v>8.6180349136438395E-3</v>
      </c>
      <c r="Y47">
        <v>8.4631256717138895E-3</v>
      </c>
      <c r="Z47">
        <v>1.94624592713489E-2</v>
      </c>
      <c r="AA47">
        <v>1.1111748062269401E-2</v>
      </c>
      <c r="AB47">
        <v>1.5455059589954599E-2</v>
      </c>
      <c r="AC47">
        <v>1.47627171396978E-2</v>
      </c>
    </row>
    <row r="48" spans="1:29" x14ac:dyDescent="0.2">
      <c r="A48" t="s">
        <v>54</v>
      </c>
      <c r="B48" t="s">
        <v>32</v>
      </c>
      <c r="C48" s="1">
        <v>9.1481906079905197E-5</v>
      </c>
      <c r="D48" s="1">
        <v>4.3477113644279301E-5</v>
      </c>
      <c r="E48">
        <v>1.36041961419069E-4</v>
      </c>
      <c r="F48">
        <v>4.3494054147382702E-4</v>
      </c>
      <c r="G48">
        <v>9.86320811487454E-4</v>
      </c>
      <c r="H48" t="s">
        <v>32</v>
      </c>
      <c r="I48">
        <v>2.6032142194193001E-4</v>
      </c>
      <c r="N48">
        <v>2.4380219356531999E-4</v>
      </c>
      <c r="O48">
        <v>7.9114245775339497E-4</v>
      </c>
      <c r="P48">
        <v>3.65167013349178E-4</v>
      </c>
      <c r="Q48">
        <v>3.4155044544919601E-4</v>
      </c>
      <c r="R48">
        <v>1.11814677122485E-3</v>
      </c>
      <c r="S48">
        <v>2.7802225892569598E-3</v>
      </c>
      <c r="T48">
        <v>7.4435620761957302E-3</v>
      </c>
      <c r="U48">
        <v>6.6726331920581002E-3</v>
      </c>
      <c r="V48">
        <v>5.3156072161007302E-3</v>
      </c>
      <c r="W48">
        <v>7.7598569627350998E-3</v>
      </c>
      <c r="X48">
        <v>8.9272064386732002E-3</v>
      </c>
      <c r="Y48">
        <v>8.8498360639440304E-3</v>
      </c>
      <c r="Z48">
        <v>1.6453813657546199E-2</v>
      </c>
      <c r="AA48">
        <v>1.0505412596081599E-2</v>
      </c>
      <c r="AB48">
        <v>1.6624581034900599E-2</v>
      </c>
      <c r="AC48">
        <v>1.33001573765563E-2</v>
      </c>
    </row>
    <row r="49" spans="1:29" x14ac:dyDescent="0.2">
      <c r="C49" s="1"/>
      <c r="D49" s="1"/>
      <c r="L49">
        <f ca="1">AVERAGE(F50:Q50)/AVERAGE(B50:O50)</f>
        <v>1.1631726771179731</v>
      </c>
    </row>
    <row r="50" spans="1:29" x14ac:dyDescent="0.2">
      <c r="A50" t="s">
        <v>36</v>
      </c>
      <c r="B50">
        <v>0.14826895429322501</v>
      </c>
      <c r="C50">
        <v>0.12748592694591401</v>
      </c>
      <c r="D50">
        <v>0.13257947119559099</v>
      </c>
      <c r="E50">
        <v>8.6303457953437399E-2</v>
      </c>
      <c r="F50">
        <v>0.24706659224109601</v>
      </c>
      <c r="G50">
        <v>0.17856686428902199</v>
      </c>
      <c r="H50">
        <v>0.16933440427343999</v>
      </c>
      <c r="I50">
        <v>0.23266674359287201</v>
      </c>
      <c r="L50">
        <f ca="1">_xlfn.T.TEST(B50:O50,F50:Q50,2,2)</f>
        <v>0.23312613974173377</v>
      </c>
      <c r="N50">
        <v>0.134001074322984</v>
      </c>
      <c r="O50">
        <v>0.15652319764460701</v>
      </c>
      <c r="P50">
        <v>0.21225074651773501</v>
      </c>
      <c r="Q50">
        <v>0.17035920893947601</v>
      </c>
      <c r="R50">
        <v>9.4893721378819004E-2</v>
      </c>
      <c r="S50">
        <v>9.9490811591383496E-2</v>
      </c>
      <c r="T50">
        <v>0.109059860912748</v>
      </c>
      <c r="U50">
        <v>0.108443891512449</v>
      </c>
      <c r="V50">
        <v>0.116419359698523</v>
      </c>
      <c r="W50">
        <v>0.10732922234343401</v>
      </c>
      <c r="X50">
        <v>5.1374453632366E-2</v>
      </c>
      <c r="Y50">
        <v>0.10198537251486101</v>
      </c>
      <c r="Z50">
        <v>6.0864105583116598E-2</v>
      </c>
      <c r="AA50">
        <v>0.10775205046044201</v>
      </c>
      <c r="AB50">
        <v>7.5484104877912794E-2</v>
      </c>
      <c r="AC50">
        <v>9.0920692810934997E-2</v>
      </c>
    </row>
    <row r="51" spans="1:29" x14ac:dyDescent="0.2">
      <c r="A51" t="s">
        <v>55</v>
      </c>
      <c r="B51">
        <v>1.9328628284298099E-2</v>
      </c>
      <c r="C51">
        <v>2.0203086500254201E-2</v>
      </c>
      <c r="D51">
        <v>1.8817092756124101E-2</v>
      </c>
      <c r="E51">
        <v>1.0031188032874099E-2</v>
      </c>
      <c r="F51">
        <v>3.1324125948377003E-2</v>
      </c>
      <c r="G51">
        <v>2.3037604997352801E-2</v>
      </c>
      <c r="H51">
        <v>1.8960619099695101E-2</v>
      </c>
      <c r="I51">
        <v>3.1098952126833598E-2</v>
      </c>
      <c r="N51">
        <v>1.7174271549806601E-2</v>
      </c>
      <c r="O51">
        <v>2.2276624368773999E-2</v>
      </c>
      <c r="P51">
        <v>2.6324420441687101E-2</v>
      </c>
      <c r="Q51">
        <v>2.2201335626161101E-2</v>
      </c>
      <c r="R51">
        <v>1.32445906219456E-2</v>
      </c>
      <c r="S51">
        <v>1.44097883525246E-2</v>
      </c>
      <c r="T51">
        <v>6.0354016007172096E-3</v>
      </c>
      <c r="U51">
        <v>1.60783638878144E-2</v>
      </c>
      <c r="V51">
        <v>1.52213281743535E-2</v>
      </c>
      <c r="W51">
        <v>1.3778217752080201E-2</v>
      </c>
      <c r="X51">
        <v>8.6428028713633007E-3</v>
      </c>
      <c r="Y51">
        <v>1.39124542931955E-2</v>
      </c>
      <c r="Z51">
        <v>9.8415332662351897E-3</v>
      </c>
      <c r="AA51">
        <v>1.61290470917182E-2</v>
      </c>
      <c r="AB51">
        <v>1.07150156241291E-2</v>
      </c>
      <c r="AC51">
        <v>1.3720984000543701E-2</v>
      </c>
    </row>
    <row r="52" spans="1:29" x14ac:dyDescent="0.2">
      <c r="A52" t="s">
        <v>56</v>
      </c>
      <c r="B52">
        <v>0.14247537027693499</v>
      </c>
      <c r="C52">
        <v>0.13191379275009199</v>
      </c>
      <c r="D52">
        <v>0.13499031470640799</v>
      </c>
      <c r="E52">
        <v>8.9004796150692705E-2</v>
      </c>
      <c r="F52">
        <v>0.18314948415017601</v>
      </c>
      <c r="G52">
        <v>0.16372523553892801</v>
      </c>
      <c r="H52">
        <v>0.13352707863346899</v>
      </c>
      <c r="I52">
        <v>0.14006105492782001</v>
      </c>
      <c r="N52">
        <v>0.171517377587633</v>
      </c>
      <c r="O52">
        <v>0.14130100031892601</v>
      </c>
      <c r="P52">
        <v>0.166133994936107</v>
      </c>
      <c r="Q52">
        <v>0.13154844199124499</v>
      </c>
      <c r="R52">
        <v>0.21396196373676801</v>
      </c>
      <c r="S52">
        <v>0.22914783923468099</v>
      </c>
      <c r="T52">
        <v>0.27519087519132401</v>
      </c>
      <c r="U52">
        <v>0.247136130773569</v>
      </c>
      <c r="V52">
        <v>0.24213197609415499</v>
      </c>
      <c r="W52">
        <v>0.21254262506152899</v>
      </c>
      <c r="X52">
        <v>0.19577213191288501</v>
      </c>
      <c r="Y52" s="2">
        <v>0.14739308079718899</v>
      </c>
      <c r="Z52">
        <v>0.228208232516349</v>
      </c>
      <c r="AA52">
        <v>0.28257524553021801</v>
      </c>
      <c r="AB52">
        <v>0.180399780605564</v>
      </c>
      <c r="AC52" s="2">
        <v>0.13704890813555201</v>
      </c>
    </row>
    <row r="55" spans="1:29" x14ac:dyDescent="0.2">
      <c r="A55" t="s">
        <v>58</v>
      </c>
      <c r="B55" t="s">
        <v>32</v>
      </c>
      <c r="C55" t="s">
        <v>32</v>
      </c>
      <c r="D55" t="s">
        <v>32</v>
      </c>
      <c r="E55" t="s">
        <v>32</v>
      </c>
      <c r="F55" t="s">
        <v>32</v>
      </c>
      <c r="G55" t="s">
        <v>32</v>
      </c>
      <c r="H55" t="s">
        <v>32</v>
      </c>
      <c r="I55" t="s">
        <v>32</v>
      </c>
      <c r="N55" t="s">
        <v>32</v>
      </c>
      <c r="O55" t="s">
        <v>32</v>
      </c>
      <c r="P55" t="s">
        <v>32</v>
      </c>
      <c r="Q55" t="s">
        <v>32</v>
      </c>
      <c r="R55" t="s">
        <v>32</v>
      </c>
      <c r="S55" t="s">
        <v>32</v>
      </c>
      <c r="T55" t="s">
        <v>32</v>
      </c>
      <c r="U55" t="s">
        <v>32</v>
      </c>
      <c r="V55" t="s">
        <v>32</v>
      </c>
      <c r="W55" t="s">
        <v>32</v>
      </c>
      <c r="X55" t="s">
        <v>32</v>
      </c>
      <c r="Y55" t="s">
        <v>32</v>
      </c>
      <c r="Z55" t="s">
        <v>32</v>
      </c>
      <c r="AA55" t="s">
        <v>32</v>
      </c>
      <c r="AB55" t="s">
        <v>32</v>
      </c>
      <c r="AC55" t="s">
        <v>32</v>
      </c>
    </row>
    <row r="56" spans="1:29" x14ac:dyDescent="0.2">
      <c r="A56" t="s">
        <v>59</v>
      </c>
      <c r="B56" t="s">
        <v>32</v>
      </c>
      <c r="C56" t="s">
        <v>32</v>
      </c>
      <c r="D56" t="s">
        <v>32</v>
      </c>
      <c r="E56" t="s">
        <v>32</v>
      </c>
      <c r="F56" t="s">
        <v>32</v>
      </c>
      <c r="G56" t="s">
        <v>32</v>
      </c>
      <c r="H56" t="s">
        <v>32</v>
      </c>
      <c r="I56" t="s">
        <v>32</v>
      </c>
      <c r="N56" t="s">
        <v>32</v>
      </c>
      <c r="O56" t="s">
        <v>32</v>
      </c>
      <c r="P56" t="s">
        <v>32</v>
      </c>
      <c r="Q56" t="s">
        <v>32</v>
      </c>
      <c r="R56" t="s">
        <v>32</v>
      </c>
      <c r="S56" t="s">
        <v>32</v>
      </c>
      <c r="T56" t="s">
        <v>32</v>
      </c>
      <c r="U56" t="s">
        <v>32</v>
      </c>
      <c r="V56" t="s">
        <v>32</v>
      </c>
      <c r="W56" t="s">
        <v>32</v>
      </c>
      <c r="X56" t="s">
        <v>32</v>
      </c>
      <c r="Y56" t="s">
        <v>32</v>
      </c>
      <c r="Z56" t="s">
        <v>32</v>
      </c>
      <c r="AA56" t="s">
        <v>32</v>
      </c>
      <c r="AB56" t="s">
        <v>32</v>
      </c>
      <c r="AC56" t="s">
        <v>32</v>
      </c>
    </row>
    <row r="57" spans="1:29" x14ac:dyDescent="0.2">
      <c r="A57" t="s">
        <v>64</v>
      </c>
      <c r="B57" t="s">
        <v>32</v>
      </c>
      <c r="C57" t="s">
        <v>32</v>
      </c>
      <c r="D57" t="s">
        <v>32</v>
      </c>
      <c r="E57" t="s">
        <v>32</v>
      </c>
      <c r="F57" t="s">
        <v>32</v>
      </c>
      <c r="G57" t="s">
        <v>32</v>
      </c>
      <c r="H57" t="s">
        <v>32</v>
      </c>
      <c r="I57" t="s">
        <v>32</v>
      </c>
      <c r="K57" t="e">
        <f ca="1">AVERAGE(F57:Q57)/AVERAGE(B57:O57)</f>
        <v>#DIV/0!</v>
      </c>
      <c r="N57" t="s">
        <v>32</v>
      </c>
      <c r="O57" t="s">
        <v>32</v>
      </c>
      <c r="P57" t="s">
        <v>32</v>
      </c>
      <c r="Q57" t="s">
        <v>32</v>
      </c>
      <c r="R57" t="s">
        <v>32</v>
      </c>
      <c r="S57" t="s">
        <v>32</v>
      </c>
      <c r="T57" t="s">
        <v>32</v>
      </c>
      <c r="U57" t="s">
        <v>32</v>
      </c>
      <c r="V57" t="s">
        <v>32</v>
      </c>
      <c r="W57" t="s">
        <v>32</v>
      </c>
      <c r="X57" t="s">
        <v>32</v>
      </c>
      <c r="Y57" t="s">
        <v>32</v>
      </c>
      <c r="Z57" t="s">
        <v>32</v>
      </c>
      <c r="AA57" t="s">
        <v>32</v>
      </c>
      <c r="AB57" t="s">
        <v>32</v>
      </c>
      <c r="AC57" t="s">
        <v>32</v>
      </c>
    </row>
    <row r="58" spans="1:29" x14ac:dyDescent="0.2">
      <c r="A58" t="s">
        <v>66</v>
      </c>
      <c r="B58" t="s">
        <v>32</v>
      </c>
      <c r="C58" t="s">
        <v>32</v>
      </c>
      <c r="D58" t="s">
        <v>32</v>
      </c>
      <c r="E58" t="s">
        <v>32</v>
      </c>
      <c r="F58" t="s">
        <v>32</v>
      </c>
      <c r="G58" t="s">
        <v>32</v>
      </c>
      <c r="H58" t="s">
        <v>32</v>
      </c>
      <c r="I58" t="s">
        <v>32</v>
      </c>
      <c r="K58" t="e">
        <f ca="1">AVERAGE(F58:Q58)/AVERAGE(B58:O58)</f>
        <v>#DIV/0!</v>
      </c>
      <c r="N58" t="s">
        <v>32</v>
      </c>
      <c r="O58" t="s">
        <v>32</v>
      </c>
      <c r="P58" t="s">
        <v>32</v>
      </c>
      <c r="Q58" t="s">
        <v>32</v>
      </c>
      <c r="R58" t="s">
        <v>32</v>
      </c>
      <c r="S58" t="s">
        <v>32</v>
      </c>
      <c r="T58" t="s">
        <v>32</v>
      </c>
      <c r="U58" t="s">
        <v>32</v>
      </c>
      <c r="V58" t="s">
        <v>32</v>
      </c>
      <c r="W58" t="s">
        <v>32</v>
      </c>
      <c r="X58" t="s">
        <v>32</v>
      </c>
      <c r="Y58" t="s">
        <v>32</v>
      </c>
      <c r="Z58" t="s">
        <v>32</v>
      </c>
      <c r="AA58" t="s">
        <v>32</v>
      </c>
      <c r="AB58" t="s">
        <v>32</v>
      </c>
      <c r="AC58" t="s">
        <v>32</v>
      </c>
    </row>
    <row r="59" spans="1:29" x14ac:dyDescent="0.2">
      <c r="A59" t="s">
        <v>68</v>
      </c>
      <c r="B59" t="s">
        <v>32</v>
      </c>
      <c r="C59" t="s">
        <v>32</v>
      </c>
      <c r="D59" t="s">
        <v>32</v>
      </c>
      <c r="E59" t="s">
        <v>32</v>
      </c>
      <c r="F59" t="s">
        <v>32</v>
      </c>
      <c r="G59" t="s">
        <v>32</v>
      </c>
      <c r="H59" t="s">
        <v>32</v>
      </c>
      <c r="I59" t="s">
        <v>32</v>
      </c>
      <c r="K59" t="e">
        <f ca="1">AVERAGE(F59:Q59)/AVERAGE(B59:O59)</f>
        <v>#DIV/0!</v>
      </c>
      <c r="N59" t="s">
        <v>32</v>
      </c>
      <c r="O59" t="s">
        <v>32</v>
      </c>
      <c r="P59" t="s">
        <v>32</v>
      </c>
      <c r="Q59" t="s">
        <v>32</v>
      </c>
      <c r="R59" t="s">
        <v>32</v>
      </c>
      <c r="S59" t="s">
        <v>32</v>
      </c>
      <c r="T59" t="s">
        <v>32</v>
      </c>
      <c r="U59" t="s">
        <v>32</v>
      </c>
      <c r="V59" t="s">
        <v>32</v>
      </c>
      <c r="W59" t="s">
        <v>32</v>
      </c>
      <c r="X59" t="s">
        <v>32</v>
      </c>
      <c r="Y59" t="s">
        <v>32</v>
      </c>
      <c r="Z59" t="s">
        <v>32</v>
      </c>
      <c r="AA59" t="s">
        <v>32</v>
      </c>
      <c r="AB59" t="s">
        <v>32</v>
      </c>
      <c r="AC59" t="s">
        <v>32</v>
      </c>
    </row>
    <row r="60" spans="1:29" x14ac:dyDescent="0.2">
      <c r="A60" t="s">
        <v>69</v>
      </c>
      <c r="B60" t="s">
        <v>32</v>
      </c>
      <c r="C60" t="s">
        <v>32</v>
      </c>
      <c r="D60" t="s">
        <v>32</v>
      </c>
      <c r="E60" t="s">
        <v>32</v>
      </c>
      <c r="F60" t="s">
        <v>32</v>
      </c>
      <c r="G60" t="s">
        <v>32</v>
      </c>
      <c r="H60" t="s">
        <v>32</v>
      </c>
      <c r="I60" t="s">
        <v>32</v>
      </c>
      <c r="K60" t="e">
        <f ca="1">AVERAGE(F60:Q60)/AVERAGE(B60:O60)</f>
        <v>#DIV/0!</v>
      </c>
      <c r="N60" t="s">
        <v>32</v>
      </c>
      <c r="O60" t="s">
        <v>32</v>
      </c>
      <c r="P60" t="s">
        <v>32</v>
      </c>
      <c r="Q60" t="s">
        <v>32</v>
      </c>
      <c r="R60" t="s">
        <v>32</v>
      </c>
      <c r="S60" t="s">
        <v>32</v>
      </c>
      <c r="T60" t="s">
        <v>32</v>
      </c>
      <c r="U60" t="s">
        <v>32</v>
      </c>
      <c r="V60" t="s">
        <v>32</v>
      </c>
      <c r="W60" t="s">
        <v>32</v>
      </c>
      <c r="X60" t="s">
        <v>32</v>
      </c>
      <c r="Y60" t="s">
        <v>32</v>
      </c>
      <c r="Z60" t="s">
        <v>32</v>
      </c>
      <c r="AA60" t="s">
        <v>32</v>
      </c>
      <c r="AB60" t="s">
        <v>32</v>
      </c>
      <c r="AC60" t="s">
        <v>32</v>
      </c>
    </row>
    <row r="61" spans="1:29" x14ac:dyDescent="0.2">
      <c r="A61" t="s">
        <v>71</v>
      </c>
      <c r="B61" t="s">
        <v>32</v>
      </c>
      <c r="C61" t="s">
        <v>32</v>
      </c>
      <c r="D61" t="s">
        <v>32</v>
      </c>
      <c r="E61" t="s">
        <v>32</v>
      </c>
      <c r="F61" t="s">
        <v>32</v>
      </c>
      <c r="G61" t="s">
        <v>32</v>
      </c>
      <c r="H61" t="s">
        <v>32</v>
      </c>
      <c r="I61" t="s">
        <v>32</v>
      </c>
      <c r="N61" t="s">
        <v>32</v>
      </c>
      <c r="O61" t="s">
        <v>32</v>
      </c>
      <c r="P61" t="s">
        <v>32</v>
      </c>
      <c r="Q61" t="s">
        <v>32</v>
      </c>
      <c r="R61" t="s">
        <v>32</v>
      </c>
      <c r="S61" t="s">
        <v>32</v>
      </c>
      <c r="T61" t="s">
        <v>32</v>
      </c>
      <c r="U61" t="s">
        <v>32</v>
      </c>
      <c r="V61" t="s">
        <v>32</v>
      </c>
      <c r="W61" t="s">
        <v>32</v>
      </c>
      <c r="X61" t="s">
        <v>32</v>
      </c>
      <c r="Y61" t="s">
        <v>32</v>
      </c>
      <c r="Z61" t="s">
        <v>32</v>
      </c>
      <c r="AA61" t="s">
        <v>32</v>
      </c>
      <c r="AB61" t="s">
        <v>32</v>
      </c>
      <c r="AC61" t="s">
        <v>32</v>
      </c>
    </row>
    <row r="62" spans="1:29" x14ac:dyDescent="0.2">
      <c r="L62">
        <f ca="1">AVERAGE(F63:Q63)/AVERAGE(B63:O63)</f>
        <v>1.3200583806687238</v>
      </c>
    </row>
    <row r="63" spans="1:29" x14ac:dyDescent="0.2">
      <c r="A63" t="s">
        <v>72</v>
      </c>
      <c r="B63">
        <v>9.3402911312345904E-2</v>
      </c>
      <c r="C63">
        <v>9.7376607657821898E-2</v>
      </c>
      <c r="D63">
        <v>0.104797112093342</v>
      </c>
      <c r="E63">
        <v>9.7653678673942895E-2</v>
      </c>
      <c r="F63">
        <v>0.29884009792716998</v>
      </c>
      <c r="G63">
        <v>0.24406525700801199</v>
      </c>
      <c r="H63">
        <v>0.266136928271342</v>
      </c>
      <c r="I63">
        <v>0.30569505284039</v>
      </c>
      <c r="L63">
        <f ca="1">_xlfn.T.TEST(B63:O63,F63:Q63,2,2)</f>
        <v>0.23054606229232361</v>
      </c>
      <c r="N63">
        <v>8.1029634881486498E-2</v>
      </c>
      <c r="O63">
        <v>0.101092302309731</v>
      </c>
      <c r="P63">
        <v>0.25160145414658103</v>
      </c>
      <c r="Q63">
        <v>0.23635280708555001</v>
      </c>
      <c r="R63">
        <v>0.10330443641882001</v>
      </c>
      <c r="S63">
        <v>0.10243162825525</v>
      </c>
      <c r="T63">
        <v>0.11525613636976</v>
      </c>
      <c r="U63">
        <v>9.9333406851893999E-2</v>
      </c>
      <c r="V63">
        <v>0.10296409528183301</v>
      </c>
      <c r="W63">
        <v>0.104782626693547</v>
      </c>
      <c r="X63">
        <v>0.21817499457353901</v>
      </c>
      <c r="Y63">
        <v>0.19871495214036899</v>
      </c>
      <c r="Z63">
        <v>0.21573048915017101</v>
      </c>
      <c r="AA63">
        <v>0.21698352070501001</v>
      </c>
      <c r="AB63">
        <v>0.18255183015419901</v>
      </c>
      <c r="AC63">
        <v>0.18448850057734301</v>
      </c>
    </row>
    <row r="64" spans="1:29" x14ac:dyDescent="0.2">
      <c r="A64" t="s">
        <v>73</v>
      </c>
      <c r="B64">
        <v>7.29441228289402E-3</v>
      </c>
      <c r="C64">
        <v>7.3507735344536E-3</v>
      </c>
      <c r="D64">
        <v>7.1928572457526001E-3</v>
      </c>
      <c r="E64">
        <v>7.3670507981838003E-3</v>
      </c>
      <c r="F64">
        <v>2.1011757932687301E-2</v>
      </c>
      <c r="G64">
        <v>1.6565580310268301E-2</v>
      </c>
      <c r="H64">
        <v>1.7518989090405099E-2</v>
      </c>
      <c r="I64">
        <v>2.15000597541899E-2</v>
      </c>
      <c r="N64">
        <v>7.0781470658633702E-3</v>
      </c>
      <c r="O64">
        <v>8.4654023472818304E-3</v>
      </c>
      <c r="P64">
        <v>1.81508388855341E-2</v>
      </c>
      <c r="Q64">
        <v>1.5963603913983E-2</v>
      </c>
      <c r="R64">
        <v>9.2239346299541093E-3</v>
      </c>
      <c r="S64">
        <v>8.6581378798267807E-3</v>
      </c>
      <c r="T64">
        <v>1.1784991708580699E-2</v>
      </c>
      <c r="U64">
        <v>1.02133625795398E-2</v>
      </c>
      <c r="V64">
        <v>9.2424721946886002E-3</v>
      </c>
      <c r="W64">
        <v>9.3910038672236698E-3</v>
      </c>
      <c r="X64">
        <v>1.8169004156084599E-2</v>
      </c>
      <c r="Y64">
        <v>1.8140265048878099E-2</v>
      </c>
      <c r="Z64">
        <v>1.8219717579912201E-2</v>
      </c>
      <c r="AA64">
        <v>1.8639324593223001E-2</v>
      </c>
      <c r="AB64">
        <v>1.5987942378007099E-2</v>
      </c>
      <c r="AC64">
        <v>1.5802726248878799E-2</v>
      </c>
    </row>
    <row r="65" spans="1:29" x14ac:dyDescent="0.2">
      <c r="A65" t="s">
        <v>74</v>
      </c>
      <c r="B65">
        <v>1.76516274352864E-2</v>
      </c>
      <c r="C65">
        <v>1.7358171720252301E-2</v>
      </c>
      <c r="D65">
        <v>1.7127676126820202E-2</v>
      </c>
      <c r="E65">
        <v>1.7028855244441501E-2</v>
      </c>
      <c r="F65">
        <v>1.8550454244214101E-2</v>
      </c>
      <c r="G65">
        <v>1.8050337990986601E-2</v>
      </c>
      <c r="H65">
        <v>1.944087247002E-2</v>
      </c>
      <c r="I65">
        <v>1.85208329609408E-2</v>
      </c>
      <c r="N65">
        <v>1.7939928340437901E-2</v>
      </c>
      <c r="O65">
        <v>1.7803046102983101E-2</v>
      </c>
      <c r="P65">
        <v>1.9216928377369699E-2</v>
      </c>
      <c r="Q65">
        <v>1.8254707499433601E-2</v>
      </c>
      <c r="R65">
        <v>7.1223456168330798E-2</v>
      </c>
      <c r="S65">
        <v>7.2812856780474999E-2</v>
      </c>
      <c r="T65">
        <v>7.8897359002137304E-2</v>
      </c>
      <c r="U65">
        <v>7.2102788897864506E-2</v>
      </c>
      <c r="V65">
        <v>7.4239343485321602E-2</v>
      </c>
      <c r="W65">
        <v>7.2104651065828404E-2</v>
      </c>
      <c r="X65">
        <v>0.162862321789216</v>
      </c>
      <c r="Y65">
        <v>0.14551263185607</v>
      </c>
      <c r="Z65">
        <v>0.158211495690946</v>
      </c>
      <c r="AA65">
        <v>0.15719284489763699</v>
      </c>
      <c r="AB65">
        <v>0.13407911386631999</v>
      </c>
      <c r="AC65">
        <v>0.143047175863973</v>
      </c>
    </row>
    <row r="67" spans="1:29" x14ac:dyDescent="0.2">
      <c r="A67" t="s">
        <v>75</v>
      </c>
      <c r="B67" t="s">
        <v>32</v>
      </c>
      <c r="C67" t="s">
        <v>32</v>
      </c>
      <c r="D67" t="s">
        <v>32</v>
      </c>
      <c r="E67" t="s">
        <v>32</v>
      </c>
      <c r="F67" t="s">
        <v>32</v>
      </c>
      <c r="G67" t="s">
        <v>32</v>
      </c>
      <c r="H67" t="s">
        <v>32</v>
      </c>
      <c r="I67" t="s">
        <v>32</v>
      </c>
      <c r="N67" t="s">
        <v>32</v>
      </c>
      <c r="O67" t="s">
        <v>32</v>
      </c>
      <c r="P67" t="s">
        <v>32</v>
      </c>
      <c r="Q67" t="s">
        <v>32</v>
      </c>
      <c r="R67" t="s">
        <v>32</v>
      </c>
      <c r="S67" t="s">
        <v>32</v>
      </c>
      <c r="T67" t="s">
        <v>32</v>
      </c>
      <c r="U67" t="s">
        <v>32</v>
      </c>
      <c r="V67" t="s">
        <v>32</v>
      </c>
      <c r="W67" t="s">
        <v>32</v>
      </c>
      <c r="X67" t="s">
        <v>32</v>
      </c>
      <c r="Y67" t="s">
        <v>32</v>
      </c>
      <c r="Z67" t="s">
        <v>32</v>
      </c>
      <c r="AA67" t="s">
        <v>32</v>
      </c>
      <c r="AB67" t="s">
        <v>32</v>
      </c>
      <c r="AC67" t="s">
        <v>32</v>
      </c>
    </row>
    <row r="68" spans="1:29" x14ac:dyDescent="0.2">
      <c r="A68" t="s">
        <v>76</v>
      </c>
      <c r="B68">
        <v>2.62242171614701E-3</v>
      </c>
      <c r="C68">
        <v>2.5041727027628798E-3</v>
      </c>
      <c r="D68">
        <v>4.67931922305098E-3</v>
      </c>
      <c r="E68">
        <v>4.3012047766180297E-3</v>
      </c>
      <c r="F68">
        <v>5.6287808956419598E-3</v>
      </c>
      <c r="G68">
        <v>4.34953227310096E-3</v>
      </c>
      <c r="H68">
        <v>5.0679885117311E-3</v>
      </c>
      <c r="I68">
        <v>4.6049289339915997E-3</v>
      </c>
      <c r="L68">
        <f ca="1">_xlfn.T.TEST(B68:O68,F68:Q68,2,2)</f>
        <v>0.930859565505325</v>
      </c>
      <c r="N68">
        <v>3.9110787258900903E-3</v>
      </c>
      <c r="O68">
        <v>3.2484809863122799E-3</v>
      </c>
      <c r="P68">
        <v>2.7084110438477401E-3</v>
      </c>
      <c r="Q68">
        <v>3.55000526662314E-3</v>
      </c>
      <c r="R68">
        <v>6.2837426247334301E-3</v>
      </c>
      <c r="S68">
        <v>7.7659476745373596E-3</v>
      </c>
      <c r="T68">
        <v>6.5467696358788097E-3</v>
      </c>
      <c r="U68">
        <v>7.0776095890396603E-3</v>
      </c>
      <c r="V68">
        <v>7.4634965141841796E-3</v>
      </c>
      <c r="W68">
        <v>7.8818126356301893E-3</v>
      </c>
      <c r="X68">
        <v>5.5111403236011098E-3</v>
      </c>
      <c r="Y68">
        <v>5.38085482574491E-3</v>
      </c>
      <c r="Z68">
        <v>7.4829460985723203E-3</v>
      </c>
      <c r="AA68">
        <v>7.0216898909043002E-3</v>
      </c>
      <c r="AB68">
        <v>5.8345921397703103E-3</v>
      </c>
      <c r="AC68">
        <v>5.6654531799311897E-3</v>
      </c>
    </row>
    <row r="69" spans="1:29" x14ac:dyDescent="0.2">
      <c r="A69" t="s">
        <v>77</v>
      </c>
      <c r="B69" t="s">
        <v>32</v>
      </c>
      <c r="C69" t="s">
        <v>32</v>
      </c>
      <c r="D69" t="s">
        <v>32</v>
      </c>
      <c r="E69" t="s">
        <v>32</v>
      </c>
      <c r="F69" t="s">
        <v>32</v>
      </c>
      <c r="G69" t="s">
        <v>32</v>
      </c>
      <c r="H69" t="s">
        <v>32</v>
      </c>
      <c r="I69" t="s">
        <v>32</v>
      </c>
      <c r="N69" t="s">
        <v>32</v>
      </c>
      <c r="O69" t="s">
        <v>32</v>
      </c>
      <c r="P69" t="s">
        <v>32</v>
      </c>
      <c r="Q69" t="s">
        <v>32</v>
      </c>
      <c r="R69" t="s">
        <v>32</v>
      </c>
      <c r="S69" t="s">
        <v>32</v>
      </c>
      <c r="T69" t="s">
        <v>32</v>
      </c>
      <c r="U69" t="s">
        <v>32</v>
      </c>
      <c r="V69" t="s">
        <v>32</v>
      </c>
      <c r="W69" t="s">
        <v>32</v>
      </c>
      <c r="X69" t="s">
        <v>32</v>
      </c>
      <c r="Y69" t="s">
        <v>32</v>
      </c>
      <c r="Z69" t="s">
        <v>32</v>
      </c>
      <c r="AA69" t="s">
        <v>32</v>
      </c>
      <c r="AB69" t="s">
        <v>32</v>
      </c>
      <c r="AC69" t="s">
        <v>32</v>
      </c>
    </row>
  </sheetData>
  <sortState xmlns:xlrd2="http://schemas.microsoft.com/office/spreadsheetml/2017/richdata2" ref="A4:AC30">
    <sortCondition ref="L4:L30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CED4-BFC1-4F71-A81E-04D72A95197E}">
  <dimension ref="A1:U115"/>
  <sheetViews>
    <sheetView workbookViewId="0">
      <pane xSplit="2" ySplit="1" topLeftCell="C92" activePane="bottomRight" state="frozen"/>
      <selection pane="topRight" activeCell="C1" sqref="C1"/>
      <selection pane="bottomLeft" activeCell="A2" sqref="A2"/>
      <selection pane="bottomRight" activeCell="P114" sqref="P114"/>
    </sheetView>
  </sheetViews>
  <sheetFormatPr baseColWidth="10" defaultColWidth="8.83203125" defaultRowHeight="15" x14ac:dyDescent="0.2"/>
  <cols>
    <col min="1" max="1" width="14.1640625" customWidth="1"/>
    <col min="3" max="6" width="7.5" customWidth="1"/>
    <col min="7" max="10" width="6.5" customWidth="1"/>
    <col min="11" max="11" width="3.5" customWidth="1"/>
    <col min="14" max="14" width="3.83203125" customWidth="1"/>
    <col min="17" max="17" width="6.5" customWidth="1"/>
    <col min="18" max="19" width="7.5" customWidth="1"/>
    <col min="20" max="21" width="6.5" customWidth="1"/>
  </cols>
  <sheetData>
    <row r="1" spans="1:21" x14ac:dyDescent="0.2">
      <c r="A1" t="s">
        <v>97</v>
      </c>
      <c r="C1" t="s">
        <v>23</v>
      </c>
      <c r="D1" t="s">
        <v>18</v>
      </c>
      <c r="E1" t="s">
        <v>8</v>
      </c>
      <c r="F1" t="s">
        <v>12</v>
      </c>
      <c r="G1" t="s">
        <v>21</v>
      </c>
      <c r="H1" t="s">
        <v>20</v>
      </c>
      <c r="I1" t="s">
        <v>11</v>
      </c>
      <c r="J1" t="s">
        <v>13</v>
      </c>
      <c r="L1" t="s">
        <v>107</v>
      </c>
      <c r="M1" t="s">
        <v>108</v>
      </c>
      <c r="O1" t="s">
        <v>109</v>
      </c>
      <c r="P1" t="s">
        <v>96</v>
      </c>
      <c r="R1" t="s">
        <v>10</v>
      </c>
      <c r="S1" t="s">
        <v>4</v>
      </c>
      <c r="T1" t="s">
        <v>3</v>
      </c>
      <c r="U1" t="s">
        <v>6</v>
      </c>
    </row>
    <row r="2" spans="1:21" x14ac:dyDescent="0.2">
      <c r="B2" t="s">
        <v>88</v>
      </c>
      <c r="C2">
        <v>1.4320682879815507</v>
      </c>
      <c r="D2">
        <v>1.1296719429448459</v>
      </c>
      <c r="E2">
        <v>2.2134975459719501</v>
      </c>
      <c r="F2">
        <v>2.1922829081614079</v>
      </c>
      <c r="G2">
        <v>1.0327237827668676</v>
      </c>
      <c r="H2">
        <v>1.5128238623533841</v>
      </c>
      <c r="I2">
        <v>1.1103662555253035</v>
      </c>
      <c r="J2">
        <v>1.2019901550066971</v>
      </c>
      <c r="L2">
        <f>AVERAGE(C2:F2)</f>
        <v>1.7418801712649388</v>
      </c>
      <c r="M2">
        <f>AVERAGE(G2:J2)</f>
        <v>1.214476013913063</v>
      </c>
      <c r="O2">
        <f>M2/L2</f>
        <v>0.69722133241296425</v>
      </c>
      <c r="P2">
        <f>_xlfn.T.TEST(C2:F2,G2:J2,2,2)</f>
        <v>0.12179064524617374</v>
      </c>
      <c r="R2">
        <v>1.4330694254425735</v>
      </c>
      <c r="S2">
        <v>1.4533954912667395</v>
      </c>
      <c r="T2">
        <v>1.2934970624221125</v>
      </c>
      <c r="U2">
        <v>1.1523385864739761</v>
      </c>
    </row>
    <row r="3" spans="1:21" x14ac:dyDescent="0.2">
      <c r="B3" t="s">
        <v>89</v>
      </c>
      <c r="C3">
        <v>37.52983703279358</v>
      </c>
      <c r="D3">
        <v>38.456977097917765</v>
      </c>
      <c r="E3">
        <v>37.015320215687844</v>
      </c>
      <c r="F3">
        <v>38.544069415482035</v>
      </c>
      <c r="G3">
        <v>39.786181792502425</v>
      </c>
      <c r="H3">
        <v>39.069634036052769</v>
      </c>
      <c r="I3">
        <v>39.28528609385544</v>
      </c>
      <c r="J3">
        <v>38.923191144382798</v>
      </c>
      <c r="L3">
        <f>AVERAGE(C3:F3)</f>
        <v>37.8865509404703</v>
      </c>
      <c r="M3">
        <f>AVERAGE(G3:J3)</f>
        <v>39.266073266698356</v>
      </c>
      <c r="O3">
        <f>M3/L3</f>
        <v>1.0364119269762941</v>
      </c>
      <c r="P3">
        <f>_xlfn.T.TEST(C3:F3,G3:J3,2,2)</f>
        <v>1.5991171911114828E-2</v>
      </c>
      <c r="R3">
        <v>38.698687391650019</v>
      </c>
      <c r="S3">
        <v>37.47109178000462</v>
      </c>
      <c r="T3">
        <v>39.244437051736355</v>
      </c>
      <c r="U3">
        <v>40.736777794120158</v>
      </c>
    </row>
    <row r="4" spans="1:21" x14ac:dyDescent="0.2">
      <c r="B4" t="s">
        <v>105</v>
      </c>
      <c r="C4">
        <f>C2+C3*2</f>
        <v>76.491742353568711</v>
      </c>
      <c r="D4">
        <f t="shared" ref="D4:J4" si="0">D2+D3*2</f>
        <v>78.043626138780382</v>
      </c>
      <c r="E4">
        <f t="shared" si="0"/>
        <v>76.244137977347634</v>
      </c>
      <c r="F4">
        <f t="shared" si="0"/>
        <v>79.280421739125472</v>
      </c>
      <c r="G4">
        <f t="shared" si="0"/>
        <v>80.605087367771716</v>
      </c>
      <c r="H4">
        <f t="shared" si="0"/>
        <v>79.652091934458923</v>
      </c>
      <c r="I4">
        <f t="shared" si="0"/>
        <v>79.680938443236187</v>
      </c>
      <c r="J4">
        <f t="shared" si="0"/>
        <v>79.048372443772294</v>
      </c>
      <c r="L4">
        <f>AVERAGE(C4:F4)</f>
        <v>77.514982052205553</v>
      </c>
      <c r="M4">
        <f>AVERAGE(G4:J4)</f>
        <v>79.746622547309784</v>
      </c>
      <c r="O4">
        <f>M4/L4</f>
        <v>1.0287897956759022</v>
      </c>
      <c r="P4">
        <f>_xlfn.T.TEST(C4:F4,G4:J4,2,2)</f>
        <v>2.8726177338656608E-2</v>
      </c>
    </row>
    <row r="6" spans="1:21" x14ac:dyDescent="0.2">
      <c r="A6" t="s">
        <v>40</v>
      </c>
    </row>
    <row r="7" spans="1:21" x14ac:dyDescent="0.2">
      <c r="A7" t="s">
        <v>51</v>
      </c>
      <c r="C7">
        <v>12.591178238820639</v>
      </c>
      <c r="D7">
        <v>5.4338088037325587</v>
      </c>
      <c r="E7">
        <v>14.649749080751645</v>
      </c>
      <c r="F7">
        <v>12.463349748394032</v>
      </c>
      <c r="G7">
        <v>7.7885353556212911</v>
      </c>
      <c r="H7">
        <v>8.0797968868715255</v>
      </c>
      <c r="I7">
        <v>10.460148240543214</v>
      </c>
      <c r="J7">
        <v>9.3428307006627112</v>
      </c>
      <c r="L7">
        <f>AVERAGE(C7:F7)</f>
        <v>11.284521467924719</v>
      </c>
      <c r="M7">
        <f>AVERAGE(G7:J7)</f>
        <v>8.9178277959246852</v>
      </c>
      <c r="O7">
        <f>M7/L7</f>
        <v>0.79027079892336094</v>
      </c>
      <c r="P7">
        <f>_xlfn.T.TEST(C7:F7,G7:J7,2,2)</f>
        <v>0.30390737535760043</v>
      </c>
      <c r="R7">
        <v>10.162469958497741</v>
      </c>
      <c r="S7">
        <v>12.48443255820662</v>
      </c>
      <c r="T7">
        <v>7.3065724237281655</v>
      </c>
      <c r="U7">
        <v>10.720048202047023</v>
      </c>
    </row>
    <row r="8" spans="1:21" x14ac:dyDescent="0.2">
      <c r="A8" t="s">
        <v>52</v>
      </c>
      <c r="C8">
        <v>20.305866026139366</v>
      </c>
      <c r="D8">
        <v>25.489808389113843</v>
      </c>
      <c r="E8">
        <v>21.307043239726195</v>
      </c>
      <c r="F8">
        <v>22.541880806484819</v>
      </c>
      <c r="G8">
        <v>29.034259681935087</v>
      </c>
      <c r="H8">
        <v>25.747566313263238</v>
      </c>
      <c r="I8">
        <v>25.113076763172621</v>
      </c>
      <c r="J8">
        <v>24.142922217297169</v>
      </c>
      <c r="L8">
        <f t="shared" ref="L8:L11" si="1">AVERAGE(C8:F8)</f>
        <v>22.411149615366057</v>
      </c>
      <c r="M8">
        <f t="shared" ref="M8:M11" si="2">AVERAGE(G8:J8)</f>
        <v>26.009456243917029</v>
      </c>
      <c r="O8">
        <f t="shared" ref="O8:O11" si="3">M8/L8</f>
        <v>1.1605587705364215</v>
      </c>
      <c r="P8">
        <f t="shared" ref="P8:P11" si="4">_xlfn.T.TEST(C8:F8,G8:J8,2,2)</f>
        <v>5.8746004741722396E-2</v>
      </c>
      <c r="R8">
        <v>23.568885498547992</v>
      </c>
      <c r="S8">
        <v>24.215518012564253</v>
      </c>
      <c r="T8">
        <v>26.747980478183596</v>
      </c>
      <c r="U8">
        <v>28.565810326889995</v>
      </c>
    </row>
    <row r="9" spans="1:21" x14ac:dyDescent="0.2">
      <c r="A9" t="s">
        <v>53</v>
      </c>
      <c r="C9">
        <v>13.353530358816359</v>
      </c>
      <c r="D9">
        <v>7.3841396820626359</v>
      </c>
      <c r="E9">
        <v>9.9299765135244904</v>
      </c>
      <c r="F9">
        <v>7.3855120772490386</v>
      </c>
      <c r="G9">
        <v>7.635653773031148</v>
      </c>
      <c r="H9">
        <v>6.9669070802915529</v>
      </c>
      <c r="I9">
        <v>10.859400765617524</v>
      </c>
      <c r="J9">
        <v>8.6334756600255123</v>
      </c>
      <c r="L9">
        <f t="shared" si="1"/>
        <v>9.5132896579131305</v>
      </c>
      <c r="M9">
        <f t="shared" si="2"/>
        <v>8.5238593197414332</v>
      </c>
      <c r="O9">
        <f t="shared" si="3"/>
        <v>0.89599493195829572</v>
      </c>
      <c r="P9">
        <f t="shared" si="4"/>
        <v>0.5706235162016724</v>
      </c>
      <c r="R9">
        <v>8.3614286417783639</v>
      </c>
      <c r="S9">
        <v>11.74506146513666</v>
      </c>
      <c r="T9">
        <v>7.5266593276813527</v>
      </c>
      <c r="U9">
        <v>8.3428599961585821</v>
      </c>
    </row>
    <row r="10" spans="1:21" x14ac:dyDescent="0.2">
      <c r="A10" t="s">
        <v>54</v>
      </c>
      <c r="C10">
        <v>-0.64106853123436403</v>
      </c>
      <c r="D10">
        <v>4.3334294140711673</v>
      </c>
      <c r="E10">
        <v>6.0917209695963663</v>
      </c>
      <c r="F10">
        <v>6.4733370603467622</v>
      </c>
      <c r="G10">
        <v>10.240011155312095</v>
      </c>
      <c r="H10">
        <v>9.5122472980018156</v>
      </c>
      <c r="I10">
        <v>9.6363428393535404</v>
      </c>
      <c r="J10">
        <v>9.4606695584597347</v>
      </c>
      <c r="L10">
        <f t="shared" si="1"/>
        <v>4.0643547281949832</v>
      </c>
      <c r="M10">
        <f t="shared" si="2"/>
        <v>9.7123177127817968</v>
      </c>
      <c r="O10">
        <f t="shared" si="3"/>
        <v>2.3896333765864783</v>
      </c>
      <c r="P10">
        <f t="shared" si="4"/>
        <v>1.3950832229289129E-2</v>
      </c>
      <c r="R10">
        <v>4.5273718657065203</v>
      </c>
      <c r="S10">
        <v>3.3148045482764772</v>
      </c>
      <c r="T10">
        <v>10.428223012444066</v>
      </c>
      <c r="U10">
        <v>9.0266968688598244</v>
      </c>
    </row>
    <row r="11" spans="1:21" x14ac:dyDescent="0.2">
      <c r="B11" t="s">
        <v>100</v>
      </c>
      <c r="C11">
        <v>37.943978039428558</v>
      </c>
      <c r="D11">
        <v>64.914488857160165</v>
      </c>
      <c r="E11">
        <v>99.750913139671354</v>
      </c>
      <c r="F11">
        <v>43.638516236250197</v>
      </c>
      <c r="G11">
        <v>109.73984808869429</v>
      </c>
      <c r="H11">
        <v>104.5829120231009</v>
      </c>
      <c r="I11">
        <v>105.61839137208381</v>
      </c>
      <c r="J11">
        <v>108.98658366205183</v>
      </c>
      <c r="L11">
        <f t="shared" si="1"/>
        <v>61.561974068127569</v>
      </c>
      <c r="M11">
        <f t="shared" si="2"/>
        <v>107.23193378648271</v>
      </c>
      <c r="O11">
        <f t="shared" si="3"/>
        <v>1.7418533991098868</v>
      </c>
      <c r="P11">
        <f t="shared" si="4"/>
        <v>1.7437506987071343E-2</v>
      </c>
    </row>
    <row r="13" spans="1:21" x14ac:dyDescent="0.2">
      <c r="A13" t="s">
        <v>99</v>
      </c>
    </row>
    <row r="14" spans="1:21" x14ac:dyDescent="0.2">
      <c r="B14" t="s">
        <v>90</v>
      </c>
      <c r="C14">
        <v>0.99806105881313711</v>
      </c>
      <c r="D14">
        <v>7.2062175213500748</v>
      </c>
      <c r="E14">
        <v>9.578110880901674</v>
      </c>
      <c r="F14">
        <v>4.6090023562105751</v>
      </c>
      <c r="G14">
        <v>6.1653399912449647</v>
      </c>
      <c r="H14">
        <v>7.7860860196970059</v>
      </c>
      <c r="I14">
        <v>7.072751622206372</v>
      </c>
      <c r="J14">
        <v>5.1089653082631177</v>
      </c>
      <c r="L14">
        <f t="shared" ref="L14" si="5">AVERAGE(C14:F14)</f>
        <v>5.5978479543188655</v>
      </c>
      <c r="M14">
        <f t="shared" ref="M14" si="6">AVERAGE(G14:J14)</f>
        <v>6.5332857353528642</v>
      </c>
      <c r="O14">
        <f t="shared" ref="O14" si="7">M14/L14</f>
        <v>1.1671066789715658</v>
      </c>
      <c r="P14">
        <f t="shared" ref="P14" si="8">_xlfn.T.TEST(C14:F14,G14:J14,2,2)</f>
        <v>0.64469096521899871</v>
      </c>
      <c r="R14">
        <v>9.9985889929125342</v>
      </c>
      <c r="S14">
        <v>6.1924253529167856</v>
      </c>
      <c r="T14">
        <v>7.4404497847872957</v>
      </c>
      <c r="U14">
        <v>6.6773233897150712</v>
      </c>
    </row>
    <row r="15" spans="1:21" x14ac:dyDescent="0.2">
      <c r="B15" t="s">
        <v>91</v>
      </c>
      <c r="C15">
        <v>7.4440359078970122</v>
      </c>
      <c r="D15">
        <v>15.055808292229436</v>
      </c>
      <c r="E15">
        <v>15.222528354286894</v>
      </c>
      <c r="F15">
        <v>12.111702754790642</v>
      </c>
      <c r="G15">
        <v>22.002763889157023</v>
      </c>
      <c r="H15">
        <v>20.863162027208141</v>
      </c>
      <c r="I15">
        <v>22.678912285776658</v>
      </c>
      <c r="J15">
        <v>23.906177156962759</v>
      </c>
      <c r="L15">
        <f t="shared" ref="L15:L18" si="9">AVERAGE(C15:F15)</f>
        <v>12.458518827300995</v>
      </c>
      <c r="M15">
        <f t="shared" ref="M15:M18" si="10">AVERAGE(G15:J15)</f>
        <v>22.362753839776143</v>
      </c>
      <c r="O15">
        <f t="shared" ref="O15:O18" si="11">M15/L15</f>
        <v>1.7949769270141076</v>
      </c>
      <c r="P15">
        <f t="shared" ref="P15:P18" si="12">_xlfn.T.TEST(C15:F15,G15:J15,2,2)</f>
        <v>2.130772229051418E-3</v>
      </c>
      <c r="R15">
        <v>14.3296925085636</v>
      </c>
      <c r="S15">
        <v>10.206631569852611</v>
      </c>
      <c r="T15">
        <v>22.604550214105508</v>
      </c>
      <c r="U15">
        <v>19.838174240922012</v>
      </c>
    </row>
    <row r="16" spans="1:21" x14ac:dyDescent="0.2">
      <c r="B16" t="s">
        <v>92</v>
      </c>
      <c r="C16">
        <v>4.008064236518857</v>
      </c>
      <c r="D16">
        <v>0.73951495442471382</v>
      </c>
      <c r="E16">
        <v>2.9777912802660582</v>
      </c>
      <c r="F16">
        <v>1.6342750497786569</v>
      </c>
      <c r="G16">
        <v>7.6532260972253283</v>
      </c>
      <c r="H16">
        <v>8.4418903002299448</v>
      </c>
      <c r="I16">
        <v>8.3110214745568936</v>
      </c>
      <c r="J16">
        <v>8.3441266981283686</v>
      </c>
      <c r="L16">
        <f t="shared" si="9"/>
        <v>2.3399113802470715</v>
      </c>
      <c r="M16">
        <f t="shared" si="10"/>
        <v>8.1875661425351343</v>
      </c>
      <c r="O16">
        <f t="shared" si="11"/>
        <v>3.4990924065126809</v>
      </c>
      <c r="P16">
        <f t="shared" si="12"/>
        <v>2.2407416521560419E-4</v>
      </c>
      <c r="R16">
        <v>7.7247185523806934</v>
      </c>
      <c r="S16">
        <v>5.6479340554538489</v>
      </c>
      <c r="T16">
        <v>7.938292268288154</v>
      </c>
      <c r="U16">
        <v>6.8031282090393264</v>
      </c>
    </row>
    <row r="17" spans="1:21" x14ac:dyDescent="0.2">
      <c r="B17" t="s">
        <v>93</v>
      </c>
      <c r="C17">
        <v>2.5084131138162062</v>
      </c>
      <c r="D17">
        <v>6.3445274720192693</v>
      </c>
      <c r="E17">
        <v>12.698592927349431</v>
      </c>
      <c r="F17">
        <v>2.4758208052805921</v>
      </c>
      <c r="G17">
        <v>9.1523255068648233</v>
      </c>
      <c r="H17">
        <v>7.4362077620744458</v>
      </c>
      <c r="I17">
        <v>7.0636876886633555</v>
      </c>
      <c r="J17">
        <v>7.7582209863695226</v>
      </c>
      <c r="L17">
        <f t="shared" si="9"/>
        <v>6.0068385796163746</v>
      </c>
      <c r="M17">
        <f t="shared" si="10"/>
        <v>7.8526104859930363</v>
      </c>
      <c r="O17">
        <f t="shared" si="11"/>
        <v>1.3072784263988897</v>
      </c>
      <c r="P17">
        <f t="shared" si="12"/>
        <v>0.47992018652454793</v>
      </c>
      <c r="R17">
        <v>8.4882461239424334</v>
      </c>
      <c r="S17">
        <v>10.010268842277855</v>
      </c>
      <c r="T17">
        <v>8.0486765616746219</v>
      </c>
      <c r="U17">
        <v>7.898439396883794</v>
      </c>
    </row>
    <row r="18" spans="1:21" x14ac:dyDescent="0.2">
      <c r="B18" t="s">
        <v>100</v>
      </c>
      <c r="C18">
        <v>37.943978039428558</v>
      </c>
      <c r="D18">
        <v>64.914488857160165</v>
      </c>
      <c r="E18">
        <v>99.750913139671354</v>
      </c>
      <c r="F18">
        <v>43.638516236250197</v>
      </c>
      <c r="G18">
        <v>109.73984808869429</v>
      </c>
      <c r="H18">
        <v>104.5829120231009</v>
      </c>
      <c r="I18">
        <v>105.61839137208381</v>
      </c>
      <c r="J18">
        <v>108.98658366205183</v>
      </c>
      <c r="L18">
        <f t="shared" si="9"/>
        <v>61.561974068127569</v>
      </c>
      <c r="M18">
        <f t="shared" si="10"/>
        <v>107.23193378648271</v>
      </c>
      <c r="O18">
        <f t="shared" si="11"/>
        <v>1.7418533991098868</v>
      </c>
      <c r="P18">
        <f t="shared" si="12"/>
        <v>1.7437506987071343E-2</v>
      </c>
      <c r="R18">
        <v>95.785114162951544</v>
      </c>
      <c r="S18">
        <v>83.590566028094969</v>
      </c>
      <c r="T18">
        <v>108.65913326456126</v>
      </c>
      <c r="U18">
        <v>98.356814086212253</v>
      </c>
    </row>
    <row r="20" spans="1:21" x14ac:dyDescent="0.2">
      <c r="A20" t="s">
        <v>101</v>
      </c>
    </row>
    <row r="21" spans="1:21" x14ac:dyDescent="0.2">
      <c r="B21" t="s">
        <v>90</v>
      </c>
      <c r="C21">
        <v>9.1119039161759972</v>
      </c>
      <c r="D21">
        <v>9.5111778605198278</v>
      </c>
      <c r="E21">
        <v>9.3208051672047851</v>
      </c>
      <c r="F21">
        <v>9.9156060780282473</v>
      </c>
      <c r="G21">
        <v>7.6081974759263966</v>
      </c>
      <c r="H21">
        <v>7.092177272990047</v>
      </c>
      <c r="I21">
        <v>6.8086429213927548</v>
      </c>
      <c r="J21">
        <v>7.7632957549124972</v>
      </c>
      <c r="L21">
        <f t="shared" ref="L21" si="13">AVERAGE(C21:F21)</f>
        <v>9.4648732554822139</v>
      </c>
      <c r="M21">
        <f t="shared" ref="M21" si="14">AVERAGE(G21:J21)</f>
        <v>7.3180783563054241</v>
      </c>
      <c r="O21">
        <f t="shared" ref="O21" si="15">M21/L21</f>
        <v>0.77318292160612612</v>
      </c>
      <c r="P21">
        <f t="shared" ref="P21" si="16">_xlfn.T.TEST(C21:F21,G21:J21,2,2)</f>
        <v>2.5949063509546534E-4</v>
      </c>
      <c r="R21">
        <v>10.193177809951491</v>
      </c>
      <c r="S21">
        <v>10.170663347662765</v>
      </c>
      <c r="T21">
        <v>7.2732600361250084</v>
      </c>
      <c r="U21">
        <v>7.4109811276197997</v>
      </c>
    </row>
    <row r="22" spans="1:21" x14ac:dyDescent="0.2">
      <c r="B22" t="s">
        <v>91</v>
      </c>
      <c r="C22">
        <v>20.134890585200456</v>
      </c>
      <c r="D22">
        <v>19.911373623149181</v>
      </c>
      <c r="E22">
        <v>19.875167836947554</v>
      </c>
      <c r="F22">
        <v>18.859492620402722</v>
      </c>
      <c r="G22">
        <v>20.86098002474434</v>
      </c>
      <c r="H22">
        <v>20.984220998028629</v>
      </c>
      <c r="I22">
        <v>20.80807609022682</v>
      </c>
      <c r="J22">
        <v>20.764940051272912</v>
      </c>
      <c r="L22">
        <f t="shared" ref="L22:L25" si="17">AVERAGE(C22:F22)</f>
        <v>19.695231166424978</v>
      </c>
      <c r="M22">
        <f t="shared" ref="M22:M25" si="18">AVERAGE(G22:J22)</f>
        <v>20.854554291068176</v>
      </c>
      <c r="O22">
        <f t="shared" ref="O22:O25" si="19">M22/L22</f>
        <v>1.0588631387388603</v>
      </c>
      <c r="P22">
        <f t="shared" ref="P22:P25" si="20">_xlfn.T.TEST(C22:F22,G22:J22,2,2)</f>
        <v>6.9569663972514299E-3</v>
      </c>
      <c r="R22">
        <v>20.351575426769834</v>
      </c>
      <c r="S22">
        <v>19.732093637959515</v>
      </c>
      <c r="T22">
        <v>20.717174971678698</v>
      </c>
      <c r="U22">
        <v>21.528012169416797</v>
      </c>
    </row>
    <row r="23" spans="1:21" x14ac:dyDescent="0.2">
      <c r="B23" t="s">
        <v>92</v>
      </c>
      <c r="C23">
        <v>9.6245794022904878</v>
      </c>
      <c r="D23">
        <v>9.7718264792535656</v>
      </c>
      <c r="E23">
        <v>10.049811267104406</v>
      </c>
      <c r="F23">
        <v>9.6533739611151717</v>
      </c>
      <c r="G23">
        <v>14.428705022920981</v>
      </c>
      <c r="H23">
        <v>14.419919466875436</v>
      </c>
      <c r="I23">
        <v>14.692861819856502</v>
      </c>
      <c r="J23">
        <v>14.978858433779587</v>
      </c>
      <c r="L23">
        <f t="shared" si="17"/>
        <v>9.7748977774409092</v>
      </c>
      <c r="M23">
        <f t="shared" si="18"/>
        <v>14.630086185858126</v>
      </c>
      <c r="O23">
        <f t="shared" si="19"/>
        <v>1.4966996605961762</v>
      </c>
      <c r="P23">
        <f t="shared" si="20"/>
        <v>9.894181943083622E-8</v>
      </c>
      <c r="R23">
        <v>9.8981003260892688</v>
      </c>
      <c r="S23">
        <v>9.3448120362536269</v>
      </c>
      <c r="T23">
        <v>14.816218775080273</v>
      </c>
      <c r="U23">
        <v>14.292517200680322</v>
      </c>
    </row>
    <row r="24" spans="1:21" x14ac:dyDescent="0.2">
      <c r="B24" t="s">
        <v>93</v>
      </c>
      <c r="C24">
        <v>4.4524382531483333</v>
      </c>
      <c r="D24">
        <v>4.9072745592059519</v>
      </c>
      <c r="E24">
        <v>4.5485472040553461</v>
      </c>
      <c r="F24">
        <v>4.5809361727978875</v>
      </c>
      <c r="G24">
        <v>6.7635841817099491</v>
      </c>
      <c r="H24">
        <v>6.2334768294916669</v>
      </c>
      <c r="I24">
        <v>6.346244920151352</v>
      </c>
      <c r="J24">
        <v>6.4730796325412063</v>
      </c>
      <c r="L24">
        <f t="shared" si="17"/>
        <v>4.6222990473018797</v>
      </c>
      <c r="M24">
        <f t="shared" si="18"/>
        <v>6.454096390973544</v>
      </c>
      <c r="O24">
        <f t="shared" si="19"/>
        <v>1.3962957231728479</v>
      </c>
      <c r="P24">
        <f t="shared" si="20"/>
        <v>1.9078773617562334E-5</v>
      </c>
      <c r="R24">
        <v>4.1929478125781445</v>
      </c>
      <c r="S24">
        <v>4.7544328550422437</v>
      </c>
      <c r="T24">
        <v>6.4191149119365898</v>
      </c>
      <c r="U24">
        <v>7.1384101399745683</v>
      </c>
    </row>
    <row r="25" spans="1:21" x14ac:dyDescent="0.2">
      <c r="B25" t="s">
        <v>100</v>
      </c>
      <c r="C25">
        <v>96.065176306041707</v>
      </c>
      <c r="D25">
        <v>98.278502781402693</v>
      </c>
      <c r="E25">
        <v>97.414763458634496</v>
      </c>
      <c r="F25">
        <v>94.918457893370757</v>
      </c>
      <c r="G25">
        <v>119.67060932101781</v>
      </c>
      <c r="H25">
        <v>117.25428498764029</v>
      </c>
      <c r="I25">
        <v>117.88836024202131</v>
      </c>
      <c r="J25">
        <v>120.12206968896191</v>
      </c>
      <c r="L25">
        <f t="shared" si="17"/>
        <v>96.66922510986241</v>
      </c>
      <c r="M25">
        <f t="shared" si="18"/>
        <v>118.73383105991033</v>
      </c>
      <c r="O25">
        <f t="shared" si="19"/>
        <v>1.2282485033367341</v>
      </c>
      <c r="P25">
        <f t="shared" si="20"/>
        <v>6.0721046148673597E-7</v>
      </c>
      <c r="R25">
        <v>97.36242089207154</v>
      </c>
      <c r="S25">
        <v>96.687018152511641</v>
      </c>
      <c r="T25">
        <v>118.83272595246959</v>
      </c>
      <c r="U25">
        <v>121.89819762839264</v>
      </c>
    </row>
    <row r="28" spans="1:21" x14ac:dyDescent="0.2">
      <c r="A28" t="s">
        <v>102</v>
      </c>
    </row>
    <row r="29" spans="1:21" x14ac:dyDescent="0.2">
      <c r="A29" t="s">
        <v>103</v>
      </c>
      <c r="B29" t="s">
        <v>94</v>
      </c>
      <c r="C29">
        <v>86.469781938914466</v>
      </c>
      <c r="D29">
        <v>86.402237017992448</v>
      </c>
      <c r="E29">
        <v>85.933518219385505</v>
      </c>
      <c r="F29">
        <v>85.929025092537046</v>
      </c>
      <c r="G29">
        <v>82.852209897641956</v>
      </c>
      <c r="H29">
        <v>82.899863790336781</v>
      </c>
      <c r="I29">
        <v>82.803988849515434</v>
      </c>
      <c r="J29">
        <v>82.649414371530057</v>
      </c>
      <c r="L29">
        <f t="shared" ref="L29" si="21">AVERAGE(C29:F29)</f>
        <v>86.183640567207362</v>
      </c>
      <c r="M29">
        <f t="shared" ref="M29" si="22">AVERAGE(G29:J29)</f>
        <v>82.80136922725606</v>
      </c>
      <c r="O29">
        <f t="shared" ref="O29" si="23">M29/L29</f>
        <v>0.96075506537329725</v>
      </c>
      <c r="P29">
        <f t="shared" ref="P29" si="24">_xlfn.T.TEST(C29:F29,G29:J29,2,2)</f>
        <v>6.3112374932554954E-7</v>
      </c>
      <c r="R29">
        <v>85.363295708391632</v>
      </c>
      <c r="S29">
        <v>85.528050831281817</v>
      </c>
      <c r="T29">
        <v>82.886928770271183</v>
      </c>
      <c r="U29">
        <v>82.171126255037606</v>
      </c>
    </row>
    <row r="30" spans="1:21" x14ac:dyDescent="0.2">
      <c r="B30" t="s">
        <v>88</v>
      </c>
      <c r="C30">
        <v>2.0011042736134851E-2</v>
      </c>
      <c r="D30">
        <v>-2.1894697653356388E-2</v>
      </c>
      <c r="E30">
        <v>0.20990511820040722</v>
      </c>
      <c r="F30">
        <v>-0.11377442936993591</v>
      </c>
      <c r="G30">
        <v>8.123111525633607E-2</v>
      </c>
      <c r="H30">
        <v>7.7076230871000656E-2</v>
      </c>
      <c r="I30">
        <v>3.9926050641348881E-2</v>
      </c>
      <c r="J30">
        <v>-8.8505278065305365E-2</v>
      </c>
      <c r="L30">
        <f t="shared" ref="L30:L32" si="25">AVERAGE(C30:F30)</f>
        <v>2.3561758478312444E-2</v>
      </c>
      <c r="M30">
        <f t="shared" ref="M30:M32" si="26">AVERAGE(G30:J30)</f>
        <v>2.7432029675845057E-2</v>
      </c>
      <c r="O30">
        <f t="shared" ref="O30:O32" si="27">M30/L30</f>
        <v>1.1642607108928236</v>
      </c>
      <c r="P30">
        <f t="shared" ref="P30:P32" si="28">_xlfn.T.TEST(C30:F30,G30:J30,2,2)</f>
        <v>0.96244865774278909</v>
      </c>
      <c r="R30">
        <v>0.15009230163246984</v>
      </c>
      <c r="S30">
        <v>-0.24652914904860088</v>
      </c>
      <c r="T30">
        <v>-0.101706159883776</v>
      </c>
      <c r="U30">
        <v>3.382927395566649E-2</v>
      </c>
    </row>
    <row r="31" spans="1:21" x14ac:dyDescent="0.2">
      <c r="B31" t="s">
        <v>89</v>
      </c>
      <c r="C31">
        <v>13.748754577049821</v>
      </c>
      <c r="D31">
        <v>13.838946980036274</v>
      </c>
      <c r="E31">
        <v>14.137875707515271</v>
      </c>
      <c r="F31">
        <v>14.422192413120385</v>
      </c>
      <c r="G31">
        <v>17.335988826967437</v>
      </c>
      <c r="H31">
        <v>17.333591470574174</v>
      </c>
      <c r="I31">
        <v>17.497957711809516</v>
      </c>
      <c r="J31">
        <v>17.805178491613312</v>
      </c>
      <c r="L31">
        <f t="shared" si="25"/>
        <v>14.036942419430439</v>
      </c>
      <c r="M31">
        <f t="shared" si="26"/>
        <v>17.493179125241113</v>
      </c>
      <c r="O31">
        <f t="shared" si="27"/>
        <v>1.2462243273881659</v>
      </c>
      <c r="P31">
        <f t="shared" si="28"/>
        <v>1.7196137101972958E-6</v>
      </c>
      <c r="R31">
        <v>14.653656055746314</v>
      </c>
      <c r="S31">
        <v>14.849303701256572</v>
      </c>
      <c r="T31">
        <v>17.554992745889646</v>
      </c>
      <c r="U31">
        <v>18.050252150030516</v>
      </c>
    </row>
    <row r="32" spans="1:21" x14ac:dyDescent="0.2">
      <c r="B32" t="s">
        <v>105</v>
      </c>
      <c r="C32">
        <f>C30+C31*2</f>
        <v>27.517520196835775</v>
      </c>
      <c r="D32">
        <f t="shared" ref="D32:F32" si="29">D30+D31*2</f>
        <v>27.655999262419193</v>
      </c>
      <c r="E32">
        <f t="shared" si="29"/>
        <v>28.485656533230948</v>
      </c>
      <c r="F32">
        <f t="shared" si="29"/>
        <v>28.730610396870834</v>
      </c>
      <c r="G32">
        <f>G30+G31*2</f>
        <v>34.753208769191211</v>
      </c>
      <c r="H32">
        <f t="shared" ref="H32" si="30">H30+H31*2</f>
        <v>34.744259172019348</v>
      </c>
      <c r="I32">
        <f t="shared" ref="I32" si="31">I30+I31*2</f>
        <v>35.03584147426038</v>
      </c>
      <c r="J32">
        <f t="shared" ref="J32" si="32">J30+J31*2</f>
        <v>35.521851705161318</v>
      </c>
      <c r="L32">
        <f t="shared" si="25"/>
        <v>28.097446597339186</v>
      </c>
      <c r="M32">
        <f t="shared" si="26"/>
        <v>35.013790280158062</v>
      </c>
      <c r="O32">
        <f t="shared" si="27"/>
        <v>1.2461555949170786</v>
      </c>
      <c r="P32">
        <f t="shared" si="28"/>
        <v>1.1155260157708436E-6</v>
      </c>
      <c r="R32">
        <f>R30+R31*2</f>
        <v>29.457404413125097</v>
      </c>
      <c r="S32">
        <f>S30+S31*2</f>
        <v>29.452078253464542</v>
      </c>
      <c r="T32">
        <f t="shared" ref="T32" si="33">T30+T31*2</f>
        <v>35.008279331895515</v>
      </c>
      <c r="U32">
        <f t="shared" ref="U32" si="34">U30+U31*2</f>
        <v>36.134333574016701</v>
      </c>
    </row>
    <row r="34" spans="1:21" x14ac:dyDescent="0.2">
      <c r="A34" t="s">
        <v>104</v>
      </c>
    </row>
    <row r="35" spans="1:21" x14ac:dyDescent="0.2">
      <c r="B35" t="s">
        <v>88</v>
      </c>
      <c r="C35">
        <v>0.48796188737625029</v>
      </c>
      <c r="D35">
        <v>-0.23995389900037475</v>
      </c>
      <c r="E35">
        <v>1.7821533847382127</v>
      </c>
      <c r="F35">
        <v>-2.6957302686482914</v>
      </c>
      <c r="G35">
        <v>1.6168166298970679</v>
      </c>
      <c r="H35">
        <v>-0.53963496035655789</v>
      </c>
      <c r="I35">
        <v>3.4202499355935756</v>
      </c>
      <c r="J35">
        <v>0.888232533667911</v>
      </c>
      <c r="L35">
        <f t="shared" ref="L35" si="35">AVERAGE(C35:F35)</f>
        <v>-0.16639222388355079</v>
      </c>
      <c r="M35">
        <f t="shared" ref="M35" si="36">AVERAGE(G35:J35)</f>
        <v>1.3464160347004992</v>
      </c>
      <c r="O35">
        <f t="shared" ref="O35" si="37">M35/L35</f>
        <v>-8.0918206588956068</v>
      </c>
      <c r="P35">
        <f t="shared" ref="P35" si="38">_xlfn.T.TEST(C35:F35,G35:J35,2,2)</f>
        <v>0.2719125942155915</v>
      </c>
      <c r="R35">
        <v>2.6336570903066963</v>
      </c>
      <c r="S35">
        <v>2.4135464640143063</v>
      </c>
      <c r="T35">
        <v>1.955341479366475</v>
      </c>
      <c r="U35">
        <v>2.1693790113523725</v>
      </c>
    </row>
    <row r="36" spans="1:21" x14ac:dyDescent="0.2">
      <c r="B36" t="s">
        <v>89</v>
      </c>
      <c r="C36">
        <v>1.6529669990142173</v>
      </c>
      <c r="D36">
        <v>3.9849606073881843</v>
      </c>
      <c r="E36">
        <v>2.8169710644451946</v>
      </c>
      <c r="F36">
        <v>0.64731505600154016</v>
      </c>
      <c r="G36">
        <v>3.4190664616150999</v>
      </c>
      <c r="H36">
        <v>3.2165293832089459</v>
      </c>
      <c r="I36">
        <v>3.8157067631183379</v>
      </c>
      <c r="J36">
        <v>2.4159952689855277</v>
      </c>
      <c r="L36">
        <f t="shared" ref="L36:L38" si="39">AVERAGE(C36:F36)</f>
        <v>2.2755534317122841</v>
      </c>
      <c r="M36">
        <f t="shared" ref="M36:M38" si="40">AVERAGE(G36:J36)</f>
        <v>3.2168244692319781</v>
      </c>
      <c r="O36">
        <f t="shared" ref="O36:O38" si="41">M36/L36</f>
        <v>1.4136448849770213</v>
      </c>
      <c r="P36">
        <f t="shared" ref="P36:P38" si="42">_xlfn.T.TEST(C36:F36,G36:J36,2,2)</f>
        <v>0.2727646021137371</v>
      </c>
      <c r="R36">
        <v>6.5759881435879786</v>
      </c>
      <c r="S36">
        <v>2.778539422462444</v>
      </c>
      <c r="T36">
        <v>2.7447695112511865</v>
      </c>
      <c r="U36">
        <v>3.3514284175790374</v>
      </c>
    </row>
    <row r="37" spans="1:21" x14ac:dyDescent="0.2">
      <c r="B37" t="s">
        <v>95</v>
      </c>
      <c r="C37">
        <v>48.540388455722891</v>
      </c>
      <c r="D37">
        <v>52.772059473916613</v>
      </c>
      <c r="E37">
        <v>56.789252667256449</v>
      </c>
      <c r="F37">
        <v>31.500482637347478</v>
      </c>
      <c r="G37">
        <v>53.613358557367704</v>
      </c>
      <c r="H37">
        <v>57.507531550255372</v>
      </c>
      <c r="I37">
        <v>57.862767052893879</v>
      </c>
      <c r="J37">
        <v>59.483456340699384</v>
      </c>
      <c r="L37">
        <f t="shared" si="39"/>
        <v>47.400545808560864</v>
      </c>
      <c r="M37">
        <f t="shared" si="40"/>
        <v>57.116778375304079</v>
      </c>
      <c r="O37">
        <f t="shared" si="41"/>
        <v>1.2049814490741244</v>
      </c>
      <c r="P37">
        <f t="shared" si="42"/>
        <v>0.13907557601993445</v>
      </c>
      <c r="R37">
        <v>44.965676213366265</v>
      </c>
      <c r="S37">
        <v>44.303930987046506</v>
      </c>
      <c r="T37">
        <v>55.642246483234103</v>
      </c>
      <c r="U37">
        <v>52.44203615607875</v>
      </c>
    </row>
    <row r="38" spans="1:21" x14ac:dyDescent="0.2">
      <c r="B38" t="s">
        <v>105</v>
      </c>
      <c r="C38">
        <v>149.41506125257334</v>
      </c>
      <c r="D38">
        <v>166.04614573752582</v>
      </c>
      <c r="E38">
        <v>177.78385351539794</v>
      </c>
      <c r="F38">
        <v>93.100347755397223</v>
      </c>
      <c r="G38">
        <v>169.2950252252304</v>
      </c>
      <c r="H38">
        <v>178.41601845682743</v>
      </c>
      <c r="I38">
        <v>184.6399646205119</v>
      </c>
      <c r="J38">
        <v>184.17059209373713</v>
      </c>
      <c r="L38">
        <f t="shared" si="39"/>
        <v>146.58635206522359</v>
      </c>
      <c r="M38">
        <f t="shared" si="40"/>
        <v>179.13040009907672</v>
      </c>
      <c r="O38">
        <f t="shared" si="41"/>
        <v>1.2220128107108679</v>
      </c>
      <c r="P38">
        <f t="shared" si="42"/>
        <v>0.13914255786659616</v>
      </c>
      <c r="R38">
        <v>150.68266201758144</v>
      </c>
      <c r="S38">
        <v>140.88241827007872</v>
      </c>
      <c r="T38">
        <v>174.37161995157118</v>
      </c>
      <c r="U38">
        <v>166.19834431474669</v>
      </c>
    </row>
    <row r="40" spans="1:21" x14ac:dyDescent="0.2">
      <c r="A40" t="s">
        <v>106</v>
      </c>
    </row>
    <row r="41" spans="1:21" x14ac:dyDescent="0.2">
      <c r="B41" t="s">
        <v>88</v>
      </c>
      <c r="C41">
        <v>1.3639223410570354</v>
      </c>
      <c r="D41">
        <v>2.3688359321922157</v>
      </c>
      <c r="E41">
        <v>1.6419508791419735</v>
      </c>
      <c r="F41">
        <v>1.8355241979640613</v>
      </c>
      <c r="G41">
        <v>2.8591506292967548</v>
      </c>
      <c r="H41">
        <v>2.531894320419886</v>
      </c>
      <c r="I41">
        <v>2.7905210745887534</v>
      </c>
      <c r="J41">
        <v>2.5209040684831261</v>
      </c>
      <c r="L41">
        <f t="shared" ref="L41" si="43">AVERAGE(C41:F41)</f>
        <v>1.8025583375888214</v>
      </c>
      <c r="M41">
        <f t="shared" ref="M41" si="44">AVERAGE(G41:J41)</f>
        <v>2.67561752319713</v>
      </c>
      <c r="O41">
        <f t="shared" ref="O41" si="45">M41/L41</f>
        <v>1.4843444827290027</v>
      </c>
      <c r="P41">
        <f t="shared" ref="P41" si="46">_xlfn.T.TEST(C41:F41,G41:J41,2,2)</f>
        <v>8.9049394385297392E-3</v>
      </c>
      <c r="R41">
        <v>1.0924261078485951</v>
      </c>
      <c r="S41">
        <v>2.8205994677445703</v>
      </c>
      <c r="T41">
        <v>2.8284066879046379</v>
      </c>
      <c r="U41">
        <v>2.5975570559788639</v>
      </c>
    </row>
    <row r="42" spans="1:21" x14ac:dyDescent="0.2">
      <c r="B42" t="s">
        <v>89</v>
      </c>
      <c r="C42">
        <v>2.5768624625808694</v>
      </c>
      <c r="D42">
        <v>2.2697623946082519</v>
      </c>
      <c r="E42">
        <v>3.085557524246815</v>
      </c>
      <c r="F42">
        <v>4.2806120288465301</v>
      </c>
      <c r="G42">
        <v>4.5831087940985284</v>
      </c>
      <c r="H42">
        <v>4.8111654852843335</v>
      </c>
      <c r="I42">
        <v>4.5613835028741647</v>
      </c>
      <c r="J42">
        <v>4.0430680663454854</v>
      </c>
      <c r="L42">
        <f t="shared" ref="L42:L44" si="47">AVERAGE(C42:F42)</f>
        <v>3.0531986025706166</v>
      </c>
      <c r="M42">
        <f t="shared" ref="M42:M44" si="48">AVERAGE(G42:J42)</f>
        <v>4.4996814621506278</v>
      </c>
      <c r="O42">
        <f t="shared" ref="O42:O44" si="49">M42/L42</f>
        <v>1.4737598328396182</v>
      </c>
      <c r="P42">
        <f t="shared" ref="P42:P44" si="50">_xlfn.T.TEST(C42:F42,G42:J42,2,2)</f>
        <v>2.1951185289898457E-2</v>
      </c>
      <c r="R42">
        <v>2.3023044434574116</v>
      </c>
      <c r="S42">
        <v>2.5260759070428214</v>
      </c>
      <c r="T42">
        <v>5.1604648017055368</v>
      </c>
      <c r="U42">
        <v>3.1346675989040671</v>
      </c>
    </row>
    <row r="43" spans="1:21" x14ac:dyDescent="0.2">
      <c r="B43" t="s">
        <v>95</v>
      </c>
      <c r="C43">
        <v>54.29732086894775</v>
      </c>
      <c r="D43">
        <v>57.750731720554946</v>
      </c>
      <c r="E43">
        <v>58.39950929553892</v>
      </c>
      <c r="F43">
        <v>54.82205570565344</v>
      </c>
      <c r="G43">
        <v>54.338501524764446</v>
      </c>
      <c r="H43">
        <v>55.843086629625859</v>
      </c>
      <c r="I43">
        <v>52.181065957832629</v>
      </c>
      <c r="J43">
        <v>55.331423071831651</v>
      </c>
      <c r="L43">
        <f t="shared" si="47"/>
        <v>56.317404397673769</v>
      </c>
      <c r="M43">
        <f t="shared" si="48"/>
        <v>54.423519296013652</v>
      </c>
      <c r="O43">
        <f t="shared" si="49"/>
        <v>0.96637122889601168</v>
      </c>
      <c r="P43">
        <f t="shared" si="50"/>
        <v>0.19828301934413026</v>
      </c>
      <c r="R43">
        <v>59.912931931295475</v>
      </c>
      <c r="S43">
        <v>58.387844787407005</v>
      </c>
      <c r="T43">
        <v>54.282822003187867</v>
      </c>
      <c r="U43">
        <v>53.354222911236938</v>
      </c>
    </row>
    <row r="44" spans="1:21" x14ac:dyDescent="0.2">
      <c r="B44" t="s">
        <v>105</v>
      </c>
      <c r="C44">
        <v>169.40960987306204</v>
      </c>
      <c r="D44">
        <v>180.16055588307356</v>
      </c>
      <c r="E44">
        <v>183.01159381425236</v>
      </c>
      <c r="F44">
        <v>174.86291537261744</v>
      </c>
      <c r="G44">
        <v>175.04087279178717</v>
      </c>
      <c r="H44">
        <v>179.68348517986612</v>
      </c>
      <c r="I44">
        <v>168.45648595383497</v>
      </c>
      <c r="J44">
        <v>176.60130941666907</v>
      </c>
      <c r="L44">
        <f t="shared" si="47"/>
        <v>176.86116873575133</v>
      </c>
      <c r="M44">
        <f t="shared" si="48"/>
        <v>174.94553833553934</v>
      </c>
      <c r="O44">
        <f t="shared" si="49"/>
        <v>0.98916873379326054</v>
      </c>
      <c r="P44">
        <f t="shared" si="50"/>
        <v>0.63431014240900363</v>
      </c>
      <c r="R44">
        <v>185.43583078864984</v>
      </c>
      <c r="S44">
        <v>183.03628564405122</v>
      </c>
      <c r="T44">
        <v>175.9978023008793</v>
      </c>
      <c r="U44">
        <v>168.92956098749781</v>
      </c>
    </row>
    <row r="46" spans="1:21" x14ac:dyDescent="0.2">
      <c r="A46" t="s">
        <v>111</v>
      </c>
    </row>
    <row r="47" spans="1:21" x14ac:dyDescent="0.2">
      <c r="B47" t="s">
        <v>88</v>
      </c>
      <c r="C47">
        <v>0.36244600577291602</v>
      </c>
      <c r="D47">
        <v>-0.19440212112696759</v>
      </c>
      <c r="E47">
        <v>1.2533051952269274</v>
      </c>
      <c r="F47">
        <v>0.13025202437679959</v>
      </c>
      <c r="G47">
        <v>0.83584893932323823</v>
      </c>
      <c r="H47">
        <v>0.69368322688555284</v>
      </c>
      <c r="I47">
        <v>0.25932500573044526</v>
      </c>
      <c r="J47">
        <v>1.1059388085935853</v>
      </c>
      <c r="L47">
        <f t="shared" ref="L47" si="51">AVERAGE(C47:F47)</f>
        <v>0.38790027606241884</v>
      </c>
      <c r="M47">
        <f t="shared" ref="M47" si="52">AVERAGE(G47:J47)</f>
        <v>0.72369899513320535</v>
      </c>
      <c r="O47">
        <f t="shared" ref="O47" si="53">M47/L47</f>
        <v>1.8656831144321011</v>
      </c>
      <c r="P47">
        <f t="shared" ref="P47" si="54">_xlfn.T.TEST(C47:F47,G47:J47,2,2)</f>
        <v>0.38333932991815511</v>
      </c>
      <c r="R47">
        <v>0.5518810860502732</v>
      </c>
      <c r="S47">
        <v>0.60725535656082208</v>
      </c>
      <c r="T47">
        <v>3.4872560265636746E-3</v>
      </c>
      <c r="U47">
        <v>0.10299895430257144</v>
      </c>
    </row>
    <row r="48" spans="1:21" x14ac:dyDescent="0.2">
      <c r="B48" t="s">
        <v>89</v>
      </c>
      <c r="C48">
        <v>0.38020237720087469</v>
      </c>
      <c r="D48">
        <v>0.24629805246492797</v>
      </c>
      <c r="E48">
        <v>0.10463882252524448</v>
      </c>
      <c r="F48">
        <v>0.32793563375884394</v>
      </c>
      <c r="G48">
        <v>0.1344884060127978</v>
      </c>
      <c r="H48">
        <v>0.70313262288480394</v>
      </c>
      <c r="I48">
        <v>0.28296939133111637</v>
      </c>
      <c r="J48">
        <v>0.23712325502235118</v>
      </c>
      <c r="L48">
        <f t="shared" ref="L48:L50" si="55">AVERAGE(C48:F48)</f>
        <v>0.26476872148747277</v>
      </c>
      <c r="M48">
        <f t="shared" ref="M48:M50" si="56">AVERAGE(G48:J48)</f>
        <v>0.33942841881276731</v>
      </c>
      <c r="O48">
        <f t="shared" ref="O48:O50" si="57">M48/L48</f>
        <v>1.2819808053831123</v>
      </c>
      <c r="P48">
        <f t="shared" ref="P48:P50" si="58">_xlfn.T.TEST(C48:F48,G48:J48,2,2)</f>
        <v>0.6100422297777085</v>
      </c>
      <c r="R48">
        <v>0.40672676380750122</v>
      </c>
      <c r="S48">
        <v>-4.3112561105563656E-2</v>
      </c>
      <c r="T48">
        <v>0.33121371962243173</v>
      </c>
      <c r="U48">
        <v>0.54294262570268725</v>
      </c>
    </row>
    <row r="49" spans="1:21" x14ac:dyDescent="0.2">
      <c r="B49" t="s">
        <v>95</v>
      </c>
      <c r="C49">
        <v>13.528668102493757</v>
      </c>
      <c r="D49">
        <v>14.306096851859293</v>
      </c>
      <c r="E49">
        <v>14.727177673285643</v>
      </c>
      <c r="F49">
        <v>14.554815618819761</v>
      </c>
      <c r="G49">
        <v>17.513389300980819</v>
      </c>
      <c r="H49">
        <v>17.715108403415126</v>
      </c>
      <c r="I49">
        <v>17.635346590797724</v>
      </c>
      <c r="J49">
        <v>17.90655406573233</v>
      </c>
      <c r="L49">
        <f t="shared" si="55"/>
        <v>14.279189561614613</v>
      </c>
      <c r="M49">
        <f t="shared" si="56"/>
        <v>17.692599590231502</v>
      </c>
      <c r="O49">
        <f t="shared" si="57"/>
        <v>1.2390478825067799</v>
      </c>
      <c r="P49">
        <f t="shared" si="58"/>
        <v>1.7499976568361519E-5</v>
      </c>
      <c r="R49">
        <v>14.997664636717856</v>
      </c>
      <c r="S49">
        <v>15.036935990068542</v>
      </c>
      <c r="T49">
        <v>18.097244773510717</v>
      </c>
      <c r="U49">
        <v>18.421290901170824</v>
      </c>
    </row>
    <row r="50" spans="1:21" x14ac:dyDescent="0.2">
      <c r="B50" t="s">
        <v>105</v>
      </c>
      <c r="C50">
        <v>41.708855067655939</v>
      </c>
      <c r="D50">
        <v>43.216484539380765</v>
      </c>
      <c r="E50">
        <v>45.644115860134342</v>
      </c>
      <c r="F50">
        <v>44.450570148353776</v>
      </c>
      <c r="G50">
        <v>53.644993654291291</v>
      </c>
      <c r="H50">
        <v>55.245273682900532</v>
      </c>
      <c r="I50">
        <v>53.731303560785847</v>
      </c>
      <c r="J50">
        <v>55.299847515835275</v>
      </c>
      <c r="L50">
        <f t="shared" si="55"/>
        <v>43.755006403881211</v>
      </c>
      <c r="M50">
        <f t="shared" si="56"/>
        <v>54.480354603453236</v>
      </c>
      <c r="O50">
        <f t="shared" si="57"/>
        <v>1.2451227660801039</v>
      </c>
      <c r="P50">
        <f t="shared" si="58"/>
        <v>3.0569228066652198E-5</v>
      </c>
      <c r="R50">
        <v>46.358328523818841</v>
      </c>
      <c r="S50">
        <v>45.631838204555322</v>
      </c>
      <c r="T50">
        <v>54.957649015803575</v>
      </c>
      <c r="U50">
        <v>56.452756909220419</v>
      </c>
    </row>
    <row r="52" spans="1:21" x14ac:dyDescent="0.2">
      <c r="A52" t="s">
        <v>113</v>
      </c>
      <c r="B52" t="s">
        <v>118</v>
      </c>
    </row>
    <row r="53" spans="1:21" x14ac:dyDescent="0.2">
      <c r="B53" t="s">
        <v>88</v>
      </c>
      <c r="C53">
        <v>15.174829316520603</v>
      </c>
      <c r="D53">
        <v>15.232571165160239</v>
      </c>
      <c r="E53">
        <v>14.768204171585353</v>
      </c>
      <c r="F53">
        <v>15.049596901534306</v>
      </c>
      <c r="G53">
        <v>15.28213904206488</v>
      </c>
      <c r="H53">
        <v>15.363279726640577</v>
      </c>
      <c r="I53">
        <v>15.268481391171013</v>
      </c>
      <c r="J53">
        <v>15.170900934358777</v>
      </c>
      <c r="L53">
        <f t="shared" ref="L53" si="59">AVERAGE(C53:F53)</f>
        <v>15.056300388700125</v>
      </c>
      <c r="M53">
        <f t="shared" ref="M53" si="60">AVERAGE(G53:J53)</f>
        <v>15.271200273558811</v>
      </c>
      <c r="O53">
        <f t="shared" ref="O53" si="61">M53/L53</f>
        <v>1.0142730869676306</v>
      </c>
      <c r="P53">
        <f t="shared" ref="P53" si="62">_xlfn.T.TEST(C53:F53,G53:J53,2,2)</f>
        <v>0.10005858089074711</v>
      </c>
      <c r="R53">
        <v>15.268737031838064</v>
      </c>
      <c r="S53">
        <v>15.145225860810548</v>
      </c>
      <c r="T53">
        <v>15.159818251587714</v>
      </c>
      <c r="U53">
        <v>15.150995651243667</v>
      </c>
    </row>
    <row r="54" spans="1:21" x14ac:dyDescent="0.2">
      <c r="B54" t="s">
        <v>89</v>
      </c>
      <c r="C54">
        <v>16.174100872977281</v>
      </c>
      <c r="D54">
        <v>16.429477951225376</v>
      </c>
      <c r="E54">
        <v>16.08709907121586</v>
      </c>
      <c r="F54">
        <v>16.418538369949268</v>
      </c>
      <c r="G54">
        <v>20.223940928223371</v>
      </c>
      <c r="H54">
        <v>20.164162802098179</v>
      </c>
      <c r="I54">
        <v>20.265742812935411</v>
      </c>
      <c r="J54">
        <v>20.308585608347187</v>
      </c>
      <c r="L54">
        <f t="shared" ref="L54:L56" si="63">AVERAGE(C54:F54)</f>
        <v>16.277304066341948</v>
      </c>
      <c r="M54">
        <f t="shared" ref="M54:M56" si="64">AVERAGE(G54:J54)</f>
        <v>20.240608037901037</v>
      </c>
      <c r="O54">
        <f t="shared" ref="O54:O56" si="65">M54/L54</f>
        <v>1.2434865107517632</v>
      </c>
      <c r="P54">
        <f t="shared" ref="P54:P56" si="66">_xlfn.T.TEST(C54:F54,G54:J54,2,2)</f>
        <v>1.0391220902937109E-8</v>
      </c>
      <c r="R54">
        <v>16.766079183964617</v>
      </c>
      <c r="S54">
        <v>16.610120084081998</v>
      </c>
      <c r="T54">
        <v>20.084646324367267</v>
      </c>
      <c r="U54">
        <v>20.363711368575533</v>
      </c>
    </row>
    <row r="55" spans="1:21" x14ac:dyDescent="0.2">
      <c r="B55" t="s">
        <v>95</v>
      </c>
      <c r="C55">
        <v>7.2337886760697536</v>
      </c>
      <c r="D55">
        <v>7.2079239239088668</v>
      </c>
      <c r="E55">
        <v>7.0704803333301118</v>
      </c>
      <c r="F55">
        <v>7.4365917800792447</v>
      </c>
      <c r="G55">
        <v>11.552182733714289</v>
      </c>
      <c r="H55">
        <v>11.504524517451314</v>
      </c>
      <c r="I55">
        <v>11.71484956385226</v>
      </c>
      <c r="J55">
        <v>11.814641907547902</v>
      </c>
      <c r="L55">
        <f t="shared" si="63"/>
        <v>7.237196178346994</v>
      </c>
      <c r="M55">
        <f t="shared" si="64"/>
        <v>11.646549680641442</v>
      </c>
      <c r="O55">
        <f t="shared" si="65"/>
        <v>1.6092626748860031</v>
      </c>
      <c r="P55">
        <f t="shared" si="66"/>
        <v>1.1686911070923603E-8</v>
      </c>
      <c r="R55">
        <v>7.3301908320244342</v>
      </c>
      <c r="S55">
        <v>7.2697142843976614</v>
      </c>
      <c r="T55">
        <v>11.674562612633707</v>
      </c>
      <c r="U55">
        <v>11.804565512076186</v>
      </c>
    </row>
    <row r="56" spans="1:21" x14ac:dyDescent="0.2">
      <c r="B56" t="s">
        <v>105</v>
      </c>
      <c r="C56">
        <v>69.22439709068442</v>
      </c>
      <c r="D56">
        <v>69.715298839337592</v>
      </c>
      <c r="E56">
        <v>68.153843314007418</v>
      </c>
      <c r="F56">
        <v>70.196448981670585</v>
      </c>
      <c r="G56">
        <v>90.386569099654494</v>
      </c>
      <c r="H56">
        <v>90.205178883190882</v>
      </c>
      <c r="I56">
        <v>90.944515708598615</v>
      </c>
      <c r="J56">
        <v>91.231997873696855</v>
      </c>
      <c r="L56">
        <f t="shared" si="63"/>
        <v>69.322497056425007</v>
      </c>
      <c r="M56">
        <f t="shared" si="64"/>
        <v>90.692065391285212</v>
      </c>
      <c r="O56">
        <f t="shared" si="65"/>
        <v>1.3082631071045587</v>
      </c>
      <c r="P56">
        <f t="shared" si="66"/>
        <v>1.075301668447461E-8</v>
      </c>
      <c r="R56">
        <v>70.791467895840597</v>
      </c>
      <c r="S56">
        <v>70.174608882167533</v>
      </c>
      <c r="T56">
        <v>90.35279873822337</v>
      </c>
      <c r="U56">
        <v>91.292114924623291</v>
      </c>
    </row>
    <row r="58" spans="1:21" s="3" customFormat="1" x14ac:dyDescent="0.2">
      <c r="A58" s="3" t="s">
        <v>114</v>
      </c>
    </row>
    <row r="59" spans="1:21" s="3" customFormat="1" x14ac:dyDescent="0.2">
      <c r="B59" s="3" t="s">
        <v>90</v>
      </c>
      <c r="C59" s="3">
        <v>3.2145026692797263</v>
      </c>
      <c r="D59" s="3">
        <v>4.4251279722228674</v>
      </c>
      <c r="E59" s="3">
        <v>4.5501682184395742</v>
      </c>
      <c r="F59" s="3">
        <v>5.8017531355667247</v>
      </c>
      <c r="G59" s="3">
        <v>8.8055892036238976</v>
      </c>
      <c r="H59" s="3">
        <v>6.5755116137761815</v>
      </c>
      <c r="I59" s="3">
        <v>5.3519464178553555</v>
      </c>
      <c r="J59" s="3">
        <v>2.963596981496889</v>
      </c>
      <c r="L59">
        <f t="shared" ref="L59" si="67">AVERAGE(C59:F59)</f>
        <v>4.4978879988772231</v>
      </c>
      <c r="M59">
        <f t="shared" ref="M59" si="68">AVERAGE(G59:J59)</f>
        <v>5.9241610541880805</v>
      </c>
      <c r="N59"/>
      <c r="O59">
        <f t="shared" ref="O59" si="69">M59/L59</f>
        <v>1.3170983927716493</v>
      </c>
      <c r="P59">
        <f t="shared" ref="P59" si="70">_xlfn.T.TEST(C59:F59,G59:J59,2,2)</f>
        <v>0.3242244258119461</v>
      </c>
      <c r="R59" s="3">
        <v>0.54478946798380179</v>
      </c>
      <c r="S59" s="3">
        <v>4.7140365379179201</v>
      </c>
      <c r="T59" s="3">
        <v>3.1340253862389624</v>
      </c>
      <c r="U59" s="3">
        <v>4.8086547169412981</v>
      </c>
    </row>
    <row r="60" spans="1:21" s="3" customFormat="1" x14ac:dyDescent="0.2">
      <c r="B60" s="3" t="s">
        <v>91</v>
      </c>
      <c r="C60" s="3">
        <v>29.189986616633789</v>
      </c>
      <c r="D60" s="3">
        <v>29.919056375772428</v>
      </c>
      <c r="E60" s="3">
        <v>35.191567693315825</v>
      </c>
      <c r="F60" s="3">
        <v>40.3748823184009</v>
      </c>
      <c r="G60" s="3">
        <v>32.839062145726963</v>
      </c>
      <c r="H60" s="3">
        <v>31.83196701476081</v>
      </c>
      <c r="I60" s="3">
        <v>33.584211667607647</v>
      </c>
      <c r="J60" s="3">
        <v>33.818988138859631</v>
      </c>
      <c r="L60">
        <f t="shared" ref="L60:L63" si="71">AVERAGE(C60:F60)</f>
        <v>33.668873251030732</v>
      </c>
      <c r="M60">
        <f t="shared" ref="M60:M63" si="72">AVERAGE(G60:J60)</f>
        <v>33.018557241738762</v>
      </c>
      <c r="N60"/>
      <c r="O60">
        <f t="shared" ref="O60:O63" si="73">M60/L60</f>
        <v>0.98068494884152202</v>
      </c>
      <c r="P60">
        <f t="shared" ref="P60:P63" si="74">_xlfn.T.TEST(C60:F60,G60:J60,2,2)</f>
        <v>0.81382790684045303</v>
      </c>
      <c r="R60" s="3">
        <v>33.346779303022018</v>
      </c>
      <c r="S60" s="3">
        <v>37.113509623901059</v>
      </c>
      <c r="T60" s="3">
        <v>36.74507114195783</v>
      </c>
      <c r="U60" s="3">
        <v>28.066741899607194</v>
      </c>
    </row>
    <row r="61" spans="1:21" s="3" customFormat="1" x14ac:dyDescent="0.2">
      <c r="B61" s="3" t="s">
        <v>92</v>
      </c>
      <c r="C61" s="3">
        <v>12.649519751683322</v>
      </c>
      <c r="D61" s="3">
        <v>11.766622089130802</v>
      </c>
      <c r="E61" s="3">
        <v>12.583138046211955</v>
      </c>
      <c r="F61" s="3">
        <v>6.6401117189164349</v>
      </c>
      <c r="G61" s="3">
        <v>16.613933792473333</v>
      </c>
      <c r="H61" s="3">
        <v>15.884189733059136</v>
      </c>
      <c r="I61" s="3">
        <v>10.889418532062573</v>
      </c>
      <c r="J61" s="3">
        <v>21.517323724201944</v>
      </c>
      <c r="L61">
        <f t="shared" si="71"/>
        <v>10.909847901485628</v>
      </c>
      <c r="M61">
        <f t="shared" si="72"/>
        <v>16.226216445449246</v>
      </c>
      <c r="N61"/>
      <c r="O61">
        <f t="shared" si="73"/>
        <v>1.4872999689793724</v>
      </c>
      <c r="P61">
        <f t="shared" si="74"/>
        <v>8.7500211949265022E-2</v>
      </c>
      <c r="R61" s="3">
        <v>13.002641108201422</v>
      </c>
      <c r="S61" s="3">
        <v>12.144072600964067</v>
      </c>
      <c r="T61" s="3">
        <v>15.023976239187133</v>
      </c>
      <c r="U61" s="3">
        <v>18.525990543802742</v>
      </c>
    </row>
    <row r="62" spans="1:21" s="3" customFormat="1" x14ac:dyDescent="0.2">
      <c r="B62" s="3" t="s">
        <v>93</v>
      </c>
      <c r="C62" s="3">
        <v>11.422184608222546</v>
      </c>
      <c r="D62" s="3">
        <v>12.180196753960669</v>
      </c>
      <c r="E62" s="3">
        <v>10.660773487896927</v>
      </c>
      <c r="F62" s="3">
        <v>5.8206877845863643</v>
      </c>
      <c r="G62" s="3">
        <v>10.92709600882721</v>
      </c>
      <c r="H62" s="3">
        <v>12.128399662237809</v>
      </c>
      <c r="I62" s="3">
        <v>15.880361809463354</v>
      </c>
      <c r="J62" s="3">
        <v>7.2926644601757671</v>
      </c>
      <c r="L62">
        <f t="shared" si="71"/>
        <v>10.020960658666626</v>
      </c>
      <c r="M62">
        <f t="shared" si="72"/>
        <v>11.557130485176033</v>
      </c>
      <c r="N62"/>
      <c r="O62">
        <f t="shared" si="73"/>
        <v>1.1532956648403616</v>
      </c>
      <c r="P62">
        <f t="shared" si="74"/>
        <v>0.52522114843530066</v>
      </c>
      <c r="R62" s="3">
        <v>11.296634786349053</v>
      </c>
      <c r="S62" s="3">
        <v>11.13676114090055</v>
      </c>
      <c r="T62" s="3">
        <v>6.5896929142091496</v>
      </c>
      <c r="U62" s="3">
        <v>13.522240599841862</v>
      </c>
    </row>
    <row r="63" spans="1:21" s="3" customFormat="1" x14ac:dyDescent="0.2">
      <c r="B63" s="3" t="s">
        <v>100</v>
      </c>
      <c r="C63" s="3">
        <v>145.23177359048745</v>
      </c>
      <c r="D63" s="3">
        <v>148.2838940070028</v>
      </c>
      <c r="E63" s="3">
        <v>155.32581169529479</v>
      </c>
      <c r="F63" s="3">
        <v>129.75460406746328</v>
      </c>
      <c r="G63" s="3">
        <v>168.03389890780664</v>
      </c>
      <c r="H63" s="3">
        <v>166.40561349142644</v>
      </c>
      <c r="I63" s="3">
        <v>168.7100725871118</v>
      </c>
      <c r="J63" s="3">
        <v>164.32420227252504</v>
      </c>
      <c r="L63">
        <f t="shared" si="71"/>
        <v>144.64902084006206</v>
      </c>
      <c r="M63">
        <f t="shared" si="72"/>
        <v>166.86844681471746</v>
      </c>
      <c r="N63"/>
      <c r="O63">
        <f t="shared" si="73"/>
        <v>1.1536092387325825</v>
      </c>
      <c r="P63">
        <f t="shared" si="74"/>
        <v>6.7105934964443474E-3</v>
      </c>
      <c r="R63" s="3">
        <v>151.43281054402831</v>
      </c>
      <c r="S63" s="3">
        <v>159.92031815221446</v>
      </c>
      <c r="T63" s="3">
        <v>148.05486804455262</v>
      </c>
      <c r="U63" s="3">
        <v>170.60907254693137</v>
      </c>
    </row>
    <row r="65" spans="1:21" x14ac:dyDescent="0.2">
      <c r="A65" t="s">
        <v>116</v>
      </c>
      <c r="B65" s="3" t="s">
        <v>117</v>
      </c>
    </row>
    <row r="66" spans="1:21" x14ac:dyDescent="0.2">
      <c r="B66" t="s">
        <v>90</v>
      </c>
      <c r="C66">
        <v>9.9785472349284738</v>
      </c>
      <c r="D66">
        <v>12.727158276422724</v>
      </c>
      <c r="E66">
        <v>10.596446893665405</v>
      </c>
      <c r="F66">
        <v>10.127443480681126</v>
      </c>
      <c r="G66">
        <v>11.475838438046368</v>
      </c>
      <c r="H66">
        <v>10.743580007522899</v>
      </c>
      <c r="I66">
        <v>9.9519699121461489</v>
      </c>
      <c r="J66">
        <v>9.6615812307788129</v>
      </c>
      <c r="L66">
        <f t="shared" ref="L66" si="75">AVERAGE(C66:F66)</f>
        <v>10.857398971424431</v>
      </c>
      <c r="M66">
        <f t="shared" ref="M66" si="76">AVERAGE(G66:J66)</f>
        <v>10.458242397123557</v>
      </c>
      <c r="O66">
        <f t="shared" ref="O66" si="77">M66/L66</f>
        <v>0.96323644591569191</v>
      </c>
      <c r="P66">
        <f t="shared" ref="P66" si="78">_xlfn.T.TEST(C66:F66,G66:J66,2,2)</f>
        <v>0.61692891272291372</v>
      </c>
      <c r="R66">
        <v>10.843052051660669</v>
      </c>
      <c r="S66">
        <v>12.024473527469656</v>
      </c>
      <c r="T66">
        <v>10.809695891550913</v>
      </c>
      <c r="U66">
        <v>9.5205784376212605</v>
      </c>
    </row>
    <row r="67" spans="1:21" x14ac:dyDescent="0.2">
      <c r="B67" t="s">
        <v>91</v>
      </c>
      <c r="C67">
        <v>30.502550155800822</v>
      </c>
      <c r="D67">
        <v>29.109112255734004</v>
      </c>
      <c r="E67">
        <v>30.447174422769585</v>
      </c>
      <c r="F67">
        <v>31.406718393960741</v>
      </c>
      <c r="G67">
        <v>32.267900097437007</v>
      </c>
      <c r="H67">
        <v>32.560353827164128</v>
      </c>
      <c r="I67">
        <v>32.863167094919525</v>
      </c>
      <c r="J67">
        <v>32.31338415824964</v>
      </c>
      <c r="L67">
        <f t="shared" ref="L67:L70" si="79">AVERAGE(C67:F67)</f>
        <v>30.366388807066286</v>
      </c>
      <c r="M67">
        <f t="shared" ref="M67:M70" si="80">AVERAGE(G67:J67)</f>
        <v>32.501201294442581</v>
      </c>
      <c r="O67">
        <f t="shared" ref="O67:O70" si="81">M67/L67</f>
        <v>1.0703018228785743</v>
      </c>
      <c r="P67">
        <f t="shared" ref="P67:P70" si="82">_xlfn.T.TEST(C67:F67,G67:J67,2,2)</f>
        <v>4.9103486220995318E-3</v>
      </c>
      <c r="R67">
        <v>29.458596226023932</v>
      </c>
      <c r="S67">
        <v>29.349001108613702</v>
      </c>
      <c r="T67">
        <v>32.35804589923832</v>
      </c>
      <c r="U67">
        <v>33.161535326813578</v>
      </c>
    </row>
    <row r="68" spans="1:21" x14ac:dyDescent="0.2">
      <c r="B68" t="s">
        <v>92</v>
      </c>
      <c r="C68">
        <v>11.544755271546334</v>
      </c>
      <c r="D68">
        <v>13.044566098882465</v>
      </c>
      <c r="E68">
        <v>11.248421369448458</v>
      </c>
      <c r="F68">
        <v>10.48449294244284</v>
      </c>
      <c r="G68">
        <v>14.113541664905613</v>
      </c>
      <c r="H68">
        <v>15.171820723790214</v>
      </c>
      <c r="I68">
        <v>12.9880476757492</v>
      </c>
      <c r="J68">
        <v>13.256421365996568</v>
      </c>
      <c r="L68">
        <f t="shared" si="79"/>
        <v>11.580558920580025</v>
      </c>
      <c r="M68">
        <f t="shared" si="80"/>
        <v>13.882457857610399</v>
      </c>
      <c r="O68">
        <f t="shared" si="81"/>
        <v>1.1987726976579367</v>
      </c>
      <c r="P68">
        <f t="shared" si="82"/>
        <v>1.9542674867464707E-2</v>
      </c>
      <c r="R68">
        <v>12.12847012286259</v>
      </c>
      <c r="S68">
        <v>11.786732799080742</v>
      </c>
      <c r="T68">
        <v>13.085472524436575</v>
      </c>
      <c r="U68">
        <v>14.175388701325453</v>
      </c>
    </row>
    <row r="69" spans="1:21" x14ac:dyDescent="0.2">
      <c r="B69" t="s">
        <v>93</v>
      </c>
      <c r="C69">
        <v>6.0727784139315562</v>
      </c>
      <c r="D69">
        <v>6.1439137120638323</v>
      </c>
      <c r="E69">
        <v>7.152543804476692</v>
      </c>
      <c r="F69">
        <v>7.4018580345285221</v>
      </c>
      <c r="G69">
        <v>9.0943016450633483</v>
      </c>
      <c r="H69">
        <v>8.6117321227867656</v>
      </c>
      <c r="I69">
        <v>9.6596471343551773</v>
      </c>
      <c r="J69">
        <v>10.202554376825272</v>
      </c>
      <c r="L69">
        <f t="shared" si="79"/>
        <v>6.6927734912501506</v>
      </c>
      <c r="M69">
        <f t="shared" si="80"/>
        <v>9.39205881975764</v>
      </c>
      <c r="O69">
        <f t="shared" si="81"/>
        <v>1.4033134143918693</v>
      </c>
      <c r="P69">
        <f t="shared" si="82"/>
        <v>1.4296285025499306E-3</v>
      </c>
      <c r="R69">
        <v>7.3551879315753323</v>
      </c>
      <c r="S69">
        <v>7.0715340887819806</v>
      </c>
      <c r="T69">
        <v>10.882011596386763</v>
      </c>
      <c r="U69">
        <v>9.3298882212612906</v>
      </c>
    </row>
    <row r="70" spans="1:21" x14ac:dyDescent="0.2">
      <c r="B70" t="s">
        <v>100</v>
      </c>
      <c r="C70">
        <v>129.90902701689535</v>
      </c>
      <c r="D70">
        <v>134.65473593279347</v>
      </c>
      <c r="E70">
        <v>133.84623506545671</v>
      </c>
      <c r="F70">
        <v>134.00179123404521</v>
      </c>
      <c r="G70">
        <v>154.72947020789061</v>
      </c>
      <c r="H70">
        <v>155.82667832436886</v>
      </c>
      <c r="I70">
        <v>153.28103566665351</v>
      </c>
      <c r="J70">
        <v>154.8678311525689</v>
      </c>
      <c r="L70">
        <f t="shared" si="79"/>
        <v>133.10294731229769</v>
      </c>
      <c r="M70">
        <f t="shared" si="80"/>
        <v>154.67625383787049</v>
      </c>
      <c r="O70">
        <f t="shared" si="81"/>
        <v>1.1620798559400465</v>
      </c>
      <c r="P70">
        <f t="shared" si="82"/>
        <v>1.9048386539864617E-6</v>
      </c>
      <c r="R70">
        <v>135.56640659859764</v>
      </c>
      <c r="S70">
        <v>134.36881049706722</v>
      </c>
      <c r="T70">
        <v>158.31025164888433</v>
      </c>
      <c r="U70">
        <v>155.68936808026993</v>
      </c>
    </row>
    <row r="72" spans="1:21" x14ac:dyDescent="0.2">
      <c r="A72" t="s">
        <v>115</v>
      </c>
    </row>
    <row r="73" spans="1:21" x14ac:dyDescent="0.2">
      <c r="B73" t="s">
        <v>90</v>
      </c>
      <c r="C73">
        <v>0.33332115929514244</v>
      </c>
      <c r="D73">
        <v>-2.1139259852636099</v>
      </c>
      <c r="E73">
        <v>-2.7068572344287198</v>
      </c>
      <c r="F73">
        <v>0.56487603886298066</v>
      </c>
      <c r="G73">
        <v>-0.47589788193793869</v>
      </c>
      <c r="H73">
        <v>-0.83782911082028111</v>
      </c>
      <c r="I73">
        <v>1.5720631518425696</v>
      </c>
      <c r="J73">
        <v>2.7776834865733133</v>
      </c>
      <c r="L73">
        <f t="shared" ref="L73" si="83">AVERAGE(C73:F73)</f>
        <v>-0.98064650538355169</v>
      </c>
      <c r="M73">
        <f t="shared" ref="M73" si="84">AVERAGE(G73:J73)</f>
        <v>0.75900491141441573</v>
      </c>
      <c r="O73">
        <f t="shared" ref="O73" si="85">M73/L73</f>
        <v>-0.77398421066881051</v>
      </c>
      <c r="P73">
        <f t="shared" ref="P73" si="86">_xlfn.T.TEST(C73:F73,G73:J73,2,2)</f>
        <v>0.19631124056710456</v>
      </c>
      <c r="R73">
        <v>0.30957296075458568</v>
      </c>
      <c r="S73">
        <v>-0.87308519430120102</v>
      </c>
      <c r="T73">
        <v>-1.1474143489543498</v>
      </c>
      <c r="U73">
        <v>-1.3181282450189256</v>
      </c>
    </row>
    <row r="74" spans="1:21" x14ac:dyDescent="0.2">
      <c r="B74" t="s">
        <v>91</v>
      </c>
      <c r="C74">
        <v>5.442245796717172</v>
      </c>
      <c r="D74">
        <v>6.0923308818802555</v>
      </c>
      <c r="E74">
        <v>7.9463161003717735</v>
      </c>
      <c r="F74">
        <v>10.761403467407634</v>
      </c>
      <c r="G74">
        <v>10.269994598176316</v>
      </c>
      <c r="H74">
        <v>13.795001277015146</v>
      </c>
      <c r="I74">
        <v>13.837576425778902</v>
      </c>
      <c r="J74">
        <v>13.667375495903991</v>
      </c>
      <c r="L74">
        <f t="shared" ref="L74:L76" si="87">AVERAGE(C74:F74)</f>
        <v>7.5605740615942096</v>
      </c>
      <c r="M74">
        <f t="shared" ref="M74:M76" si="88">AVERAGE(G74:J74)</f>
        <v>12.892486949218588</v>
      </c>
      <c r="O74">
        <f t="shared" ref="O74:O76" si="89">M74/L74</f>
        <v>1.7052259318123921</v>
      </c>
      <c r="P74">
        <f t="shared" ref="P74:P76" si="90">_xlfn.T.TEST(C74:F74,G74:J74,2,2)</f>
        <v>1.1272776243346116E-2</v>
      </c>
      <c r="R74">
        <v>11.045858020546357</v>
      </c>
      <c r="S74">
        <v>11.276271093660734</v>
      </c>
      <c r="T74">
        <v>9.7181118394933996</v>
      </c>
      <c r="U74">
        <v>8.0906895197361486</v>
      </c>
    </row>
    <row r="75" spans="1:21" x14ac:dyDescent="0.2">
      <c r="B75" t="s">
        <v>92</v>
      </c>
      <c r="C75">
        <v>23.038254596375538</v>
      </c>
      <c r="D75">
        <v>31.510185989293298</v>
      </c>
      <c r="E75">
        <v>30.894257358760669</v>
      </c>
      <c r="F75">
        <v>35.617409948297222</v>
      </c>
      <c r="G75">
        <v>40.13951865046451</v>
      </c>
      <c r="H75">
        <v>30.745250390847563</v>
      </c>
      <c r="I75">
        <v>39.624604624381774</v>
      </c>
      <c r="J75">
        <v>32.256576761261982</v>
      </c>
      <c r="L75">
        <f t="shared" si="87"/>
        <v>30.265026973181683</v>
      </c>
      <c r="M75">
        <f t="shared" si="88"/>
        <v>35.69148760673896</v>
      </c>
      <c r="O75">
        <f t="shared" si="89"/>
        <v>1.1792980603772714</v>
      </c>
      <c r="P75">
        <f t="shared" si="90"/>
        <v>0.18101675964664468</v>
      </c>
      <c r="R75">
        <v>29.208117070330676</v>
      </c>
      <c r="S75">
        <v>29.80836949456836</v>
      </c>
      <c r="T75">
        <v>42.636770587240619</v>
      </c>
      <c r="U75">
        <v>39.321062545267807</v>
      </c>
    </row>
    <row r="76" spans="1:21" x14ac:dyDescent="0.2">
      <c r="B76" t="s">
        <v>100</v>
      </c>
      <c r="C76">
        <v>80.332576541856099</v>
      </c>
      <c r="D76">
        <v>104.6012937463768</v>
      </c>
      <c r="E76">
        <v>105.86854704259683</v>
      </c>
      <c r="F76">
        <v>128.93991281856992</v>
      </c>
      <c r="G76">
        <v>140.48264726580823</v>
      </c>
      <c r="H76">
        <v>118.9879246157527</v>
      </c>
      <c r="I76">
        <v>148.12102987654569</v>
      </c>
      <c r="J76">
        <v>126.88216476216724</v>
      </c>
      <c r="L76">
        <f t="shared" si="87"/>
        <v>104.93558253734992</v>
      </c>
      <c r="M76">
        <f t="shared" si="88"/>
        <v>133.61844163006847</v>
      </c>
      <c r="O76">
        <f t="shared" si="89"/>
        <v>1.2733377792276459</v>
      </c>
      <c r="P76">
        <f t="shared" si="90"/>
        <v>5.2553201698259312E-2</v>
      </c>
      <c r="R76">
        <v>110.02564021283933</v>
      </c>
      <c r="S76">
        <v>111.10456547672536</v>
      </c>
      <c r="T76">
        <v>146.19912109175431</v>
      </c>
      <c r="U76">
        <v>132.82643843025679</v>
      </c>
    </row>
    <row r="78" spans="1:21" x14ac:dyDescent="0.2">
      <c r="A78" t="s">
        <v>119</v>
      </c>
    </row>
    <row r="79" spans="1:21" x14ac:dyDescent="0.2">
      <c r="B79" t="s">
        <v>90</v>
      </c>
      <c r="C79">
        <v>6.0676647302880173</v>
      </c>
      <c r="D79">
        <v>5.4966207631686972</v>
      </c>
      <c r="E79">
        <v>5.3551358791939663</v>
      </c>
      <c r="F79">
        <v>6.3039755596539866</v>
      </c>
      <c r="G79">
        <v>5.0464999610993635</v>
      </c>
      <c r="H79">
        <v>4.8423450429908828</v>
      </c>
      <c r="I79">
        <v>4.554636465711221</v>
      </c>
      <c r="J79">
        <v>4.6910573324726368</v>
      </c>
      <c r="L79">
        <f t="shared" ref="L79" si="91">AVERAGE(C79:F79)</f>
        <v>5.8058492330761666</v>
      </c>
      <c r="M79">
        <f t="shared" ref="M79" si="92">AVERAGE(G79:J79)</f>
        <v>4.783634700568526</v>
      </c>
      <c r="O79">
        <f t="shared" ref="O79" si="93">M79/L79</f>
        <v>0.82393367594114542</v>
      </c>
      <c r="P79">
        <f t="shared" ref="P79" si="94">_xlfn.T.TEST(C79:F79,G79:J79,2,2)</f>
        <v>6.4177568124334193E-3</v>
      </c>
      <c r="R79">
        <v>5.3390217592967923</v>
      </c>
      <c r="S79">
        <v>5.5298612923455659</v>
      </c>
      <c r="T79">
        <v>4.8611181162914647</v>
      </c>
      <c r="U79">
        <v>4.7785227711040079</v>
      </c>
    </row>
    <row r="80" spans="1:21" x14ac:dyDescent="0.2">
      <c r="B80" t="s">
        <v>91</v>
      </c>
      <c r="C80">
        <v>23.759208463354515</v>
      </c>
      <c r="D80">
        <v>23.834535788436892</v>
      </c>
      <c r="E80">
        <v>24.107231372472267</v>
      </c>
      <c r="F80">
        <v>24.868771318556725</v>
      </c>
      <c r="G80">
        <v>23.327546112774243</v>
      </c>
      <c r="H80">
        <v>24.114993138404678</v>
      </c>
      <c r="I80">
        <v>22.754330727788947</v>
      </c>
      <c r="J80">
        <v>21.99363832965437</v>
      </c>
      <c r="L80">
        <f t="shared" ref="L80:L82" si="95">AVERAGE(C80:F80)</f>
        <v>24.1424367357051</v>
      </c>
      <c r="M80">
        <f t="shared" ref="M80:M82" si="96">AVERAGE(G80:J80)</f>
        <v>23.04762707715556</v>
      </c>
      <c r="O80">
        <f t="shared" ref="O80:O82" si="97">M80/L80</f>
        <v>0.95465206472176911</v>
      </c>
      <c r="P80">
        <f t="shared" ref="P80:P82" si="98">_xlfn.T.TEST(C80:F80,G80:J80,2,2)</f>
        <v>7.7736601041428738E-2</v>
      </c>
      <c r="R80">
        <v>23.603910148561383</v>
      </c>
      <c r="S80">
        <v>23.59824307266523</v>
      </c>
      <c r="T80">
        <v>21.905853990842424</v>
      </c>
      <c r="U80">
        <v>21.748044422198014</v>
      </c>
    </row>
    <row r="81" spans="1:21" x14ac:dyDescent="0.2">
      <c r="B81" t="s">
        <v>92</v>
      </c>
      <c r="C81">
        <v>8.1181030385455326</v>
      </c>
      <c r="D81">
        <v>8.2538845710906035</v>
      </c>
      <c r="E81">
        <v>7.7911580512614389</v>
      </c>
      <c r="F81">
        <v>7.7566359906308628</v>
      </c>
      <c r="G81">
        <v>8.5435014382433501</v>
      </c>
      <c r="H81">
        <v>8.8694847272762267</v>
      </c>
      <c r="I81">
        <v>8.4450651058158321</v>
      </c>
      <c r="J81">
        <v>8.6225033508131865</v>
      </c>
      <c r="L81">
        <f t="shared" si="95"/>
        <v>7.9799454128821097</v>
      </c>
      <c r="M81">
        <f t="shared" si="96"/>
        <v>8.6201386555371489</v>
      </c>
      <c r="O81">
        <f t="shared" si="97"/>
        <v>1.0802252659048981</v>
      </c>
      <c r="P81">
        <f t="shared" si="98"/>
        <v>5.663665244750816E-3</v>
      </c>
      <c r="R81">
        <v>8.1414924181886192</v>
      </c>
      <c r="S81">
        <v>8.1905818066011431</v>
      </c>
      <c r="T81">
        <v>8.4873032289246684</v>
      </c>
      <c r="U81">
        <v>8.8066154614161221</v>
      </c>
    </row>
    <row r="82" spans="1:21" x14ac:dyDescent="0.2">
      <c r="A82">
        <v>10</v>
      </c>
      <c r="B82" t="s">
        <v>93</v>
      </c>
      <c r="C82">
        <v>6.6628399387480775</v>
      </c>
      <c r="D82">
        <v>6.3295177672857266</v>
      </c>
      <c r="E82">
        <v>6.9232501056810403</v>
      </c>
      <c r="F82">
        <v>7.0718222859776008</v>
      </c>
      <c r="G82">
        <v>7.9999842227178704</v>
      </c>
      <c r="H82">
        <v>8.0155368860818559</v>
      </c>
      <c r="I82">
        <v>8.0120459194013609</v>
      </c>
      <c r="J82">
        <v>7.5037160803507366</v>
      </c>
      <c r="L82">
        <f t="shared" si="95"/>
        <v>6.7468575244231106</v>
      </c>
      <c r="M82">
        <f t="shared" si="96"/>
        <v>7.8828207771379546</v>
      </c>
      <c r="O82">
        <f t="shared" si="97"/>
        <v>1.1683692368784644</v>
      </c>
      <c r="P82">
        <f t="shared" si="98"/>
        <v>1.4982975196658945E-3</v>
      </c>
      <c r="R82">
        <v>6.9348124004893759</v>
      </c>
      <c r="S82">
        <v>6.3663683139410248</v>
      </c>
      <c r="T82">
        <v>7.4051498514597771</v>
      </c>
      <c r="U82">
        <v>7.6706367622249942</v>
      </c>
    </row>
    <row r="83" spans="1:21" x14ac:dyDescent="0.2">
      <c r="B83" t="s">
        <v>100</v>
      </c>
      <c r="C83">
        <v>104.59175052762595</v>
      </c>
      <c r="D83">
        <v>103.2454171224572</v>
      </c>
      <c r="E83">
        <v>104.63607320064699</v>
      </c>
      <c r="F83">
        <v>107.59871531257042</v>
      </c>
      <c r="G83">
        <v>109.33203339224939</v>
      </c>
      <c r="H83">
        <v>111.74293304595633</v>
      </c>
      <c r="I83">
        <v>107.44667691634206</v>
      </c>
      <c r="J83">
        <v>104.5607083656239</v>
      </c>
      <c r="L83">
        <f t="shared" ref="L83" si="99">AVERAGE(C83:F83)</f>
        <v>105.01798904082514</v>
      </c>
      <c r="M83">
        <f t="shared" ref="M83" si="100">AVERAGE(G83:J83)</f>
        <v>108.27058793004292</v>
      </c>
      <c r="O83">
        <f t="shared" ref="O83" si="101">M83/L83</f>
        <v>1.0309718260549947</v>
      </c>
      <c r="P83">
        <f t="shared" ref="P83" si="102">_xlfn.T.TEST(C83:F83,G83:J83,2,2)</f>
        <v>0.11638832257434653</v>
      </c>
      <c r="R83">
        <v>104.71056891294293</v>
      </c>
      <c r="S83">
        <v>102.76356611324354</v>
      </c>
      <c r="T83">
        <v>103.75533519058942</v>
      </c>
      <c r="U83">
        <v>105.37700504864839</v>
      </c>
    </row>
    <row r="86" spans="1:21" x14ac:dyDescent="0.2">
      <c r="A86" t="s">
        <v>121</v>
      </c>
    </row>
    <row r="87" spans="1:21" x14ac:dyDescent="0.2">
      <c r="B87" t="s">
        <v>88</v>
      </c>
      <c r="C87">
        <v>17.688613993716</v>
      </c>
      <c r="D87">
        <v>19.867403057913101</v>
      </c>
      <c r="E87">
        <v>19.13578391219119</v>
      </c>
      <c r="F87">
        <v>17.162547425918387</v>
      </c>
      <c r="G87">
        <v>17.403002842049748</v>
      </c>
      <c r="H87">
        <v>16.042624951014691</v>
      </c>
      <c r="I87">
        <v>16.527999936791719</v>
      </c>
      <c r="J87">
        <v>15.698810715797896</v>
      </c>
      <c r="L87">
        <f ca="1">AVERAGE(C87:S87)</f>
        <v>18.400822430068711</v>
      </c>
      <c r="M87">
        <f ca="1">AVERAGE(G87:U87)</f>
        <v>16.433053729318306</v>
      </c>
      <c r="O87">
        <f t="shared" ref="O87" ca="1" si="103">M87/L87</f>
        <v>0.89306082876301862</v>
      </c>
      <c r="P87">
        <f ca="1">_xlfn.T.TEST(C87:S87,G87:U87,2,2)</f>
        <v>2.2820972125731647E-3</v>
      </c>
      <c r="R87">
        <v>17.839172076167948</v>
      </c>
      <c r="S87">
        <v>18.711414114505644</v>
      </c>
      <c r="T87">
        <v>16.104943346125307</v>
      </c>
      <c r="U87">
        <v>16.820940584130479</v>
      </c>
    </row>
    <row r="88" spans="1:21" x14ac:dyDescent="0.2">
      <c r="B88" t="s">
        <v>89</v>
      </c>
      <c r="C88">
        <v>19.096234868055578</v>
      </c>
      <c r="D88">
        <v>18.080317447304544</v>
      </c>
      <c r="E88">
        <v>19.054462400062121</v>
      </c>
      <c r="F88">
        <v>18.151909896732032</v>
      </c>
      <c r="G88">
        <v>20.620723188711249</v>
      </c>
      <c r="H88">
        <v>21.158622550986721</v>
      </c>
      <c r="I88">
        <v>20.163269497087207</v>
      </c>
      <c r="J88">
        <v>20.535956552653413</v>
      </c>
      <c r="L88">
        <f ca="1">AVERAGE(C88:S88)</f>
        <v>18.624636766168422</v>
      </c>
      <c r="M88">
        <f ca="1">AVERAGE(G88:U88)</f>
        <v>20.551596548040013</v>
      </c>
      <c r="O88">
        <f t="shared" ref="O88:O90" ca="1" si="104">M88/L88</f>
        <v>1.1034629456705383</v>
      </c>
      <c r="P88">
        <f ca="1">_xlfn.T.TEST(C88:S88,G88:U88,2,2)</f>
        <v>4.6420388032206741E-5</v>
      </c>
      <c r="R88">
        <v>18.045570914199789</v>
      </c>
      <c r="S88">
        <v>19.319325070656454</v>
      </c>
      <c r="T88">
        <v>20.62861880492834</v>
      </c>
      <c r="U88">
        <v>20.202388693873154</v>
      </c>
    </row>
    <row r="89" spans="1:21" x14ac:dyDescent="0.2">
      <c r="B89" t="s">
        <v>95</v>
      </c>
      <c r="C89">
        <v>8.3330259548130066</v>
      </c>
      <c r="D89">
        <v>8.3367237895362596</v>
      </c>
      <c r="E89">
        <v>8.0928762269759709</v>
      </c>
      <c r="F89">
        <v>8.5753778710132895</v>
      </c>
      <c r="G89">
        <v>12.629614372555894</v>
      </c>
      <c r="H89">
        <v>12.988333612764965</v>
      </c>
      <c r="I89">
        <v>13.246792989809943</v>
      </c>
      <c r="J89">
        <v>12.79907148814382</v>
      </c>
      <c r="L89">
        <f ca="1">AVERAGE(C89:S89)</f>
        <v>8.4259474505039478</v>
      </c>
      <c r="M89">
        <f ca="1">AVERAGE(G89:U89)</f>
        <v>13.006826256101151</v>
      </c>
      <c r="O89">
        <f t="shared" ca="1" si="104"/>
        <v>1.5436633485440532</v>
      </c>
      <c r="P89">
        <f ca="1">_xlfn.T.TEST(C89:S89,G89:U89,2,2)</f>
        <v>1.8373587645034504E-10</v>
      </c>
      <c r="R89">
        <v>8.9001266278783859</v>
      </c>
      <c r="S89">
        <v>8.3175542328067689</v>
      </c>
      <c r="T89">
        <v>12.829214899200039</v>
      </c>
      <c r="U89">
        <v>13.547930174132251</v>
      </c>
    </row>
    <row r="90" spans="1:21" x14ac:dyDescent="0.2">
      <c r="B90" t="s">
        <v>105</v>
      </c>
      <c r="C90">
        <v>80.88016159426617</v>
      </c>
      <c r="D90">
        <v>81.038209321130978</v>
      </c>
      <c r="E90">
        <v>81.523337393243338</v>
      </c>
      <c r="F90">
        <v>79.192500832422326</v>
      </c>
      <c r="G90">
        <v>96.533292337139926</v>
      </c>
      <c r="H90">
        <v>97.324870891283027</v>
      </c>
      <c r="I90">
        <v>96.594917900395956</v>
      </c>
      <c r="J90">
        <v>95.167938285536181</v>
      </c>
      <c r="L90">
        <f ca="1">AVERAGE(C90:S90)</f>
        <v>80.92793831391738</v>
      </c>
      <c r="M90">
        <f ca="1">AVERAGE(G90:U90)</f>
        <v>96.556725593701799</v>
      </c>
      <c r="O90">
        <f t="shared" ca="1" si="104"/>
        <v>1.1931198002247476</v>
      </c>
      <c r="P90">
        <f ca="1">_xlfn.T.TEST(C90:S90,G90:U90,2,2)</f>
        <v>1.151408637263811E-10</v>
      </c>
      <c r="R90">
        <v>80.630693788202677</v>
      </c>
      <c r="S90">
        <v>82.302726954238864</v>
      </c>
      <c r="T90">
        <v>95.849825653582101</v>
      </c>
      <c r="U90">
        <v>97.869508494273546</v>
      </c>
    </row>
    <row r="92" spans="1:21" x14ac:dyDescent="0.2">
      <c r="A92" t="s">
        <v>120</v>
      </c>
      <c r="C92" t="s">
        <v>23</v>
      </c>
      <c r="D92" t="s">
        <v>18</v>
      </c>
      <c r="E92" t="s">
        <v>8</v>
      </c>
      <c r="F92" t="s">
        <v>12</v>
      </c>
      <c r="G92" t="s">
        <v>21</v>
      </c>
      <c r="H92" t="s">
        <v>20</v>
      </c>
      <c r="I92" t="s">
        <v>11</v>
      </c>
      <c r="J92" t="s">
        <v>13</v>
      </c>
      <c r="R92" t="s">
        <v>10</v>
      </c>
      <c r="S92" t="s">
        <v>4</v>
      </c>
      <c r="T92" t="s">
        <v>3</v>
      </c>
      <c r="U92" t="s">
        <v>6</v>
      </c>
    </row>
    <row r="93" spans="1:21" x14ac:dyDescent="0.2">
      <c r="A93" t="s">
        <v>115</v>
      </c>
      <c r="B93" t="s">
        <v>122</v>
      </c>
      <c r="C93">
        <v>80.332576541856099</v>
      </c>
      <c r="D93">
        <v>104.6012937463768</v>
      </c>
      <c r="E93">
        <v>105.86854704259683</v>
      </c>
      <c r="F93">
        <v>128.93991281856992</v>
      </c>
      <c r="G93">
        <v>140.48264726580823</v>
      </c>
      <c r="H93">
        <v>118.9879246157527</v>
      </c>
      <c r="I93">
        <v>148.12102987654569</v>
      </c>
      <c r="J93">
        <v>126.88216476216724</v>
      </c>
      <c r="L93">
        <f t="shared" ref="L93" si="105">AVERAGE(C93:F93)</f>
        <v>104.93558253734992</v>
      </c>
      <c r="M93">
        <f t="shared" ref="M93" si="106">AVERAGE(G93:J93)</f>
        <v>133.61844163006847</v>
      </c>
      <c r="O93">
        <f t="shared" ref="O93" si="107">M93/L93</f>
        <v>1.2733377792276459</v>
      </c>
      <c r="P93">
        <f t="shared" ref="P93" si="108">_xlfn.T.TEST(C93:F93,G93:J93,2,2)</f>
        <v>5.2553201698259312E-2</v>
      </c>
      <c r="Q93">
        <v>6</v>
      </c>
      <c r="R93">
        <v>110.02564021283933</v>
      </c>
      <c r="S93">
        <v>111.10456547672536</v>
      </c>
      <c r="T93">
        <v>146.19912109175431</v>
      </c>
      <c r="U93">
        <v>132.82643843025679</v>
      </c>
    </row>
    <row r="94" spans="1:21" x14ac:dyDescent="0.2">
      <c r="A94" t="s">
        <v>111</v>
      </c>
      <c r="B94" t="s">
        <v>110</v>
      </c>
      <c r="C94">
        <v>41.708855067655939</v>
      </c>
      <c r="D94">
        <v>43.216484539380765</v>
      </c>
      <c r="E94">
        <v>45.644115860134342</v>
      </c>
      <c r="F94">
        <v>44.450570148353776</v>
      </c>
      <c r="G94">
        <v>53.644993654291291</v>
      </c>
      <c r="H94">
        <v>55.245273682900532</v>
      </c>
      <c r="I94">
        <v>53.731303560785847</v>
      </c>
      <c r="J94">
        <v>55.299847515835275</v>
      </c>
      <c r="L94">
        <f t="shared" ref="L94:L103" si="109">AVERAGE(C94:F94)</f>
        <v>43.755006403881211</v>
      </c>
      <c r="M94">
        <f t="shared" ref="M94:M103" si="110">AVERAGE(G94:J94)</f>
        <v>54.480354603453236</v>
      </c>
      <c r="O94">
        <f t="shared" ref="O94:O103" si="111">M94/L94</f>
        <v>1.2451227660801039</v>
      </c>
      <c r="P94">
        <f t="shared" ref="P94:P103" si="112">_xlfn.T.TEST(C94:F94,G94:J94,2,2)</f>
        <v>3.0569228066652198E-5</v>
      </c>
      <c r="Q94">
        <v>6</v>
      </c>
      <c r="R94">
        <v>46.358328523818841</v>
      </c>
      <c r="S94">
        <v>45.631838204555322</v>
      </c>
      <c r="T94">
        <v>54.957649015803575</v>
      </c>
      <c r="U94">
        <v>56.452756909220419</v>
      </c>
    </row>
    <row r="95" spans="1:21" x14ac:dyDescent="0.2">
      <c r="A95" t="s">
        <v>102</v>
      </c>
      <c r="B95" t="s">
        <v>130</v>
      </c>
      <c r="C95">
        <v>27.517520196835775</v>
      </c>
      <c r="D95">
        <v>27.655999262419193</v>
      </c>
      <c r="E95">
        <v>28.485656533230948</v>
      </c>
      <c r="F95">
        <v>28.730610396870834</v>
      </c>
      <c r="G95">
        <v>34.753208769191211</v>
      </c>
      <c r="H95">
        <v>34.744259172019348</v>
      </c>
      <c r="I95">
        <v>35.03584147426038</v>
      </c>
      <c r="J95">
        <v>35.521851705161318</v>
      </c>
      <c r="L95">
        <f t="shared" si="109"/>
        <v>28.097446597339186</v>
      </c>
      <c r="M95">
        <f t="shared" si="110"/>
        <v>35.013790280158062</v>
      </c>
      <c r="O95">
        <f t="shared" si="111"/>
        <v>1.2461555949170786</v>
      </c>
      <c r="P95">
        <f t="shared" si="112"/>
        <v>1.1155260157708436E-6</v>
      </c>
      <c r="Q95">
        <v>3</v>
      </c>
      <c r="R95">
        <v>29.457404413125097</v>
      </c>
      <c r="S95">
        <v>29.452078253464542</v>
      </c>
      <c r="T95">
        <v>35.008279331895515</v>
      </c>
      <c r="U95">
        <v>36.134333574016701</v>
      </c>
    </row>
    <row r="96" spans="1:21" x14ac:dyDescent="0.2">
      <c r="A96" t="s">
        <v>104</v>
      </c>
      <c r="B96" t="s">
        <v>123</v>
      </c>
      <c r="C96">
        <v>149.41506125257334</v>
      </c>
      <c r="D96">
        <v>166.04614573752582</v>
      </c>
      <c r="E96">
        <v>177.78385351539794</v>
      </c>
      <c r="F96">
        <v>93.100347755397223</v>
      </c>
      <c r="G96">
        <v>169.2950252252304</v>
      </c>
      <c r="H96">
        <v>178.41601845682743</v>
      </c>
      <c r="I96">
        <v>184.6399646205119</v>
      </c>
      <c r="J96">
        <v>184.17059209373713</v>
      </c>
      <c r="L96">
        <f t="shared" si="109"/>
        <v>146.58635206522359</v>
      </c>
      <c r="M96">
        <f t="shared" si="110"/>
        <v>179.13040009907672</v>
      </c>
      <c r="O96">
        <f t="shared" si="111"/>
        <v>1.2220128107108679</v>
      </c>
      <c r="P96">
        <f t="shared" si="112"/>
        <v>0.13914255786659616</v>
      </c>
      <c r="Q96">
        <v>6</v>
      </c>
      <c r="R96">
        <v>150.68266201758144</v>
      </c>
      <c r="S96">
        <v>140.88241827007872</v>
      </c>
      <c r="T96">
        <v>174.37161995157118</v>
      </c>
      <c r="U96">
        <v>166.19834431474669</v>
      </c>
    </row>
    <row r="97" spans="1:21" x14ac:dyDescent="0.2">
      <c r="A97" t="s">
        <v>106</v>
      </c>
      <c r="B97" t="s">
        <v>124</v>
      </c>
      <c r="C97">
        <v>169.40960987306204</v>
      </c>
      <c r="D97">
        <v>180.16055588307356</v>
      </c>
      <c r="E97">
        <v>183.01159381425236</v>
      </c>
      <c r="F97">
        <v>174.86291537261744</v>
      </c>
      <c r="G97">
        <v>175.04087279178717</v>
      </c>
      <c r="H97">
        <v>179.68348517986612</v>
      </c>
      <c r="I97">
        <v>168.45648595383497</v>
      </c>
      <c r="J97">
        <v>176.60130941666907</v>
      </c>
      <c r="L97">
        <f t="shared" si="109"/>
        <v>176.86116873575133</v>
      </c>
      <c r="M97">
        <f t="shared" si="110"/>
        <v>174.94553833553934</v>
      </c>
      <c r="O97">
        <f t="shared" si="111"/>
        <v>0.98916873379326054</v>
      </c>
      <c r="P97">
        <f t="shared" si="112"/>
        <v>0.63431014240900363</v>
      </c>
      <c r="Q97">
        <v>6</v>
      </c>
      <c r="R97">
        <v>185.43583078864984</v>
      </c>
      <c r="S97">
        <v>183.03628564405122</v>
      </c>
      <c r="T97">
        <v>175.9978023008793</v>
      </c>
      <c r="U97">
        <v>168.92956098749781</v>
      </c>
    </row>
    <row r="98" spans="1:21" x14ac:dyDescent="0.2">
      <c r="A98" t="s">
        <v>116</v>
      </c>
      <c r="B98" t="s">
        <v>125</v>
      </c>
      <c r="C98">
        <v>129.90902701689535</v>
      </c>
      <c r="D98">
        <v>134.65473593279347</v>
      </c>
      <c r="E98">
        <v>133.84623506545671</v>
      </c>
      <c r="F98">
        <v>134.00179123404521</v>
      </c>
      <c r="G98">
        <v>154.72947020789061</v>
      </c>
      <c r="H98">
        <v>155.82667832436886</v>
      </c>
      <c r="I98">
        <v>153.28103566665351</v>
      </c>
      <c r="J98">
        <v>154.8678311525689</v>
      </c>
      <c r="L98">
        <f t="shared" si="109"/>
        <v>133.10294731229769</v>
      </c>
      <c r="M98">
        <f t="shared" si="110"/>
        <v>154.67625383787049</v>
      </c>
      <c r="O98">
        <f t="shared" si="111"/>
        <v>1.1620798559400465</v>
      </c>
      <c r="P98">
        <f t="shared" si="112"/>
        <v>1.9048386539864617E-6</v>
      </c>
      <c r="Q98">
        <v>10</v>
      </c>
      <c r="R98">
        <v>135.56640659859764</v>
      </c>
      <c r="S98">
        <v>134.36881049706722</v>
      </c>
      <c r="T98">
        <v>158.31025164888433</v>
      </c>
      <c r="U98">
        <v>155.68936808026993</v>
      </c>
    </row>
    <row r="99" spans="1:21" x14ac:dyDescent="0.2">
      <c r="A99" t="s">
        <v>99</v>
      </c>
      <c r="B99" t="s">
        <v>126</v>
      </c>
      <c r="C99">
        <v>37.943978039428558</v>
      </c>
      <c r="D99">
        <v>64.914488857160165</v>
      </c>
      <c r="E99">
        <v>99.750913139671354</v>
      </c>
      <c r="F99">
        <v>43.638516236250197</v>
      </c>
      <c r="G99">
        <v>109.73984808869429</v>
      </c>
      <c r="H99">
        <v>104.5829120231009</v>
      </c>
      <c r="I99">
        <v>105.61839137208381</v>
      </c>
      <c r="J99">
        <v>108.98658366205183</v>
      </c>
      <c r="L99">
        <f t="shared" si="109"/>
        <v>61.561974068127569</v>
      </c>
      <c r="M99">
        <f t="shared" si="110"/>
        <v>107.23193378648271</v>
      </c>
      <c r="O99">
        <f t="shared" si="111"/>
        <v>1.7418533991098868</v>
      </c>
      <c r="P99">
        <f t="shared" si="112"/>
        <v>1.7437506987071343E-2</v>
      </c>
      <c r="Q99">
        <v>10</v>
      </c>
      <c r="R99">
        <v>95.785114162951544</v>
      </c>
      <c r="S99">
        <v>83.590566028094969</v>
      </c>
      <c r="T99">
        <v>108.65913326456126</v>
      </c>
      <c r="U99">
        <v>98.356814086212253</v>
      </c>
    </row>
    <row r="100" spans="1:21" x14ac:dyDescent="0.2">
      <c r="A100" t="s">
        <v>101</v>
      </c>
      <c r="B100" t="s">
        <v>127</v>
      </c>
      <c r="C100">
        <v>96.065176306041707</v>
      </c>
      <c r="D100">
        <v>98.278502781402693</v>
      </c>
      <c r="E100">
        <v>97.414763458634496</v>
      </c>
      <c r="F100">
        <v>94.918457893370757</v>
      </c>
      <c r="G100">
        <v>119.67060932101781</v>
      </c>
      <c r="H100">
        <v>117.25428498764029</v>
      </c>
      <c r="I100">
        <v>117.88836024202131</v>
      </c>
      <c r="J100">
        <v>120.12206968896191</v>
      </c>
      <c r="L100">
        <f t="shared" si="109"/>
        <v>96.66922510986241</v>
      </c>
      <c r="M100">
        <f t="shared" si="110"/>
        <v>118.73383105991033</v>
      </c>
      <c r="O100">
        <f t="shared" si="111"/>
        <v>1.2282485033367341</v>
      </c>
      <c r="P100">
        <f t="shared" si="112"/>
        <v>6.0721046148673597E-7</v>
      </c>
      <c r="Q100">
        <v>10</v>
      </c>
      <c r="R100">
        <v>97.36242089207154</v>
      </c>
      <c r="S100">
        <v>96.687018152511641</v>
      </c>
      <c r="T100">
        <v>118.83272595246959</v>
      </c>
      <c r="U100">
        <v>121.89819762839264</v>
      </c>
    </row>
    <row r="101" spans="1:21" x14ac:dyDescent="0.2">
      <c r="A101" t="s">
        <v>121</v>
      </c>
      <c r="B101" t="s">
        <v>128</v>
      </c>
      <c r="C101">
        <v>80.88016159426617</v>
      </c>
      <c r="D101">
        <v>81.038209321130978</v>
      </c>
      <c r="E101">
        <v>81.523337393243338</v>
      </c>
      <c r="F101">
        <v>79.192500832422326</v>
      </c>
      <c r="G101">
        <v>96.533292337139926</v>
      </c>
      <c r="H101">
        <v>97.324870891283027</v>
      </c>
      <c r="I101">
        <v>96.594917900395956</v>
      </c>
      <c r="J101">
        <v>95.167938285536181</v>
      </c>
      <c r="L101">
        <f t="shared" si="109"/>
        <v>80.658552285265699</v>
      </c>
      <c r="M101">
        <f t="shared" si="110"/>
        <v>96.405254853588772</v>
      </c>
      <c r="O101">
        <f t="shared" si="111"/>
        <v>1.1952266947791426</v>
      </c>
      <c r="P101">
        <f t="shared" si="112"/>
        <v>4.1848825019200155E-7</v>
      </c>
      <c r="Q101">
        <v>6</v>
      </c>
      <c r="R101">
        <v>80.630693788202677</v>
      </c>
      <c r="S101">
        <v>82.302726954238864</v>
      </c>
      <c r="T101">
        <v>95.849825653582101</v>
      </c>
      <c r="U101">
        <v>97.869508494273546</v>
      </c>
    </row>
    <row r="102" spans="1:21" x14ac:dyDescent="0.2">
      <c r="A102" t="s">
        <v>113</v>
      </c>
      <c r="B102" t="s">
        <v>112</v>
      </c>
      <c r="C102">
        <v>69.22439709068442</v>
      </c>
      <c r="D102">
        <v>69.715298839337592</v>
      </c>
      <c r="E102">
        <v>68.153843314007418</v>
      </c>
      <c r="F102">
        <v>70.196448981670585</v>
      </c>
      <c r="G102">
        <v>90.386569099654494</v>
      </c>
      <c r="H102">
        <v>90.205178883190882</v>
      </c>
      <c r="I102">
        <v>90.944515708598615</v>
      </c>
      <c r="J102">
        <v>91.231997873696855</v>
      </c>
      <c r="L102">
        <f t="shared" si="109"/>
        <v>69.322497056425007</v>
      </c>
      <c r="M102">
        <f t="shared" si="110"/>
        <v>90.692065391285212</v>
      </c>
      <c r="O102">
        <f t="shared" si="111"/>
        <v>1.3082631071045587</v>
      </c>
      <c r="P102">
        <f t="shared" si="112"/>
        <v>1.075301668447461E-8</v>
      </c>
      <c r="Q102">
        <v>6</v>
      </c>
      <c r="R102">
        <v>70.791467895840597</v>
      </c>
      <c r="S102">
        <v>70.174608882167533</v>
      </c>
      <c r="T102">
        <v>90.35279873822337</v>
      </c>
      <c r="U102">
        <v>91.292114924623291</v>
      </c>
    </row>
    <row r="103" spans="1:21" x14ac:dyDescent="0.2">
      <c r="A103" t="s">
        <v>119</v>
      </c>
      <c r="B103" t="s">
        <v>129</v>
      </c>
      <c r="C103">
        <v>104.59175052762595</v>
      </c>
      <c r="D103">
        <v>103.2454171224572</v>
      </c>
      <c r="E103">
        <v>104.63607320064699</v>
      </c>
      <c r="F103">
        <v>107.59871531257042</v>
      </c>
      <c r="G103">
        <v>109.33203339224939</v>
      </c>
      <c r="H103">
        <v>111.74293304595633</v>
      </c>
      <c r="I103">
        <v>107.44667691634206</v>
      </c>
      <c r="J103">
        <v>104.5607083656239</v>
      </c>
      <c r="L103">
        <f t="shared" si="109"/>
        <v>105.01798904082514</v>
      </c>
      <c r="M103">
        <f t="shared" si="110"/>
        <v>108.27058793004292</v>
      </c>
      <c r="O103">
        <f t="shared" si="111"/>
        <v>1.0309718260549947</v>
      </c>
      <c r="P103">
        <f t="shared" si="112"/>
        <v>0.11638832257434653</v>
      </c>
      <c r="Q103">
        <v>10</v>
      </c>
      <c r="R103">
        <v>104.71056891294293</v>
      </c>
      <c r="S103">
        <v>102.76356611324354</v>
      </c>
      <c r="T103">
        <v>103.75533519058942</v>
      </c>
      <c r="U103">
        <v>105.37700504864839</v>
      </c>
    </row>
    <row r="105" spans="1:21" x14ac:dyDescent="0.2">
      <c r="B105" t="s">
        <v>122</v>
      </c>
      <c r="C105">
        <f>C93/$Q93</f>
        <v>13.388762756976016</v>
      </c>
      <c r="D105">
        <f t="shared" ref="D105:J105" si="113">D93/$Q93</f>
        <v>17.433548957729467</v>
      </c>
      <c r="E105">
        <f t="shared" si="113"/>
        <v>17.644757840432806</v>
      </c>
      <c r="F105">
        <f t="shared" si="113"/>
        <v>21.489985469761653</v>
      </c>
      <c r="G105">
        <f t="shared" si="113"/>
        <v>23.413774544301372</v>
      </c>
      <c r="H105">
        <f t="shared" si="113"/>
        <v>19.831320769292116</v>
      </c>
      <c r="I105">
        <f t="shared" si="113"/>
        <v>24.686838312757615</v>
      </c>
      <c r="J105">
        <f t="shared" si="113"/>
        <v>21.147027460361205</v>
      </c>
      <c r="L105">
        <f t="shared" ref="L105:L115" si="114">AVERAGE(C105:F105)</f>
        <v>17.489263756224986</v>
      </c>
      <c r="M105">
        <f t="shared" ref="M105:M115" si="115">AVERAGE(G105:J105)</f>
        <v>22.269740271678078</v>
      </c>
      <c r="O105">
        <f t="shared" ref="O105:O115" si="116">M105/L105</f>
        <v>1.2733377792276457</v>
      </c>
      <c r="P105">
        <f t="shared" ref="P105:P115" si="117">_xlfn.T.TEST(C105:F105,G105:J105,2,2)</f>
        <v>5.2553201698259396E-2</v>
      </c>
    </row>
    <row r="106" spans="1:21" x14ac:dyDescent="0.2">
      <c r="B106" t="s">
        <v>110</v>
      </c>
      <c r="C106">
        <f t="shared" ref="C106:J106" si="118">C94/$Q94</f>
        <v>6.9514758446093232</v>
      </c>
      <c r="D106">
        <f t="shared" si="118"/>
        <v>7.2027474232301278</v>
      </c>
      <c r="E106">
        <f t="shared" si="118"/>
        <v>7.6073526433557239</v>
      </c>
      <c r="F106">
        <f t="shared" si="118"/>
        <v>7.4084283580589627</v>
      </c>
      <c r="G106">
        <f t="shared" si="118"/>
        <v>8.9408322757152145</v>
      </c>
      <c r="H106">
        <f t="shared" si="118"/>
        <v>9.2075456138167553</v>
      </c>
      <c r="I106">
        <f t="shared" si="118"/>
        <v>8.9552172601309739</v>
      </c>
      <c r="J106">
        <f t="shared" si="118"/>
        <v>9.2166412526392119</v>
      </c>
      <c r="L106">
        <f t="shared" si="114"/>
        <v>7.2925010673135349</v>
      </c>
      <c r="M106">
        <f t="shared" si="115"/>
        <v>9.0800591005755393</v>
      </c>
      <c r="O106">
        <f t="shared" si="116"/>
        <v>1.2451227660801041</v>
      </c>
      <c r="P106">
        <f t="shared" si="117"/>
        <v>3.0569228066652252E-5</v>
      </c>
    </row>
    <row r="107" spans="1:21" x14ac:dyDescent="0.2">
      <c r="B107" t="s">
        <v>130</v>
      </c>
      <c r="C107">
        <f t="shared" ref="C107:J107" si="119">C95/$Q95</f>
        <v>9.1725067322785918</v>
      </c>
      <c r="D107">
        <f t="shared" si="119"/>
        <v>9.2186664208063984</v>
      </c>
      <c r="E107">
        <f t="shared" si="119"/>
        <v>9.4952188444103154</v>
      </c>
      <c r="F107">
        <f t="shared" si="119"/>
        <v>9.5768701322902778</v>
      </c>
      <c r="G107">
        <f t="shared" si="119"/>
        <v>11.584402923063736</v>
      </c>
      <c r="H107">
        <f t="shared" si="119"/>
        <v>11.58141972400645</v>
      </c>
      <c r="I107">
        <f t="shared" si="119"/>
        <v>11.678613824753461</v>
      </c>
      <c r="J107">
        <f t="shared" si="119"/>
        <v>11.840617235053772</v>
      </c>
      <c r="L107">
        <f t="shared" si="114"/>
        <v>9.3658155324463976</v>
      </c>
      <c r="M107">
        <f t="shared" si="115"/>
        <v>11.671263426719355</v>
      </c>
      <c r="O107">
        <f t="shared" si="116"/>
        <v>1.2461555949170784</v>
      </c>
      <c r="P107">
        <f t="shared" si="117"/>
        <v>1.1155260157708377E-6</v>
      </c>
    </row>
    <row r="108" spans="1:21" x14ac:dyDescent="0.2">
      <c r="B108" t="s">
        <v>123</v>
      </c>
      <c r="C108">
        <f t="shared" ref="C108:J108" si="120">C96/$Q96</f>
        <v>24.902510208762223</v>
      </c>
      <c r="D108">
        <f t="shared" si="120"/>
        <v>27.674357622920969</v>
      </c>
      <c r="E108">
        <f t="shared" si="120"/>
        <v>29.630642252566322</v>
      </c>
      <c r="F108">
        <f t="shared" si="120"/>
        <v>15.516724625899537</v>
      </c>
      <c r="G108">
        <f t="shared" si="120"/>
        <v>28.215837537538402</v>
      </c>
      <c r="H108">
        <f t="shared" si="120"/>
        <v>29.736003076137905</v>
      </c>
      <c r="I108">
        <f t="shared" si="120"/>
        <v>30.773327436751984</v>
      </c>
      <c r="J108">
        <f t="shared" si="120"/>
        <v>30.695098682289522</v>
      </c>
      <c r="L108">
        <f t="shared" si="114"/>
        <v>24.431058677537262</v>
      </c>
      <c r="M108">
        <f t="shared" si="115"/>
        <v>29.855066683179455</v>
      </c>
      <c r="O108">
        <f t="shared" si="116"/>
        <v>1.2220128107108681</v>
      </c>
      <c r="P108">
        <f t="shared" si="117"/>
        <v>0.13914255786659582</v>
      </c>
    </row>
    <row r="109" spans="1:21" x14ac:dyDescent="0.2">
      <c r="B109" t="s">
        <v>124</v>
      </c>
      <c r="C109">
        <f t="shared" ref="C109:J109" si="121">C97/$Q97</f>
        <v>28.234934978843672</v>
      </c>
      <c r="D109">
        <f t="shared" si="121"/>
        <v>30.026759313845591</v>
      </c>
      <c r="E109">
        <f t="shared" si="121"/>
        <v>30.501932302375394</v>
      </c>
      <c r="F109">
        <f t="shared" si="121"/>
        <v>29.143819228769573</v>
      </c>
      <c r="G109">
        <f t="shared" si="121"/>
        <v>29.173478798631194</v>
      </c>
      <c r="H109">
        <f t="shared" si="121"/>
        <v>29.947247529977687</v>
      </c>
      <c r="I109">
        <f t="shared" si="121"/>
        <v>28.07608099230583</v>
      </c>
      <c r="J109">
        <f t="shared" si="121"/>
        <v>29.433551569444845</v>
      </c>
      <c r="L109">
        <f t="shared" si="114"/>
        <v>29.476861455958559</v>
      </c>
      <c r="M109">
        <f t="shared" si="115"/>
        <v>29.15758972258989</v>
      </c>
      <c r="O109">
        <f t="shared" si="116"/>
        <v>0.98916873379326042</v>
      </c>
      <c r="P109">
        <f t="shared" si="117"/>
        <v>0.6343101424090003</v>
      </c>
    </row>
    <row r="110" spans="1:21" x14ac:dyDescent="0.2">
      <c r="B110" t="s">
        <v>125</v>
      </c>
      <c r="C110">
        <f t="shared" ref="C110:J110" si="122">C98/$Q98</f>
        <v>12.990902701689535</v>
      </c>
      <c r="D110">
        <f t="shared" si="122"/>
        <v>13.465473593279347</v>
      </c>
      <c r="E110">
        <f t="shared" si="122"/>
        <v>13.384623506545671</v>
      </c>
      <c r="F110">
        <f t="shared" si="122"/>
        <v>13.400179123404522</v>
      </c>
      <c r="G110">
        <f t="shared" si="122"/>
        <v>15.472947020789061</v>
      </c>
      <c r="H110">
        <f t="shared" si="122"/>
        <v>15.582667832436886</v>
      </c>
      <c r="I110">
        <f t="shared" si="122"/>
        <v>15.328103566665352</v>
      </c>
      <c r="J110">
        <f t="shared" si="122"/>
        <v>15.486783115256889</v>
      </c>
      <c r="L110">
        <f t="shared" si="114"/>
        <v>13.310294731229769</v>
      </c>
      <c r="M110">
        <f t="shared" si="115"/>
        <v>15.467625383787047</v>
      </c>
      <c r="O110">
        <f t="shared" si="116"/>
        <v>1.1620798559400463</v>
      </c>
      <c r="P110">
        <f t="shared" si="117"/>
        <v>1.9048386539864716E-6</v>
      </c>
    </row>
    <row r="111" spans="1:21" x14ac:dyDescent="0.2">
      <c r="B111" t="s">
        <v>126</v>
      </c>
      <c r="C111">
        <f t="shared" ref="C111:J111" si="123">C99/$Q99</f>
        <v>3.7943978039428559</v>
      </c>
      <c r="D111">
        <f t="shared" si="123"/>
        <v>6.4914488857160162</v>
      </c>
      <c r="E111">
        <f t="shared" si="123"/>
        <v>9.9750913139671358</v>
      </c>
      <c r="F111">
        <f t="shared" si="123"/>
        <v>4.3638516236250195</v>
      </c>
      <c r="G111">
        <f t="shared" si="123"/>
        <v>10.973984808869428</v>
      </c>
      <c r="H111">
        <f t="shared" si="123"/>
        <v>10.45829120231009</v>
      </c>
      <c r="I111">
        <f t="shared" si="123"/>
        <v>10.561839137208381</v>
      </c>
      <c r="J111">
        <f t="shared" si="123"/>
        <v>10.898658366205183</v>
      </c>
      <c r="L111">
        <f t="shared" si="114"/>
        <v>6.1561974068127574</v>
      </c>
      <c r="M111">
        <f t="shared" si="115"/>
        <v>10.72319337864827</v>
      </c>
      <c r="O111">
        <f t="shared" si="116"/>
        <v>1.7418533991098866</v>
      </c>
      <c r="P111">
        <f t="shared" si="117"/>
        <v>1.7437506987071347E-2</v>
      </c>
    </row>
    <row r="112" spans="1:21" x14ac:dyDescent="0.2">
      <c r="B112" t="s">
        <v>127</v>
      </c>
      <c r="C112">
        <f t="shared" ref="C112:J112" si="124">C100/$Q100</f>
        <v>9.60651763060417</v>
      </c>
      <c r="D112">
        <f t="shared" si="124"/>
        <v>9.8278502781402697</v>
      </c>
      <c r="E112">
        <f t="shared" si="124"/>
        <v>9.7414763458634503</v>
      </c>
      <c r="F112">
        <f t="shared" si="124"/>
        <v>9.4918457893370753</v>
      </c>
      <c r="G112">
        <f t="shared" si="124"/>
        <v>11.967060932101781</v>
      </c>
      <c r="H112">
        <f t="shared" si="124"/>
        <v>11.725428498764028</v>
      </c>
      <c r="I112">
        <f t="shared" si="124"/>
        <v>11.78883602420213</v>
      </c>
      <c r="J112">
        <f t="shared" si="124"/>
        <v>12.012206968896191</v>
      </c>
      <c r="L112">
        <f t="shared" si="114"/>
        <v>9.6669225109862413</v>
      </c>
      <c r="M112">
        <f t="shared" si="115"/>
        <v>11.873383105991032</v>
      </c>
      <c r="O112">
        <f t="shared" si="116"/>
        <v>1.2282485033367339</v>
      </c>
      <c r="P112">
        <f t="shared" si="117"/>
        <v>6.0721046148674571E-7</v>
      </c>
    </row>
    <row r="113" spans="2:16" x14ac:dyDescent="0.2">
      <c r="B113" t="s">
        <v>128</v>
      </c>
      <c r="C113">
        <f t="shared" ref="C113:J113" si="125">C101/$Q101</f>
        <v>13.480026932377696</v>
      </c>
      <c r="D113">
        <f t="shared" si="125"/>
        <v>13.506368220188497</v>
      </c>
      <c r="E113">
        <f t="shared" si="125"/>
        <v>13.58722289887389</v>
      </c>
      <c r="F113">
        <f t="shared" si="125"/>
        <v>13.198750138737054</v>
      </c>
      <c r="G113">
        <f t="shared" si="125"/>
        <v>16.088882056189988</v>
      </c>
      <c r="H113">
        <f t="shared" si="125"/>
        <v>16.220811815213839</v>
      </c>
      <c r="I113">
        <f t="shared" si="125"/>
        <v>16.099152983399325</v>
      </c>
      <c r="J113">
        <f t="shared" si="125"/>
        <v>15.861323047589364</v>
      </c>
      <c r="L113">
        <f t="shared" si="114"/>
        <v>13.443092047544283</v>
      </c>
      <c r="M113">
        <f t="shared" si="115"/>
        <v>16.067542475598128</v>
      </c>
      <c r="O113">
        <f t="shared" si="116"/>
        <v>1.1952266947791423</v>
      </c>
      <c r="P113">
        <f t="shared" si="117"/>
        <v>4.1848825019200452E-7</v>
      </c>
    </row>
    <row r="114" spans="2:16" x14ac:dyDescent="0.2">
      <c r="B114" t="s">
        <v>112</v>
      </c>
      <c r="C114">
        <f t="shared" ref="C114:J114" si="126">C102/$Q102</f>
        <v>11.537399515114069</v>
      </c>
      <c r="D114">
        <f t="shared" si="126"/>
        <v>11.619216473222933</v>
      </c>
      <c r="E114">
        <f t="shared" si="126"/>
        <v>11.358973885667902</v>
      </c>
      <c r="F114">
        <f t="shared" si="126"/>
        <v>11.699408163611764</v>
      </c>
      <c r="G114">
        <f t="shared" si="126"/>
        <v>15.06442818327575</v>
      </c>
      <c r="H114">
        <f t="shared" si="126"/>
        <v>15.034196480531813</v>
      </c>
      <c r="I114">
        <f t="shared" si="126"/>
        <v>15.157419284766435</v>
      </c>
      <c r="J114">
        <f t="shared" si="126"/>
        <v>15.205332978949476</v>
      </c>
      <c r="L114">
        <f t="shared" si="114"/>
        <v>11.553749509404167</v>
      </c>
      <c r="M114">
        <f t="shared" si="115"/>
        <v>15.115344231880869</v>
      </c>
      <c r="O114">
        <f t="shared" si="116"/>
        <v>1.308263107104559</v>
      </c>
      <c r="P114">
        <f t="shared" si="117"/>
        <v>1.0753016684474762E-8</v>
      </c>
    </row>
    <row r="115" spans="2:16" x14ac:dyDescent="0.2">
      <c r="B115" t="s">
        <v>129</v>
      </c>
      <c r="C115">
        <f t="shared" ref="C115:J115" si="127">C103/$Q103</f>
        <v>10.459175052762594</v>
      </c>
      <c r="D115">
        <f t="shared" si="127"/>
        <v>10.32454171224572</v>
      </c>
      <c r="E115">
        <f t="shared" si="127"/>
        <v>10.4636073200647</v>
      </c>
      <c r="F115">
        <f t="shared" si="127"/>
        <v>10.759871531257042</v>
      </c>
      <c r="G115">
        <f t="shared" si="127"/>
        <v>10.933203339224939</v>
      </c>
      <c r="H115">
        <f t="shared" si="127"/>
        <v>11.174293304595633</v>
      </c>
      <c r="I115">
        <f t="shared" si="127"/>
        <v>10.744667691634206</v>
      </c>
      <c r="J115">
        <f t="shared" si="127"/>
        <v>10.45607083656239</v>
      </c>
      <c r="L115">
        <f t="shared" si="114"/>
        <v>10.501798904082515</v>
      </c>
      <c r="M115">
        <f t="shared" si="115"/>
        <v>10.827058793004291</v>
      </c>
      <c r="O115">
        <f t="shared" si="116"/>
        <v>1.0309718260549945</v>
      </c>
      <c r="P115">
        <f t="shared" si="117"/>
        <v>0.11638832257434797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C684-0A82-4DBF-81D9-7F08A60FBBA4}">
  <dimension ref="A1:Z66"/>
  <sheetViews>
    <sheetView workbookViewId="0">
      <pane xSplit="1" ySplit="1" topLeftCell="I20" activePane="bottomRight" state="frozen"/>
      <selection pane="topRight" activeCell="B1" sqref="B1"/>
      <selection pane="bottomLeft" activeCell="A2" sqref="A2"/>
      <selection pane="bottomRight" activeCell="R27" sqref="R27:U38"/>
    </sheetView>
  </sheetViews>
  <sheetFormatPr baseColWidth="10" defaultColWidth="8.83203125" defaultRowHeight="15" x14ac:dyDescent="0.2"/>
  <cols>
    <col min="2" max="2" width="11.83203125" bestFit="1" customWidth="1"/>
  </cols>
  <sheetData>
    <row r="1" spans="1:21" x14ac:dyDescent="0.2">
      <c r="B1" t="s">
        <v>97</v>
      </c>
      <c r="H1" t="s">
        <v>98</v>
      </c>
      <c r="Q1" t="s">
        <v>40</v>
      </c>
      <c r="R1" t="s">
        <v>51</v>
      </c>
      <c r="S1" t="s">
        <v>52</v>
      </c>
      <c r="T1" t="s">
        <v>53</v>
      </c>
      <c r="U1" t="s">
        <v>54</v>
      </c>
    </row>
    <row r="3" spans="1:21" x14ac:dyDescent="0.2">
      <c r="A3" t="s">
        <v>79</v>
      </c>
      <c r="B3">
        <f>AVERAGE(B5:B10)</f>
        <v>9.5892041154778382E-2</v>
      </c>
      <c r="C3">
        <f>AVERAGE(C5:C10)</f>
        <v>7.4581072124048709E-3</v>
      </c>
      <c r="D3">
        <f>AVERAGE(D5:D10)</f>
        <v>1.7484884161703566E-2</v>
      </c>
      <c r="H3">
        <f>AVERAGE(H5:H10)</f>
        <v>0.13086034705929309</v>
      </c>
      <c r="I3">
        <f>AVERAGE(I5:I10)</f>
        <v>1.7971815248688516E-2</v>
      </c>
      <c r="J3">
        <f>AVERAGE(J5:J10)</f>
        <v>0.13520044196511444</v>
      </c>
    </row>
    <row r="4" spans="1:21" x14ac:dyDescent="0.2">
      <c r="B4">
        <f>AVERAGE(B11:B16)</f>
        <v>0.26711526621317422</v>
      </c>
      <c r="C4">
        <f>AVERAGE(C11:C16)</f>
        <v>1.8451804981177947E-2</v>
      </c>
      <c r="D4">
        <f>AVERAGE(D11:D16)</f>
        <v>1.8672355590494131E-2</v>
      </c>
      <c r="H4">
        <f>AVERAGE(H11:H16)</f>
        <v>0.20170742664227351</v>
      </c>
      <c r="I4">
        <f>AVERAGE(I11:I16)</f>
        <v>2.5491176373351118E-2</v>
      </c>
      <c r="J4">
        <f>AVERAGE(J11:J16)</f>
        <v>0.15302421502962418</v>
      </c>
    </row>
    <row r="5" spans="1:21" x14ac:dyDescent="0.2">
      <c r="B5">
        <v>9.3402911312345904E-2</v>
      </c>
      <c r="C5">
        <v>7.29441228289402E-3</v>
      </c>
      <c r="D5">
        <v>1.76516274352864E-2</v>
      </c>
      <c r="F5" t="s">
        <v>24</v>
      </c>
      <c r="H5">
        <v>0.14826895429322501</v>
      </c>
      <c r="I5">
        <v>1.9328628284298099E-2</v>
      </c>
      <c r="J5">
        <v>0.14247537027693499</v>
      </c>
      <c r="O5" t="s">
        <v>22</v>
      </c>
      <c r="Q5">
        <v>4.7472682780334903E-2</v>
      </c>
      <c r="R5">
        <v>8.58654416046482E-3</v>
      </c>
      <c r="S5">
        <v>4.2014843927220902E-3</v>
      </c>
      <c r="T5">
        <v>4.3645618000237601E-4</v>
      </c>
      <c r="U5">
        <v>2.4380219356531999E-4</v>
      </c>
    </row>
    <row r="6" spans="1:21" x14ac:dyDescent="0.2">
      <c r="B6">
        <v>9.7376607657821898E-2</v>
      </c>
      <c r="C6">
        <v>7.3507735344536E-3</v>
      </c>
      <c r="D6">
        <v>1.7358171720252301E-2</v>
      </c>
      <c r="F6" t="s">
        <v>7</v>
      </c>
      <c r="H6">
        <v>0.12748592694591401</v>
      </c>
      <c r="I6">
        <v>2.0203086500254201E-2</v>
      </c>
      <c r="J6">
        <v>0.13191379275009199</v>
      </c>
      <c r="O6" t="s">
        <v>17</v>
      </c>
      <c r="Q6">
        <v>7.8527601592287499E-2</v>
      </c>
      <c r="R6">
        <v>1.15781967874034E-2</v>
      </c>
      <c r="S6">
        <v>4.8942105495118904E-3</v>
      </c>
      <c r="T6">
        <v>5.6713431322057595E-4</v>
      </c>
      <c r="U6">
        <v>7.9114245775339497E-4</v>
      </c>
    </row>
    <row r="7" spans="1:21" x14ac:dyDescent="0.2">
      <c r="B7">
        <v>0.104797112093342</v>
      </c>
      <c r="C7">
        <v>7.1928572457526001E-3</v>
      </c>
      <c r="D7">
        <v>1.7127676126820202E-2</v>
      </c>
      <c r="F7" t="s">
        <v>15</v>
      </c>
      <c r="H7">
        <v>0.13257947119559099</v>
      </c>
      <c r="I7">
        <v>1.8817092756124101E-2</v>
      </c>
      <c r="J7">
        <v>0.13499031470640799</v>
      </c>
      <c r="O7" t="s">
        <v>16</v>
      </c>
      <c r="Q7">
        <v>0.105370315218097</v>
      </c>
      <c r="R7">
        <v>2.0523474574599701E-2</v>
      </c>
      <c r="S7">
        <v>7.7393553313579904E-3</v>
      </c>
      <c r="T7">
        <v>1.31076403867934E-3</v>
      </c>
      <c r="U7">
        <v>3.65167013349178E-4</v>
      </c>
    </row>
    <row r="8" spans="1:21" x14ac:dyDescent="0.2">
      <c r="B8">
        <v>9.7653678673942895E-2</v>
      </c>
      <c r="C8">
        <v>7.3670507981838003E-3</v>
      </c>
      <c r="D8">
        <v>1.7028855244441501E-2</v>
      </c>
      <c r="F8" t="s">
        <v>1</v>
      </c>
      <c r="H8">
        <v>8.6303457953437399E-2</v>
      </c>
      <c r="I8">
        <v>1.0031188032874099E-2</v>
      </c>
      <c r="J8">
        <v>8.9004796150692705E-2</v>
      </c>
      <c r="O8" t="s">
        <v>5</v>
      </c>
      <c r="Q8">
        <v>0.142036945540853</v>
      </c>
      <c r="R8">
        <v>2.3456510480580998E-2</v>
      </c>
      <c r="S8">
        <v>9.8755407925194792E-3</v>
      </c>
      <c r="T8">
        <v>5.8393818203553301E-4</v>
      </c>
      <c r="U8">
        <v>3.4155044544919601E-4</v>
      </c>
    </row>
    <row r="9" spans="1:21" x14ac:dyDescent="0.2">
      <c r="B9">
        <v>8.1029634881486498E-2</v>
      </c>
      <c r="C9">
        <v>7.0781470658633702E-3</v>
      </c>
      <c r="D9">
        <v>1.7939928340437901E-2</v>
      </c>
      <c r="F9" t="s">
        <v>22</v>
      </c>
      <c r="H9">
        <v>0.134001074322984</v>
      </c>
      <c r="I9">
        <v>1.7174271549806601E-2</v>
      </c>
      <c r="J9">
        <v>0.171517377587633</v>
      </c>
      <c r="O9" t="s">
        <v>23</v>
      </c>
      <c r="Q9">
        <v>1.53327249842012E-2</v>
      </c>
      <c r="R9">
        <v>6.3227451584358099E-3</v>
      </c>
      <c r="S9">
        <v>7.7232390125451496E-3</v>
      </c>
      <c r="T9">
        <v>5.2548393216954696E-3</v>
      </c>
      <c r="U9">
        <v>1.11814677122485E-3</v>
      </c>
    </row>
    <row r="10" spans="1:21" x14ac:dyDescent="0.2">
      <c r="B10">
        <v>0.101092302309731</v>
      </c>
      <c r="C10">
        <v>8.4654023472818304E-3</v>
      </c>
      <c r="D10">
        <v>1.7803046102983101E-2</v>
      </c>
      <c r="F10" t="s">
        <v>17</v>
      </c>
      <c r="H10">
        <v>0.15652319764460701</v>
      </c>
      <c r="I10">
        <v>2.2276624368773999E-2</v>
      </c>
      <c r="J10">
        <v>0.14130100031892601</v>
      </c>
      <c r="O10" t="s">
        <v>18</v>
      </c>
      <c r="Q10">
        <v>1.92841849215039E-2</v>
      </c>
      <c r="R10">
        <v>5.3148564277608499E-3</v>
      </c>
      <c r="S10">
        <v>1.0606883603076499E-2</v>
      </c>
      <c r="T10">
        <v>4.3715839623447101E-3</v>
      </c>
      <c r="U10">
        <v>2.7802225892569598E-3</v>
      </c>
    </row>
    <row r="11" spans="1:21" x14ac:dyDescent="0.2">
      <c r="B11">
        <v>0.29884009792716998</v>
      </c>
      <c r="C11">
        <v>2.1011757932687301E-2</v>
      </c>
      <c r="D11">
        <v>1.8550454244214101E-2</v>
      </c>
      <c r="F11" t="s">
        <v>19</v>
      </c>
      <c r="H11">
        <v>0.24706659224109601</v>
      </c>
      <c r="I11">
        <v>3.1324125948377003E-2</v>
      </c>
      <c r="J11">
        <v>0.18314948415017601</v>
      </c>
      <c r="O11" t="s">
        <v>8</v>
      </c>
      <c r="Q11">
        <v>3.52000746912789E-2</v>
      </c>
      <c r="R11">
        <v>1.7105116115984101E-2</v>
      </c>
      <c r="S11">
        <v>2.0675801881000599E-2</v>
      </c>
      <c r="T11">
        <v>1.1377655790175601E-2</v>
      </c>
      <c r="U11">
        <v>7.4435620761957302E-3</v>
      </c>
    </row>
    <row r="12" spans="1:21" x14ac:dyDescent="0.2">
      <c r="B12">
        <v>0.24406525700801199</v>
      </c>
      <c r="C12">
        <v>1.6565580310268301E-2</v>
      </c>
      <c r="D12">
        <v>1.8050337990986601E-2</v>
      </c>
      <c r="F12" t="s">
        <v>14</v>
      </c>
      <c r="H12">
        <v>0.17856686428902199</v>
      </c>
      <c r="I12">
        <v>2.3037604997352801E-2</v>
      </c>
      <c r="J12">
        <v>0.16372523553892801</v>
      </c>
      <c r="O12" t="s">
        <v>12</v>
      </c>
      <c r="Q12">
        <v>3.35131636491161E-2</v>
      </c>
      <c r="R12">
        <v>1.4229796941285001E-2</v>
      </c>
      <c r="S12">
        <v>1.9216791992745001E-2</v>
      </c>
      <c r="T12">
        <v>8.5434057036042794E-3</v>
      </c>
      <c r="U12">
        <v>6.6726331920581002E-3</v>
      </c>
    </row>
    <row r="13" spans="1:21" x14ac:dyDescent="0.2">
      <c r="B13">
        <v>0.266136928271342</v>
      </c>
      <c r="C13">
        <v>1.7518989090405099E-2</v>
      </c>
      <c r="D13">
        <v>1.944087247002E-2</v>
      </c>
      <c r="F13" t="s">
        <v>2</v>
      </c>
      <c r="H13">
        <v>0.16933440427343999</v>
      </c>
      <c r="I13">
        <v>1.8960619099695101E-2</v>
      </c>
      <c r="J13">
        <v>0.13352707863346899</v>
      </c>
      <c r="O13" t="s">
        <v>10</v>
      </c>
      <c r="Q13">
        <v>3.3408545273669897E-2</v>
      </c>
      <c r="R13">
        <v>1.2403044595013899E-2</v>
      </c>
      <c r="S13">
        <v>1.8858104156244501E-2</v>
      </c>
      <c r="T13">
        <v>8.7712327796963894E-3</v>
      </c>
      <c r="U13">
        <v>5.3156072161007302E-3</v>
      </c>
    </row>
    <row r="14" spans="1:21" x14ac:dyDescent="0.2">
      <c r="B14">
        <v>0.30569505284039</v>
      </c>
      <c r="C14">
        <v>2.15000597541899E-2</v>
      </c>
      <c r="D14">
        <v>1.85208329609408E-2</v>
      </c>
      <c r="F14" t="s">
        <v>9</v>
      </c>
      <c r="H14">
        <v>0.23266674359287201</v>
      </c>
      <c r="I14">
        <v>3.1098952126833598E-2</v>
      </c>
      <c r="J14">
        <v>0.14006105492782001</v>
      </c>
      <c r="O14" t="s">
        <v>4</v>
      </c>
      <c r="Q14">
        <v>4.7116940055879901E-2</v>
      </c>
      <c r="R14">
        <v>2.071593990639E-2</v>
      </c>
      <c r="S14">
        <v>3.0027197293475801E-2</v>
      </c>
      <c r="T14">
        <v>1.72619134939484E-2</v>
      </c>
      <c r="U14">
        <v>7.7598569627350998E-3</v>
      </c>
    </row>
    <row r="15" spans="1:21" x14ac:dyDescent="0.2">
      <c r="B15">
        <v>0.25160145414658103</v>
      </c>
      <c r="C15">
        <v>1.81508388855341E-2</v>
      </c>
      <c r="D15">
        <v>1.9216928377369699E-2</v>
      </c>
      <c r="F15" t="s">
        <v>16</v>
      </c>
      <c r="H15">
        <v>0.21225074651773501</v>
      </c>
      <c r="I15">
        <v>2.6324420441687101E-2</v>
      </c>
      <c r="J15">
        <v>0.166133994936107</v>
      </c>
      <c r="O15" t="s">
        <v>21</v>
      </c>
      <c r="Q15">
        <v>2.79004296899097E-2</v>
      </c>
      <c r="R15">
        <v>9.8432680747229905E-3</v>
      </c>
      <c r="S15">
        <v>2.12185899183648E-2</v>
      </c>
      <c r="T15">
        <v>8.6180349136438395E-3</v>
      </c>
      <c r="U15">
        <v>8.9272064386732002E-3</v>
      </c>
    </row>
    <row r="16" spans="1:21" x14ac:dyDescent="0.2">
      <c r="B16">
        <v>0.23635280708555001</v>
      </c>
      <c r="C16">
        <v>1.5963603913983E-2</v>
      </c>
      <c r="D16">
        <v>1.8254707499433601E-2</v>
      </c>
      <c r="F16" t="s">
        <v>5</v>
      </c>
      <c r="H16">
        <v>0.17035920893947601</v>
      </c>
      <c r="I16">
        <v>2.2201335626161101E-2</v>
      </c>
      <c r="J16">
        <v>0.13154844199124499</v>
      </c>
      <c r="O16" t="s">
        <v>20</v>
      </c>
      <c r="Q16">
        <v>3.2866902472807602E-2</v>
      </c>
      <c r="R16">
        <v>1.1288665463364799E-2</v>
      </c>
      <c r="S16">
        <v>2.0904648856783899E-2</v>
      </c>
      <c r="T16">
        <v>8.4631256717138895E-3</v>
      </c>
      <c r="U16">
        <v>8.8498360639440304E-3</v>
      </c>
    </row>
    <row r="17" spans="1:26" x14ac:dyDescent="0.2">
      <c r="B17">
        <v>0.10330443641882001</v>
      </c>
      <c r="C17">
        <v>9.2239346299541093E-3</v>
      </c>
      <c r="D17">
        <v>7.1223456168330798E-2</v>
      </c>
      <c r="F17" t="s">
        <v>23</v>
      </c>
      <c r="H17">
        <v>9.4893721378819004E-2</v>
      </c>
      <c r="I17">
        <v>1.32445906219456E-2</v>
      </c>
      <c r="J17">
        <v>0.21396196373676801</v>
      </c>
      <c r="O17" t="s">
        <v>11</v>
      </c>
      <c r="Q17">
        <v>5.1102061099709703E-2</v>
      </c>
      <c r="R17">
        <v>2.14106001607706E-2</v>
      </c>
      <c r="S17">
        <v>3.5935870486172201E-2</v>
      </c>
      <c r="T17">
        <v>1.94624592713489E-2</v>
      </c>
      <c r="U17">
        <v>1.6453813657546199E-2</v>
      </c>
    </row>
    <row r="18" spans="1:26" x14ac:dyDescent="0.2">
      <c r="B18">
        <v>0.10243162825525</v>
      </c>
      <c r="C18">
        <v>8.6581378798267807E-3</v>
      </c>
      <c r="D18">
        <v>7.2812856780474999E-2</v>
      </c>
      <c r="F18" t="s">
        <v>18</v>
      </c>
      <c r="H18">
        <v>9.9490811591383496E-2</v>
      </c>
      <c r="I18">
        <v>1.44097883525246E-2</v>
      </c>
      <c r="J18">
        <v>0.22914783923468099</v>
      </c>
      <c r="O18" t="s">
        <v>13</v>
      </c>
      <c r="Q18">
        <v>3.7697571725851399E-2</v>
      </c>
      <c r="R18">
        <v>1.40923672843994E-2</v>
      </c>
      <c r="S18">
        <v>2.3448529704142799E-2</v>
      </c>
      <c r="T18">
        <v>1.1111748062269401E-2</v>
      </c>
      <c r="U18">
        <v>1.0505412596081599E-2</v>
      </c>
    </row>
    <row r="19" spans="1:26" x14ac:dyDescent="0.2">
      <c r="B19">
        <v>0.11525613636976</v>
      </c>
      <c r="C19">
        <v>1.1784991708580699E-2</v>
      </c>
      <c r="D19">
        <v>7.8897359002137304E-2</v>
      </c>
      <c r="F19" t="s">
        <v>8</v>
      </c>
      <c r="H19">
        <v>0.109059860912748</v>
      </c>
      <c r="I19">
        <v>6.0354016007172096E-3</v>
      </c>
      <c r="J19">
        <v>0.27519087519132401</v>
      </c>
      <c r="O19" t="s">
        <v>3</v>
      </c>
      <c r="Q19">
        <v>5.5134393168088401E-2</v>
      </c>
      <c r="R19">
        <v>1.83665651750783E-2</v>
      </c>
      <c r="S19">
        <v>3.71275200735584E-2</v>
      </c>
      <c r="T19">
        <v>1.5455059589954599E-2</v>
      </c>
      <c r="U19">
        <v>1.6624581034900599E-2</v>
      </c>
    </row>
    <row r="20" spans="1:26" x14ac:dyDescent="0.2">
      <c r="B20">
        <v>9.9333406851893999E-2</v>
      </c>
      <c r="C20">
        <v>1.02133625795398E-2</v>
      </c>
      <c r="D20">
        <v>7.2102788897864506E-2</v>
      </c>
      <c r="F20" t="s">
        <v>12</v>
      </c>
      <c r="H20">
        <v>0.108443891512449</v>
      </c>
      <c r="I20">
        <v>1.60783638878144E-2</v>
      </c>
      <c r="J20">
        <v>0.247136130773569</v>
      </c>
      <c r="O20" t="s">
        <v>6</v>
      </c>
      <c r="Q20">
        <v>4.3069762116483001E-2</v>
      </c>
      <c r="R20">
        <v>1.8442251746554401E-2</v>
      </c>
      <c r="S20">
        <v>3.4123180542387901E-2</v>
      </c>
      <c r="T20">
        <v>1.47627171396978E-2</v>
      </c>
      <c r="U20">
        <v>1.33001573765563E-2</v>
      </c>
    </row>
    <row r="21" spans="1:26" x14ac:dyDescent="0.2">
      <c r="B21">
        <v>0.10296409528183301</v>
      </c>
      <c r="C21">
        <v>9.2424721946886002E-3</v>
      </c>
      <c r="D21">
        <v>7.4239343485321602E-2</v>
      </c>
      <c r="F21" t="s">
        <v>10</v>
      </c>
      <c r="H21">
        <v>0.116419359698523</v>
      </c>
      <c r="I21">
        <v>1.52213281743535E-2</v>
      </c>
      <c r="J21">
        <v>0.24213197609415499</v>
      </c>
    </row>
    <row r="22" spans="1:26" x14ac:dyDescent="0.2">
      <c r="B22">
        <v>0.104782626693547</v>
      </c>
      <c r="C22">
        <v>9.3910038672236698E-3</v>
      </c>
      <c r="D22">
        <v>7.2104651065828404E-2</v>
      </c>
      <c r="F22" t="s">
        <v>4</v>
      </c>
      <c r="H22">
        <v>0.10732922234343401</v>
      </c>
      <c r="I22">
        <v>1.3778217752080201E-2</v>
      </c>
      <c r="J22">
        <v>0.21254262506152899</v>
      </c>
      <c r="R22" t="s">
        <v>90</v>
      </c>
      <c r="S22" t="s">
        <v>91</v>
      </c>
      <c r="T22" t="s">
        <v>92</v>
      </c>
      <c r="U22" t="s">
        <v>93</v>
      </c>
      <c r="W22" t="s">
        <v>94</v>
      </c>
      <c r="X22" t="s">
        <v>88</v>
      </c>
      <c r="Y22" t="s">
        <v>89</v>
      </c>
      <c r="Z22" t="s">
        <v>95</v>
      </c>
    </row>
    <row r="23" spans="1:26" x14ac:dyDescent="0.2">
      <c r="B23">
        <v>0.21817499457353901</v>
      </c>
      <c r="C23">
        <v>1.8169004156084599E-2</v>
      </c>
      <c r="D23">
        <v>0.162862321789216</v>
      </c>
      <c r="F23" t="s">
        <v>21</v>
      </c>
      <c r="H23">
        <v>5.1374453632366E-2</v>
      </c>
      <c r="I23">
        <v>8.6428028713633007E-3</v>
      </c>
      <c r="J23">
        <v>0.19577213191288501</v>
      </c>
      <c r="O23" t="s">
        <v>22</v>
      </c>
      <c r="R23">
        <v>0</v>
      </c>
      <c r="S23">
        <v>1.8270754614856098E-15</v>
      </c>
      <c r="T23">
        <v>1.1419221634285061E-16</v>
      </c>
      <c r="U23">
        <v>5.7096108171425306E-17</v>
      </c>
      <c r="W23">
        <v>100</v>
      </c>
      <c r="X23">
        <v>0</v>
      </c>
      <c r="Y23" s="3">
        <v>1.8270754614856098E-15</v>
      </c>
      <c r="Z23">
        <v>1.1419221634285061E-16</v>
      </c>
    </row>
    <row r="24" spans="1:26" x14ac:dyDescent="0.2">
      <c r="B24">
        <v>0.19871495214036899</v>
      </c>
      <c r="C24">
        <v>1.8140265048878099E-2</v>
      </c>
      <c r="D24">
        <v>0.14551263185607</v>
      </c>
      <c r="F24" t="s">
        <v>20</v>
      </c>
      <c r="H24">
        <v>0.10198537251486101</v>
      </c>
      <c r="I24">
        <v>1.39124542931955E-2</v>
      </c>
      <c r="J24">
        <v>0.14739308079718899</v>
      </c>
      <c r="O24" t="s">
        <v>17</v>
      </c>
      <c r="R24">
        <v>-3.4925112265006741</v>
      </c>
      <c r="S24">
        <v>-2.1030410086180176</v>
      </c>
      <c r="T24">
        <v>0.48350443802611631</v>
      </c>
      <c r="U24">
        <v>0.64674425552439174</v>
      </c>
      <c r="W24">
        <v>105.14532489024833</v>
      </c>
      <c r="X24">
        <v>-3.5152458772795372</v>
      </c>
      <c r="Y24" s="3">
        <v>-2.1167308437549157</v>
      </c>
      <c r="Z24">
        <v>0.48665183078612995</v>
      </c>
    </row>
    <row r="25" spans="1:26" x14ac:dyDescent="0.2">
      <c r="B25">
        <v>0.21573048915017101</v>
      </c>
      <c r="C25">
        <v>1.8219717579912201E-2</v>
      </c>
      <c r="D25">
        <v>0.158211495690946</v>
      </c>
      <c r="F25" t="s">
        <v>11</v>
      </c>
      <c r="H25">
        <v>6.0864105583116598E-2</v>
      </c>
      <c r="I25">
        <v>9.8415332662351897E-3</v>
      </c>
      <c r="J25">
        <v>0.228208232516349</v>
      </c>
      <c r="O25" t="s">
        <v>16</v>
      </c>
      <c r="R25">
        <v>1.3896581955353184</v>
      </c>
      <c r="S25">
        <v>-1.7562445886500671</v>
      </c>
      <c r="T25">
        <v>0.51913280807193418</v>
      </c>
      <c r="U25">
        <v>-0.11819020362580318</v>
      </c>
      <c r="W25">
        <v>99.847633667121912</v>
      </c>
      <c r="X25">
        <v>1.3880176945957139</v>
      </c>
      <c r="Y25" s="3">
        <v>-1.7541713299832145</v>
      </c>
      <c r="Z25">
        <v>0.51851996826560065</v>
      </c>
    </row>
    <row r="26" spans="1:26" x14ac:dyDescent="0.2">
      <c r="B26">
        <v>0.21698352070501001</v>
      </c>
      <c r="C26">
        <v>1.8639324593223001E-2</v>
      </c>
      <c r="D26">
        <v>0.15719284489763699</v>
      </c>
      <c r="F26" t="s">
        <v>13</v>
      </c>
      <c r="H26">
        <v>0.10775205046044201</v>
      </c>
      <c r="I26">
        <v>1.61290470917182E-2</v>
      </c>
      <c r="J26">
        <v>0.28257524553021801</v>
      </c>
      <c r="O26" t="s">
        <v>5</v>
      </c>
      <c r="R26">
        <v>-1.6277408439429357</v>
      </c>
      <c r="S26">
        <v>-1.6691866422694241</v>
      </c>
      <c r="T26">
        <v>-7.9994770058900183E-2</v>
      </c>
      <c r="U26">
        <v>-0.10544498377662073</v>
      </c>
      <c r="W26">
        <v>103.37336521187088</v>
      </c>
      <c r="X26">
        <v>-1.6260262807949482</v>
      </c>
      <c r="Y26" s="3">
        <v>-1.6674284226396847</v>
      </c>
      <c r="Z26">
        <v>-7.9910508436243782E-2</v>
      </c>
    </row>
    <row r="27" spans="1:26" x14ac:dyDescent="0.2">
      <c r="B27">
        <v>0.18255183015419901</v>
      </c>
      <c r="C27">
        <v>1.5987942378007099E-2</v>
      </c>
      <c r="D27">
        <v>0.13407911386631999</v>
      </c>
      <c r="F27" t="s">
        <v>3</v>
      </c>
      <c r="H27">
        <v>7.5484104877912794E-2</v>
      </c>
      <c r="I27">
        <v>1.07150156241291E-2</v>
      </c>
      <c r="J27">
        <v>0.180399780605564</v>
      </c>
      <c r="O27" t="s">
        <v>23</v>
      </c>
      <c r="R27">
        <v>12.591178238820639</v>
      </c>
      <c r="S27">
        <v>20.305866026139366</v>
      </c>
      <c r="T27">
        <v>13.353530358816359</v>
      </c>
      <c r="U27">
        <v>-0.64106853123436403</v>
      </c>
      <c r="W27">
        <v>54.044034608573035</v>
      </c>
      <c r="X27">
        <v>12.510974319507461</v>
      </c>
      <c r="Y27">
        <v>20.176520701225819</v>
      </c>
      <c r="Z27">
        <v>13.268470370693686</v>
      </c>
    </row>
    <row r="28" spans="1:26" x14ac:dyDescent="0.2">
      <c r="B28">
        <v>0.18448850057734301</v>
      </c>
      <c r="C28">
        <v>1.5802726248878799E-2</v>
      </c>
      <c r="D28">
        <v>0.143047175863973</v>
      </c>
      <c r="F28" t="s">
        <v>6</v>
      </c>
      <c r="H28">
        <v>9.0920692810934997E-2</v>
      </c>
      <c r="I28">
        <v>1.3720984000543701E-2</v>
      </c>
      <c r="J28">
        <v>0.13704890813555201</v>
      </c>
      <c r="O28" t="s">
        <v>18</v>
      </c>
      <c r="R28">
        <v>5.4338088037325587</v>
      </c>
      <c r="S28">
        <v>25.489808389113843</v>
      </c>
      <c r="T28">
        <v>7.3841396820626359</v>
      </c>
      <c r="U28">
        <v>4.3334294140711673</v>
      </c>
      <c r="W28">
        <v>59.957008346504324</v>
      </c>
      <c r="X28">
        <v>5.6799452206263084</v>
      </c>
      <c r="Y28">
        <v>26.644425772761032</v>
      </c>
      <c r="Z28">
        <v>7.7186206601083454</v>
      </c>
    </row>
    <row r="29" spans="1:26" x14ac:dyDescent="0.2">
      <c r="A29" t="s">
        <v>79</v>
      </c>
      <c r="O29" t="s">
        <v>8</v>
      </c>
      <c r="R29">
        <v>14.649749080751645</v>
      </c>
      <c r="S29">
        <v>21.307043239726195</v>
      </c>
      <c r="T29">
        <v>9.9299765135244904</v>
      </c>
      <c r="U29">
        <v>6.0917209695963663</v>
      </c>
      <c r="W29">
        <v>51.136609777348717</v>
      </c>
      <c r="X29">
        <v>15.600061285340624</v>
      </c>
      <c r="Y29">
        <v>22.689206382781066</v>
      </c>
      <c r="Z29">
        <v>10.574122554529589</v>
      </c>
    </row>
    <row r="30" spans="1:26" x14ac:dyDescent="0.2">
      <c r="A30" t="s">
        <v>84</v>
      </c>
      <c r="B30">
        <f>AVERAGE(B5:B10)</f>
        <v>9.5892041154778382E-2</v>
      </c>
      <c r="C30">
        <f>AVERAGE(C5:C10)</f>
        <v>7.4581072124048709E-3</v>
      </c>
      <c r="D30">
        <f>AVERAGE(D5:D10)</f>
        <v>1.7484884161703566E-2</v>
      </c>
      <c r="H30">
        <f>AVERAGE(H5:H10)</f>
        <v>0.13086034705929309</v>
      </c>
      <c r="I30">
        <f>AVERAGE(I5:I10)</f>
        <v>1.7971815248688516E-2</v>
      </c>
      <c r="J30">
        <f>AVERAGE(J5:J10)</f>
        <v>0.13520044196511444</v>
      </c>
      <c r="O30" t="s">
        <v>12</v>
      </c>
      <c r="R30">
        <v>12.463349748394032</v>
      </c>
      <c r="S30">
        <v>22.541880806484819</v>
      </c>
      <c r="T30">
        <v>7.3855120772490386</v>
      </c>
      <c r="U30">
        <v>6.4733370603467622</v>
      </c>
      <c r="W30">
        <v>54.675232388565043</v>
      </c>
      <c r="X30">
        <v>13.325985720709221</v>
      </c>
      <c r="Y30">
        <v>24.102090353667009</v>
      </c>
      <c r="Z30">
        <v>7.8966915370587278</v>
      </c>
    </row>
    <row r="31" spans="1:26" x14ac:dyDescent="0.2">
      <c r="A31" t="s">
        <v>85</v>
      </c>
      <c r="B31">
        <f>AVERAGE(B11:B16)</f>
        <v>0.26711526621317422</v>
      </c>
      <c r="C31">
        <f>AVERAGE(C11:C16)</f>
        <v>1.8451804981177947E-2</v>
      </c>
      <c r="D31">
        <f>AVERAGE(D11:D16)</f>
        <v>1.8672355590494131E-2</v>
      </c>
      <c r="H31">
        <f>AVERAGE(H11:H16)</f>
        <v>0.20170742664227351</v>
      </c>
      <c r="I31">
        <f>AVERAGE(I11:I16)</f>
        <v>2.5491176373351118E-2</v>
      </c>
      <c r="J31">
        <f>AVERAGE(J11:J16)</f>
        <v>0.15302421502962418</v>
      </c>
      <c r="O31" t="s">
        <v>10</v>
      </c>
      <c r="R31">
        <v>10.162469958497741</v>
      </c>
      <c r="S31">
        <v>23.568885498547992</v>
      </c>
      <c r="T31">
        <v>8.3614286417783639</v>
      </c>
      <c r="U31">
        <v>4.5273718657065203</v>
      </c>
      <c r="W31">
        <v>55.911149696627547</v>
      </c>
      <c r="X31">
        <v>10.644380653482202</v>
      </c>
      <c r="Y31">
        <v>24.686536821208676</v>
      </c>
      <c r="Z31">
        <v>8.7579328286815681</v>
      </c>
    </row>
    <row r="32" spans="1:26" x14ac:dyDescent="0.2">
      <c r="A32" t="s">
        <v>80</v>
      </c>
      <c r="B32">
        <f>AVERAGE(B17:B22)</f>
        <v>0.10467872164518401</v>
      </c>
      <c r="C32">
        <f>AVERAGE(C17:C22)</f>
        <v>9.7523171433022762E-3</v>
      </c>
      <c r="D32">
        <f>AVERAGE(D17:D22)</f>
        <v>7.3563409233326271E-2</v>
      </c>
      <c r="H32">
        <f>AVERAGE(H17:H22)</f>
        <v>0.10593947790622608</v>
      </c>
      <c r="I32">
        <f>AVERAGE(I17:I22)</f>
        <v>1.3127948398239249E-2</v>
      </c>
      <c r="J32">
        <f>AVERAGE(J17:J22)</f>
        <v>0.23668523501533767</v>
      </c>
      <c r="O32" t="s">
        <v>4</v>
      </c>
      <c r="R32">
        <v>12.48443255820662</v>
      </c>
      <c r="S32">
        <v>24.215518012564253</v>
      </c>
      <c r="T32">
        <v>11.74506146513666</v>
      </c>
      <c r="U32">
        <v>3.3148045482764772</v>
      </c>
      <c r="W32">
        <v>49.894074465519473</v>
      </c>
      <c r="X32">
        <v>12.912455210829354</v>
      </c>
      <c r="Y32">
        <v>25.045735181510238</v>
      </c>
      <c r="Z32">
        <v>12.147735142140927</v>
      </c>
    </row>
    <row r="33" spans="1:26" x14ac:dyDescent="0.2">
      <c r="A33" t="s">
        <v>81</v>
      </c>
      <c r="B33">
        <f>AVERAGE(B23:B28)</f>
        <v>0.20277404788343847</v>
      </c>
      <c r="C33">
        <f>AVERAGE(C23:C28)</f>
        <v>1.7493163334163966E-2</v>
      </c>
      <c r="D33">
        <f>AVERAGE(D23:D28)</f>
        <v>0.15015093066069365</v>
      </c>
      <c r="H33">
        <f>AVERAGE(H23:H28)</f>
        <v>8.1396796646605568E-2</v>
      </c>
      <c r="I33">
        <f>AVERAGE(I23:I28)</f>
        <v>1.2160306191197498E-2</v>
      </c>
      <c r="J33">
        <f>AVERAGE(J23:J28)</f>
        <v>0.19523289658295948</v>
      </c>
      <c r="O33" t="s">
        <v>21</v>
      </c>
      <c r="R33">
        <v>7.7885353556212911</v>
      </c>
      <c r="S33">
        <v>29.034259681935087</v>
      </c>
      <c r="T33">
        <v>7.635653773031148</v>
      </c>
      <c r="U33">
        <v>10.240011155312095</v>
      </c>
      <c r="W33">
        <v>50.469636435100085</v>
      </c>
      <c r="X33">
        <v>8.6770680966748195</v>
      </c>
      <c r="Y33">
        <v>32.346550011468025</v>
      </c>
      <c r="Z33">
        <v>8.5067454567570788</v>
      </c>
    </row>
    <row r="34" spans="1:26" x14ac:dyDescent="0.2">
      <c r="O34" t="s">
        <v>20</v>
      </c>
      <c r="R34">
        <v>8.0797968868715255</v>
      </c>
      <c r="S34">
        <v>25.747566313263238</v>
      </c>
      <c r="T34">
        <v>6.9669070802915529</v>
      </c>
      <c r="U34">
        <v>9.5122472980018156</v>
      </c>
      <c r="W34">
        <v>54.91735725300483</v>
      </c>
      <c r="X34">
        <v>8.9291607378963054</v>
      </c>
      <c r="Y34">
        <v>28.454200203266485</v>
      </c>
      <c r="Z34">
        <v>7.6992818058323893</v>
      </c>
    </row>
    <row r="35" spans="1:26" x14ac:dyDescent="0.2">
      <c r="A35" t="s">
        <v>87</v>
      </c>
      <c r="B35">
        <f>B31/B30</f>
        <v>2.7855832767395801</v>
      </c>
      <c r="C35">
        <f>C31/C30</f>
        <v>2.4740600336889167</v>
      </c>
      <c r="D35">
        <f>D31/D30</f>
        <v>1.0679141719103542</v>
      </c>
      <c r="H35">
        <f>H31/H30</f>
        <v>1.5413945566786513</v>
      </c>
      <c r="I35">
        <f>I31/I30</f>
        <v>1.4183974195489977</v>
      </c>
      <c r="J35">
        <f>J31/J30</f>
        <v>1.1318322100537865</v>
      </c>
      <c r="O35" t="s">
        <v>11</v>
      </c>
      <c r="R35">
        <v>10.460148240543214</v>
      </c>
      <c r="S35">
        <v>25.113076763172621</v>
      </c>
      <c r="T35">
        <v>10.859400765617524</v>
      </c>
      <c r="U35">
        <v>9.6363428393535404</v>
      </c>
      <c r="W35">
        <v>48.615818318656054</v>
      </c>
      <c r="X35">
        <v>11.575614101084245</v>
      </c>
      <c r="Y35">
        <v>27.791124830779218</v>
      </c>
      <c r="Z35">
        <v>12.0174427494805</v>
      </c>
    </row>
    <row r="36" spans="1:26" x14ac:dyDescent="0.2">
      <c r="A36" t="s">
        <v>86</v>
      </c>
      <c r="B36">
        <f>B33/B32</f>
        <v>1.9371085612867491</v>
      </c>
      <c r="C36">
        <f>C33/C32</f>
        <v>1.7937443047756061</v>
      </c>
      <c r="D36">
        <f>D33/D32</f>
        <v>2.0411089184902962</v>
      </c>
      <c r="H36">
        <f>H33/H32</f>
        <v>0.76833299781461228</v>
      </c>
      <c r="I36">
        <f>I33/I32</f>
        <v>0.92629143734511221</v>
      </c>
      <c r="J36">
        <f>J33/J32</f>
        <v>0.82486301509389881</v>
      </c>
      <c r="O36" t="s">
        <v>13</v>
      </c>
      <c r="R36">
        <v>9.3428307006627112</v>
      </c>
      <c r="S36">
        <v>24.142922217297169</v>
      </c>
      <c r="T36">
        <v>8.6334756600255123</v>
      </c>
      <c r="U36">
        <v>9.4606695584597347</v>
      </c>
      <c r="W36">
        <v>53.47963324603878</v>
      </c>
      <c r="X36">
        <v>10.319085258417301</v>
      </c>
      <c r="Y36">
        <v>26.665673469814145</v>
      </c>
      <c r="Z36">
        <v>9.535608025729772</v>
      </c>
    </row>
    <row r="37" spans="1:26" x14ac:dyDescent="0.2">
      <c r="O37" t="s">
        <v>3</v>
      </c>
      <c r="R37">
        <v>7.3065724237281655</v>
      </c>
      <c r="S37">
        <v>26.747980478183596</v>
      </c>
      <c r="T37">
        <v>7.5266593276813527</v>
      </c>
      <c r="U37">
        <v>10.428223012444066</v>
      </c>
      <c r="W37">
        <v>53.577774575835505</v>
      </c>
      <c r="X37">
        <v>8.1572261592435034</v>
      </c>
      <c r="Y37">
        <v>29.862063004398863</v>
      </c>
      <c r="Z37">
        <v>8.4029362605221269</v>
      </c>
    </row>
    <row r="38" spans="1:26" x14ac:dyDescent="0.2">
      <c r="A38" t="s">
        <v>86</v>
      </c>
      <c r="B38">
        <f>_xlfn.T.TEST(B5:B10,B11:B16,2,2)</f>
        <v>7.2577473481909387E-8</v>
      </c>
      <c r="C38">
        <f>_xlfn.T.TEST(C5:C10,C11:C16,2,2)</f>
        <v>4.6711255695545021E-7</v>
      </c>
      <c r="D38">
        <f>_xlfn.T.TEST(D5:D10,D11:D16,2,2)</f>
        <v>1.3121150688160416E-3</v>
      </c>
      <c r="H38">
        <f>_xlfn.T.TEST(H5:H10,H11:H16,2,2)</f>
        <v>1.9216142925568575E-3</v>
      </c>
      <c r="I38">
        <f>_xlfn.T.TEST(I5:I10,I11:I16,2,2)</f>
        <v>1.8597978802926882E-2</v>
      </c>
      <c r="J38">
        <f>_xlfn.T.TEST(J5:J10,J11:J16,2,2)</f>
        <v>0.22721086268081178</v>
      </c>
      <c r="O38" t="s">
        <v>6</v>
      </c>
      <c r="R38">
        <v>10.720048202047023</v>
      </c>
      <c r="S38">
        <v>28.565810326889995</v>
      </c>
      <c r="T38">
        <v>8.3428599961585821</v>
      </c>
      <c r="U38">
        <v>9.0266968688598244</v>
      </c>
    </row>
    <row r="39" spans="1:26" x14ac:dyDescent="0.2">
      <c r="A39" t="s">
        <v>83</v>
      </c>
      <c r="B39">
        <f>_xlfn.T.TEST(B17:B22,B23:B28,2,2)</f>
        <v>7.7997505112138903E-8</v>
      </c>
      <c r="C39">
        <f>_xlfn.T.TEST(C17:C22,C23:C28,2,2)</f>
        <v>5.0857417325549934E-7</v>
      </c>
      <c r="D39">
        <f>_xlfn.T.TEST(D17:D22,D23:D28,2,2)</f>
        <v>1.3870450714305787E-8</v>
      </c>
      <c r="H39">
        <f>_xlfn.T.TEST(H17:H22,H23:H28,2,2)</f>
        <v>3.0685531267265947E-2</v>
      </c>
      <c r="I39">
        <f>_xlfn.T.TEST(I17:I22,I23:I28,2,2)</f>
        <v>0.61881458378413223</v>
      </c>
      <c r="J39">
        <f>_xlfn.T.TEST(J17:J22,J23:J28,2,2)</f>
        <v>0.1158343586649513</v>
      </c>
    </row>
    <row r="41" spans="1:26" x14ac:dyDescent="0.2">
      <c r="C41" t="s">
        <v>88</v>
      </c>
      <c r="D41" t="s">
        <v>89</v>
      </c>
      <c r="L41" t="s">
        <v>88</v>
      </c>
      <c r="M41" t="s">
        <v>89</v>
      </c>
      <c r="P41" t="s">
        <v>79</v>
      </c>
      <c r="Q41" t="s">
        <v>80</v>
      </c>
      <c r="R41">
        <f>AVERAGE(R27:R32)</f>
        <v>11.297498064733873</v>
      </c>
      <c r="S41">
        <f>AVERAGE(S27:S32)</f>
        <v>22.904833662096078</v>
      </c>
      <c r="T41">
        <f>AVERAGE(T27:T32)</f>
        <v>9.6932747897612561</v>
      </c>
      <c r="U41">
        <f>AVERAGE(U27:U32)</f>
        <v>4.0165992211271551</v>
      </c>
      <c r="W41">
        <f>AVERAGE(W27:W32)</f>
        <v>54.269684880523016</v>
      </c>
      <c r="X41">
        <f>AVERAGE(X27:X32)</f>
        <v>11.778967068415861</v>
      </c>
      <c r="Y41">
        <f>AVERAGE(Y27:Y32)</f>
        <v>23.890752535525639</v>
      </c>
      <c r="Z41">
        <f>AVERAGE(Z27:Z32)</f>
        <v>10.060595515535475</v>
      </c>
    </row>
    <row r="42" spans="1:26" x14ac:dyDescent="0.2">
      <c r="C42">
        <v>1.4320682879815507</v>
      </c>
      <c r="D42">
        <v>37.52983703279358</v>
      </c>
      <c r="F42" t="s">
        <v>23</v>
      </c>
      <c r="L42">
        <v>0.33049253256380445</v>
      </c>
      <c r="M42">
        <v>16.734407181892866</v>
      </c>
      <c r="Q42" t="s">
        <v>81</v>
      </c>
      <c r="R42">
        <f>AVERAGE(R33:R38)</f>
        <v>8.9496553015789875</v>
      </c>
      <c r="S42">
        <f>AVERAGE(S33:S38)</f>
        <v>26.558602630123616</v>
      </c>
      <c r="T42">
        <f>AVERAGE(T33:T38)</f>
        <v>8.3274927671342773</v>
      </c>
      <c r="U42">
        <f>AVERAGE(U33:U38)</f>
        <v>9.7173651220718451</v>
      </c>
      <c r="W42">
        <f>AVERAGE(W33:W38)</f>
        <v>52.212043965727048</v>
      </c>
      <c r="X42">
        <f>AVERAGE(X33:X38)</f>
        <v>9.5316308706632356</v>
      </c>
      <c r="Y42">
        <f>AVERAGE(Y33:Y38)</f>
        <v>29.023922303945348</v>
      </c>
      <c r="Z42">
        <f>AVERAGE(Z33:Z38)</f>
        <v>9.2324028596643721</v>
      </c>
    </row>
    <row r="43" spans="1:26" x14ac:dyDescent="0.2">
      <c r="C43">
        <v>1.1296719429448459</v>
      </c>
      <c r="D43">
        <v>38.456977097917765</v>
      </c>
      <c r="F43" t="s">
        <v>18</v>
      </c>
      <c r="L43">
        <v>2.461115483693503</v>
      </c>
      <c r="M43">
        <v>20.859274024629251</v>
      </c>
    </row>
    <row r="44" spans="1:26" x14ac:dyDescent="0.2">
      <c r="C44">
        <v>2.2134975459719501</v>
      </c>
      <c r="D44">
        <v>37.015320215687844</v>
      </c>
      <c r="F44" t="s">
        <v>8</v>
      </c>
      <c r="L44">
        <v>1.2216905900045383</v>
      </c>
      <c r="M44">
        <v>20.231597445732945</v>
      </c>
      <c r="Q44" t="s">
        <v>82</v>
      </c>
      <c r="R44">
        <f>R42/R41</f>
        <v>0.79218029074208196</v>
      </c>
      <c r="S44">
        <f>S42/S41</f>
        <v>1.1595195591432719</v>
      </c>
      <c r="T44">
        <f>T42/T41</f>
        <v>0.85910004077573277</v>
      </c>
      <c r="U44">
        <f>U42/U41</f>
        <v>2.4193016497535735</v>
      </c>
      <c r="W44">
        <f>W42/W41</f>
        <v>0.96208489289506749</v>
      </c>
      <c r="X44">
        <f>X42/X41</f>
        <v>0.80920770177050283</v>
      </c>
      <c r="Y44">
        <f>Y42/Y41</f>
        <v>1.21486011212023</v>
      </c>
      <c r="Z44">
        <f>Z42/Z41</f>
        <v>0.91767955936681722</v>
      </c>
    </row>
    <row r="45" spans="1:26" x14ac:dyDescent="0.2">
      <c r="C45">
        <v>2.1922829081614079</v>
      </c>
      <c r="D45">
        <v>38.544069415482035</v>
      </c>
      <c r="F45" t="s">
        <v>12</v>
      </c>
      <c r="L45">
        <v>-0.80277368883601807</v>
      </c>
      <c r="M45">
        <v>21.675877899691855</v>
      </c>
      <c r="Q45" t="s">
        <v>83</v>
      </c>
      <c r="R45">
        <f>_xlfn.T.TEST(R27:R32,R33:R38,2,2)</f>
        <v>0.13271291203557023</v>
      </c>
      <c r="S45">
        <f>_xlfn.T.TEST(S27:S32,S33:S38,2,2)</f>
        <v>8.1842687787468463E-3</v>
      </c>
      <c r="T45">
        <f>_xlfn.T.TEST(T27:T32,T33:T38,2,2)</f>
        <v>0.26183087105782493</v>
      </c>
      <c r="U45">
        <f>_xlfn.T.TEST(U27:U32,U33:U38,2,2)</f>
        <v>3.3077022843797842E-4</v>
      </c>
      <c r="W45">
        <f>_xlfn.T.TEST(W27:W32,W33:W38,2,2)</f>
        <v>0.31299458160448429</v>
      </c>
      <c r="X45">
        <f>_xlfn.T.TEST(X27:X32,X33:X38,2,2)</f>
        <v>0.20085125096639753</v>
      </c>
      <c r="Y45">
        <f>_xlfn.T.TEST(Y27:Y32,Y33:Y38,2,2)</f>
        <v>3.9986916342635154E-3</v>
      </c>
      <c r="Z45">
        <f>_xlfn.T.TEST(Z27:Z32,Z33:Z38,2,2)</f>
        <v>0.52334848736530681</v>
      </c>
    </row>
    <row r="46" spans="1:26" x14ac:dyDescent="0.2">
      <c r="C46">
        <v>1.4330694254425735</v>
      </c>
      <c r="D46">
        <v>38.698687391650019</v>
      </c>
      <c r="F46" t="s">
        <v>10</v>
      </c>
      <c r="L46">
        <v>0.11742120234134287</v>
      </c>
      <c r="M46">
        <v>34.217865823685813</v>
      </c>
    </row>
    <row r="47" spans="1:26" x14ac:dyDescent="0.2">
      <c r="C47">
        <v>1.4533954912667395</v>
      </c>
      <c r="D47">
        <v>37.47109178000462</v>
      </c>
      <c r="F47" t="s">
        <v>4</v>
      </c>
      <c r="L47">
        <v>1.3768662659549422</v>
      </c>
      <c r="M47">
        <v>12.269815673645004</v>
      </c>
    </row>
    <row r="49" spans="1:13" x14ac:dyDescent="0.2">
      <c r="C49">
        <v>1.0327237827668676</v>
      </c>
      <c r="D49">
        <v>39.786181792502425</v>
      </c>
      <c r="F49" t="s">
        <v>21</v>
      </c>
      <c r="L49">
        <v>4.1419572627521592E-2</v>
      </c>
      <c r="M49">
        <v>-1.7700632663498659</v>
      </c>
    </row>
    <row r="50" spans="1:13" x14ac:dyDescent="0.2">
      <c r="C50">
        <v>1.5128238623533841</v>
      </c>
      <c r="D50">
        <v>39.069634036052769</v>
      </c>
      <c r="F50" t="s">
        <v>20</v>
      </c>
      <c r="L50">
        <v>0.22721248809424102</v>
      </c>
      <c r="M50">
        <v>13.606298975756273</v>
      </c>
    </row>
    <row r="51" spans="1:13" x14ac:dyDescent="0.2">
      <c r="C51">
        <v>1.1103662555253035</v>
      </c>
      <c r="D51">
        <v>39.28528609385544</v>
      </c>
      <c r="F51" t="s">
        <v>11</v>
      </c>
      <c r="L51">
        <v>-1.4160397641361313</v>
      </c>
      <c r="M51">
        <v>3.1177136632814424</v>
      </c>
    </row>
    <row r="52" spans="1:13" x14ac:dyDescent="0.2">
      <c r="C52">
        <v>1.2019901550066971</v>
      </c>
      <c r="D52">
        <v>38.923191144382798</v>
      </c>
      <c r="F52" t="s">
        <v>13</v>
      </c>
      <c r="L52">
        <v>0.85748729654300893</v>
      </c>
      <c r="M52">
        <v>-18.54576734956342</v>
      </c>
    </row>
    <row r="53" spans="1:13" x14ac:dyDescent="0.2">
      <c r="C53">
        <v>1.2934970624221125</v>
      </c>
      <c r="D53">
        <v>39.244437051736355</v>
      </c>
      <c r="F53" t="s">
        <v>3</v>
      </c>
      <c r="L53">
        <v>-0.23011966456685226</v>
      </c>
      <c r="M53">
        <v>2.3852557921371376</v>
      </c>
    </row>
    <row r="54" spans="1:13" x14ac:dyDescent="0.2">
      <c r="C54">
        <v>1.1523385864739761</v>
      </c>
      <c r="D54">
        <v>40.736777794120158</v>
      </c>
      <c r="F54" t="s">
        <v>6</v>
      </c>
      <c r="L54">
        <v>0.3877879723695925</v>
      </c>
      <c r="M54">
        <v>1.2822155528774959</v>
      </c>
    </row>
    <row r="55" spans="1:13" x14ac:dyDescent="0.2">
      <c r="L55">
        <v>0.52622846020361536</v>
      </c>
      <c r="M55">
        <v>59.595598680443494</v>
      </c>
    </row>
    <row r="56" spans="1:13" x14ac:dyDescent="0.2">
      <c r="A56" t="s">
        <v>79</v>
      </c>
      <c r="B56" t="s">
        <v>80</v>
      </c>
      <c r="C56">
        <f>AVERAGE(C42:C47)</f>
        <v>1.6423309336281779</v>
      </c>
      <c r="D56">
        <f>AVERAGE(D42:D47)</f>
        <v>37.952663822255978</v>
      </c>
      <c r="L56">
        <v>0.72083708820382231</v>
      </c>
      <c r="M56">
        <v>60.227147352968721</v>
      </c>
    </row>
    <row r="57" spans="1:13" x14ac:dyDescent="0.2">
      <c r="B57" t="s">
        <v>81</v>
      </c>
      <c r="C57">
        <f>AVERAGE(C49:C54)</f>
        <v>1.2172899507580568</v>
      </c>
      <c r="D57">
        <f>AVERAGE(D49:D54)</f>
        <v>39.507584652108328</v>
      </c>
      <c r="L57">
        <v>-2.6284610063661575</v>
      </c>
      <c r="M57">
        <v>65.627019837161939</v>
      </c>
    </row>
    <row r="58" spans="1:13" x14ac:dyDescent="0.2">
      <c r="L58">
        <v>0.86190855817913825</v>
      </c>
      <c r="M58">
        <v>59.758830578993326</v>
      </c>
    </row>
    <row r="59" spans="1:13" x14ac:dyDescent="0.2">
      <c r="B59" t="s">
        <v>82</v>
      </c>
      <c r="C59">
        <f>C57/C56</f>
        <v>0.74119650664367864</v>
      </c>
      <c r="D59">
        <f>D57/D56</f>
        <v>1.0409700050867186</v>
      </c>
      <c r="L59">
        <v>0.18790098072639863</v>
      </c>
      <c r="M59">
        <v>56.801306802559481</v>
      </c>
    </row>
    <row r="60" spans="1:13" x14ac:dyDescent="0.2">
      <c r="B60" t="s">
        <v>83</v>
      </c>
      <c r="C60">
        <f>_xlfn.T.TEST(C42:C47,C49:C54,2,2)</f>
        <v>5.5813994834331478E-2</v>
      </c>
      <c r="D60">
        <f>_xlfn.T.TEST(D42:D47,D49:D54,2,2)</f>
        <v>2.8091345225176975E-3</v>
      </c>
      <c r="L60">
        <v>8.9791885470115559E-2</v>
      </c>
      <c r="M60">
        <v>54.933768995931672</v>
      </c>
    </row>
    <row r="61" spans="1:13" x14ac:dyDescent="0.2">
      <c r="L61">
        <v>1.0236861463840583</v>
      </c>
      <c r="M61">
        <v>74.518129662282632</v>
      </c>
    </row>
    <row r="62" spans="1:13" x14ac:dyDescent="0.2">
      <c r="L62">
        <v>0.59215554636304168</v>
      </c>
      <c r="M62">
        <v>40.423443784062535</v>
      </c>
    </row>
    <row r="63" spans="1:13" x14ac:dyDescent="0.2">
      <c r="L63">
        <v>0.87823549438980042</v>
      </c>
      <c r="M63">
        <v>74.256554837791526</v>
      </c>
    </row>
    <row r="64" spans="1:13" x14ac:dyDescent="0.2">
      <c r="L64">
        <v>0.80819220885654897</v>
      </c>
      <c r="M64">
        <v>64.519879574761873</v>
      </c>
    </row>
    <row r="65" spans="12:13" x14ac:dyDescent="0.2">
      <c r="L65">
        <v>0.58882534475480619</v>
      </c>
      <c r="M65">
        <v>61.60206550921361</v>
      </c>
    </row>
    <row r="66" spans="12:13" x14ac:dyDescent="0.2">
      <c r="L66">
        <v>1.3860286077788491</v>
      </c>
      <c r="M66">
        <v>42.121110379017175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Yan12032021</vt:lpstr>
      <vt:lpstr>13C Enrichment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SCIEX</dc:creator>
  <cp:lastModifiedBy>Microsoft Office User</cp:lastModifiedBy>
  <dcterms:created xsi:type="dcterms:W3CDTF">2021-12-03T21:11:15Z</dcterms:created>
  <dcterms:modified xsi:type="dcterms:W3CDTF">2022-01-13T23:04:02Z</dcterms:modified>
</cp:coreProperties>
</file>