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isuke\研究・論文\Cyano motility\T4P Thermosynechococcus\2022.01.11. eLife revision\"/>
    </mc:Choice>
  </mc:AlternateContent>
  <xr:revisionPtr revIDLastSave="0" documentId="13_ncr:1_{22CBD2BE-603D-4913-A185-95799FEFA964}" xr6:coauthVersionLast="47" xr6:coauthVersionMax="47" xr10:uidLastSave="{00000000-0000-0000-0000-000000000000}"/>
  <bookViews>
    <workbookView xWindow="6750" yWindow="1785" windowWidth="20895" windowHeight="11385" activeTab="1" xr2:uid="{C36A6BEC-01B4-0D4B-A570-80C20988B983}"/>
  </bookViews>
  <sheets>
    <sheet name="Calculation" sheetId="2" r:id="rId1"/>
    <sheet name="For Dot Plo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E16" i="2"/>
  <c r="E14" i="2"/>
  <c r="E12" i="2"/>
  <c r="E10" i="2"/>
  <c r="E8" i="2"/>
  <c r="C9" i="2"/>
  <c r="G9" i="2" s="1"/>
  <c r="C10" i="2"/>
  <c r="G10" i="2" s="1"/>
  <c r="C11" i="2"/>
  <c r="G11" i="2" s="1"/>
  <c r="C12" i="2"/>
  <c r="G12" i="2" s="1"/>
  <c r="C13" i="2"/>
  <c r="G13" i="2" s="1"/>
  <c r="C14" i="2"/>
  <c r="G14" i="2" s="1"/>
  <c r="C15" i="2"/>
  <c r="G15" i="2" s="1"/>
  <c r="C16" i="2"/>
  <c r="G16" i="2" s="1"/>
  <c r="C17" i="2"/>
  <c r="G17" i="2" s="1"/>
  <c r="C18" i="2"/>
  <c r="G18" i="2" s="1"/>
  <c r="C19" i="2"/>
  <c r="G19" i="2" s="1"/>
  <c r="C8" i="2"/>
  <c r="G8" i="2" s="1"/>
</calcChain>
</file>

<file path=xl/sharedStrings.xml><?xml version="1.0" encoding="utf-8"?>
<sst xmlns="http://schemas.openxmlformats.org/spreadsheetml/2006/main" count="29" uniqueCount="20">
  <si>
    <t>Wildtype_N#1</t>
  </si>
  <si>
    <t>Wildtype_N#2</t>
  </si>
  <si>
    <t>Wildtype_N#3</t>
  </si>
  <si>
    <t>tll1859toN_TvP#1</t>
  </si>
  <si>
    <t>tll1859toN_TvP#2</t>
  </si>
  <si>
    <t>tll1859toN_TvP#3</t>
  </si>
  <si>
    <t>Name</t>
  </si>
  <si>
    <t>Protein conc (mg/ml)</t>
  </si>
  <si>
    <t xml:space="preserve">Mean meas. prot. (mg/ml) </t>
  </si>
  <si>
    <t>protein in the analyte (mg)</t>
  </si>
  <si>
    <t>cdG (nM)</t>
  </si>
  <si>
    <t>cdG (pmol)</t>
  </si>
  <si>
    <t>cdG (pmol/mg protein)</t>
  </si>
  <si>
    <t>WT_N</t>
  </si>
  <si>
    <t>tll1859toN_TvP</t>
  </si>
  <si>
    <t>WT</t>
    <phoneticPr fontId="6"/>
  </si>
  <si>
    <t>Wildtype#1</t>
    <phoneticPr fontId="6"/>
  </si>
  <si>
    <t>Wildtype#2</t>
    <phoneticPr fontId="6"/>
  </si>
  <si>
    <t>Wildtype#3</t>
    <phoneticPr fontId="6"/>
  </si>
  <si>
    <t>Wildtype_N#1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</si>
</sst>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80" formatCode="0.000"/>
    <numFmt numFmtId="181" formatCode="0.000_);[Red]\(0.000\)"/>
  </numFmts>
  <fonts count="7">
    <font>
      <sz val="12"/>
      <color theme="1"/>
      <name val="游ゴシック"/>
      <family val="2"/>
      <scheme val="minor"/>
    </font>
    <font>
      <b/>
      <sz val="12"/>
      <color theme="1"/>
      <name val="游ゴシック"/>
      <family val="2"/>
      <scheme val="minor"/>
    </font>
    <font>
      <sz val="12"/>
      <color theme="1"/>
      <name val="Avenir Next Regular"/>
    </font>
    <font>
      <b/>
      <sz val="12"/>
      <color theme="1"/>
      <name val="Avenir Next Regular"/>
    </font>
    <font>
      <sz val="12"/>
      <name val="Avenir Next Regular"/>
    </font>
    <font>
      <sz val="12"/>
      <color rgb="FF000000"/>
      <name val="Avenir Next Regula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76" fontId="2" fillId="0" borderId="0" xfId="0" applyNumberFormat="1" applyFont="1"/>
    <xf numFmtId="176" fontId="5" fillId="0" borderId="0" xfId="0" applyNumberFormat="1" applyFont="1"/>
    <xf numFmtId="180" fontId="2" fillId="0" borderId="0" xfId="0" applyNumberFormat="1" applyFont="1"/>
    <xf numFmtId="181" fontId="2" fillId="0" borderId="0" xfId="0" applyNumberFormat="1" applyFont="1"/>
    <xf numFmtId="181" fontId="0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8247-21AF-6A48-BD95-66101C151D5C}">
  <dimension ref="A1:G29"/>
  <sheetViews>
    <sheetView zoomScale="55" zoomScaleNormal="55" workbookViewId="0">
      <selection activeCell="E6" sqref="E6"/>
    </sheetView>
  </sheetViews>
  <sheetFormatPr defaultColWidth="10.77734375" defaultRowHeight="19.5"/>
  <cols>
    <col min="1" max="1" width="28.6640625" style="2" bestFit="1" customWidth="1"/>
    <col min="2" max="3" width="10.77734375" style="2"/>
    <col min="4" max="4" width="21" style="2" customWidth="1"/>
    <col min="5" max="5" width="26" style="2" bestFit="1" customWidth="1"/>
    <col min="6" max="6" width="23.6640625" style="2" bestFit="1" customWidth="1"/>
    <col min="7" max="16384" width="10.77734375" style="2"/>
  </cols>
  <sheetData>
    <row r="1" spans="1:7" s="1" customFormat="1">
      <c r="A1" s="4" t="s">
        <v>6</v>
      </c>
      <c r="B1" s="4" t="s">
        <v>10</v>
      </c>
      <c r="C1" s="4" t="s">
        <v>11</v>
      </c>
      <c r="D1" s="4" t="s">
        <v>7</v>
      </c>
      <c r="E1" s="4" t="s">
        <v>8</v>
      </c>
      <c r="F1" s="4" t="s">
        <v>9</v>
      </c>
      <c r="G1" s="4" t="s">
        <v>12</v>
      </c>
    </row>
    <row r="2" spans="1:7">
      <c r="A2" s="5" t="s">
        <v>16</v>
      </c>
      <c r="B2" s="3">
        <v>12.7</v>
      </c>
      <c r="C2" s="3">
        <v>2.5399999999999996</v>
      </c>
      <c r="D2" s="8">
        <v>4.59</v>
      </c>
      <c r="E2" s="9">
        <v>4.8490000000000002</v>
      </c>
      <c r="F2" s="3">
        <v>0.48490000000000005</v>
      </c>
      <c r="G2" s="3">
        <v>5.2381934419467919</v>
      </c>
    </row>
    <row r="3" spans="1:7">
      <c r="A3" s="5" t="s">
        <v>16</v>
      </c>
      <c r="B3" s="3">
        <v>14.4</v>
      </c>
      <c r="C3" s="3">
        <v>2.88</v>
      </c>
      <c r="D3" s="8">
        <v>5.1079999999999997</v>
      </c>
      <c r="E3" s="9"/>
      <c r="F3" s="3"/>
      <c r="G3" s="3">
        <v>5.9393689420499065</v>
      </c>
    </row>
    <row r="4" spans="1:7">
      <c r="A4" s="5" t="s">
        <v>17</v>
      </c>
      <c r="B4" s="3">
        <v>15.6</v>
      </c>
      <c r="C4" s="3">
        <v>3.12</v>
      </c>
      <c r="D4" s="8">
        <v>3.56</v>
      </c>
      <c r="E4" s="9">
        <v>3.702</v>
      </c>
      <c r="F4" s="3">
        <v>0.37020000000000003</v>
      </c>
      <c r="G4" s="3">
        <v>8.4278768233387353</v>
      </c>
    </row>
    <row r="5" spans="1:7">
      <c r="A5" s="5" t="s">
        <v>17</v>
      </c>
      <c r="B5" s="3">
        <v>14.1</v>
      </c>
      <c r="C5" s="3">
        <v>2.82</v>
      </c>
      <c r="D5" s="8">
        <v>3.8439999999999999</v>
      </c>
      <c r="E5" s="9"/>
      <c r="F5" s="3"/>
      <c r="G5" s="3">
        <v>7.6175040518638566</v>
      </c>
    </row>
    <row r="6" spans="1:7">
      <c r="A6" s="5" t="s">
        <v>18</v>
      </c>
      <c r="B6" s="3">
        <v>13.2</v>
      </c>
      <c r="C6" s="3">
        <v>2.64</v>
      </c>
      <c r="D6" s="8">
        <v>3.254</v>
      </c>
      <c r="E6" s="9">
        <v>3.3479999999999999</v>
      </c>
      <c r="F6" s="3">
        <v>0.33479999999999999</v>
      </c>
      <c r="G6" s="3">
        <v>7.8853046594982086</v>
      </c>
    </row>
    <row r="7" spans="1:7">
      <c r="A7" s="5" t="s">
        <v>18</v>
      </c>
      <c r="B7" s="3">
        <v>15.4</v>
      </c>
      <c r="C7" s="3">
        <v>3.0799999999999996</v>
      </c>
      <c r="D7" s="8">
        <v>3.4420000000000002</v>
      </c>
      <c r="E7" s="10"/>
      <c r="F7" s="3"/>
      <c r="G7" s="3">
        <v>9.1995221027479079</v>
      </c>
    </row>
    <row r="8" spans="1:7">
      <c r="A8" s="5" t="s">
        <v>19</v>
      </c>
      <c r="B8" s="3">
        <v>32.9</v>
      </c>
      <c r="C8" s="3">
        <f t="shared" ref="C8:C19" si="0">B8*200*10^(-6)*10^3</f>
        <v>6.58</v>
      </c>
      <c r="D8" s="9">
        <v>5.5750000000000002</v>
      </c>
      <c r="E8" s="9">
        <f>AVERAGE(D8:D9)</f>
        <v>4.9589999999999996</v>
      </c>
      <c r="F8" s="3">
        <v>0.49590000000000001</v>
      </c>
      <c r="G8" s="3">
        <f>C8/F8</f>
        <v>13.268804194394031</v>
      </c>
    </row>
    <row r="9" spans="1:7">
      <c r="A9" s="5" t="s">
        <v>0</v>
      </c>
      <c r="B9" s="3">
        <v>35</v>
      </c>
      <c r="C9" s="3">
        <f t="shared" si="0"/>
        <v>6.9999999999999991</v>
      </c>
      <c r="D9" s="9">
        <v>4.343</v>
      </c>
      <c r="E9" s="9"/>
      <c r="F9" s="3"/>
      <c r="G9" s="3">
        <f>C9/F8</f>
        <v>14.115749142972371</v>
      </c>
    </row>
    <row r="10" spans="1:7">
      <c r="A10" s="5" t="s">
        <v>1</v>
      </c>
      <c r="B10" s="3">
        <v>31.6</v>
      </c>
      <c r="C10" s="3">
        <f t="shared" si="0"/>
        <v>6.32</v>
      </c>
      <c r="D10" s="9">
        <v>3.4380000000000002</v>
      </c>
      <c r="E10" s="9">
        <f>AVERAGE(D10:D11)</f>
        <v>2.9670000000000001</v>
      </c>
      <c r="F10" s="3">
        <v>0.29670000000000002</v>
      </c>
      <c r="G10" s="3">
        <f t="shared" ref="G10:G18" si="1">C10/F10</f>
        <v>21.30097741826761</v>
      </c>
    </row>
    <row r="11" spans="1:7">
      <c r="A11" s="5" t="s">
        <v>1</v>
      </c>
      <c r="B11" s="3">
        <v>28.1</v>
      </c>
      <c r="C11" s="3">
        <f t="shared" si="0"/>
        <v>5.62</v>
      </c>
      <c r="D11" s="9">
        <v>2.496</v>
      </c>
      <c r="E11" s="9"/>
      <c r="F11" s="3"/>
      <c r="G11" s="3">
        <f>C11/F10</f>
        <v>18.94169194472531</v>
      </c>
    </row>
    <row r="12" spans="1:7">
      <c r="A12" s="5" t="s">
        <v>2</v>
      </c>
      <c r="B12" s="3">
        <v>29.4</v>
      </c>
      <c r="C12" s="3">
        <f t="shared" si="0"/>
        <v>5.88</v>
      </c>
      <c r="D12" s="9">
        <v>3.6560000000000001</v>
      </c>
      <c r="E12" s="9">
        <f>AVERAGE(D12:D13)</f>
        <v>3.5819999999999999</v>
      </c>
      <c r="F12" s="3">
        <v>0.35820000000000002</v>
      </c>
      <c r="G12" s="3">
        <f t="shared" si="1"/>
        <v>16.41541038525963</v>
      </c>
    </row>
    <row r="13" spans="1:7">
      <c r="A13" s="5" t="s">
        <v>2</v>
      </c>
      <c r="B13" s="3">
        <v>17.5</v>
      </c>
      <c r="C13" s="3">
        <f t="shared" si="0"/>
        <v>3.4999999999999996</v>
      </c>
      <c r="D13" s="9">
        <v>3.508</v>
      </c>
      <c r="E13" s="9"/>
      <c r="F13" s="3"/>
      <c r="G13" s="3">
        <f>C13/F12</f>
        <v>9.7710776102735881</v>
      </c>
    </row>
    <row r="14" spans="1:7">
      <c r="A14" s="5" t="s">
        <v>3</v>
      </c>
      <c r="B14" s="3">
        <v>27.2</v>
      </c>
      <c r="C14" s="3">
        <f t="shared" si="0"/>
        <v>5.4399999999999995</v>
      </c>
      <c r="D14" s="9">
        <v>4.1159999999999997</v>
      </c>
      <c r="E14" s="9">
        <f>AVERAGE(D14:D15)</f>
        <v>3.7619999999999996</v>
      </c>
      <c r="F14" s="3">
        <v>0.37619999999999998</v>
      </c>
      <c r="G14" s="3">
        <f t="shared" si="1"/>
        <v>14.460393407761828</v>
      </c>
    </row>
    <row r="15" spans="1:7">
      <c r="A15" s="5" t="s">
        <v>3</v>
      </c>
      <c r="B15" s="3">
        <v>25.2</v>
      </c>
      <c r="C15" s="3">
        <f t="shared" si="0"/>
        <v>5.0399999999999991</v>
      </c>
      <c r="D15" s="9">
        <v>3.4079999999999999</v>
      </c>
      <c r="E15" s="9"/>
      <c r="F15" s="3"/>
      <c r="G15" s="3">
        <f>C15/F14</f>
        <v>13.39712918660287</v>
      </c>
    </row>
    <row r="16" spans="1:7">
      <c r="A16" s="5" t="s">
        <v>4</v>
      </c>
      <c r="B16" s="3">
        <v>22.8</v>
      </c>
      <c r="C16" s="3">
        <f t="shared" si="0"/>
        <v>4.5599999999999996</v>
      </c>
      <c r="D16" s="9">
        <v>1.724</v>
      </c>
      <c r="E16" s="9">
        <f>AVERAGE(D16:D17)</f>
        <v>1.5209999999999999</v>
      </c>
      <c r="F16" s="3">
        <v>0.15210000000000001</v>
      </c>
      <c r="G16" s="3">
        <f t="shared" si="1"/>
        <v>29.980276134122281</v>
      </c>
    </row>
    <row r="17" spans="1:7">
      <c r="A17" s="5" t="s">
        <v>4</v>
      </c>
      <c r="B17" s="3">
        <v>20.5</v>
      </c>
      <c r="C17" s="3">
        <f t="shared" si="0"/>
        <v>4.0999999999999996</v>
      </c>
      <c r="D17" s="9">
        <v>1.3180000000000001</v>
      </c>
      <c r="E17" s="9"/>
      <c r="F17" s="3"/>
      <c r="G17" s="3">
        <f>C17/F16</f>
        <v>26.955950032873105</v>
      </c>
    </row>
    <row r="18" spans="1:7">
      <c r="A18" s="5" t="s">
        <v>5</v>
      </c>
      <c r="B18" s="3">
        <v>11.2</v>
      </c>
      <c r="C18" s="3">
        <f t="shared" si="0"/>
        <v>2.2399999999999998</v>
      </c>
      <c r="D18" s="9">
        <v>2.2709999999999999</v>
      </c>
      <c r="E18" s="9">
        <f>AVERAGE(D18:D19)</f>
        <v>1.8234999999999999</v>
      </c>
      <c r="F18" s="3">
        <v>0.18235000000000001</v>
      </c>
      <c r="G18" s="3">
        <f t="shared" si="1"/>
        <v>12.284069097888674</v>
      </c>
    </row>
    <row r="19" spans="1:7">
      <c r="A19" s="5" t="s">
        <v>5</v>
      </c>
      <c r="B19" s="3">
        <v>11</v>
      </c>
      <c r="C19" s="3">
        <f t="shared" si="0"/>
        <v>2.1999999999999997</v>
      </c>
      <c r="D19" s="9">
        <v>1.3759999999999999</v>
      </c>
      <c r="E19" s="9"/>
      <c r="F19" s="3"/>
      <c r="G19" s="3">
        <f>C19/F18</f>
        <v>12.064710721140662</v>
      </c>
    </row>
    <row r="23" spans="1:7" s="3" customFormat="1" ht="15"/>
    <row r="24" spans="1:7" s="3" customFormat="1" ht="15"/>
    <row r="25" spans="1:7" s="3" customFormat="1" ht="15"/>
    <row r="26" spans="1:7" s="3" customFormat="1" ht="15"/>
    <row r="27" spans="1:7" s="3" customFormat="1" ht="15"/>
    <row r="28" spans="1:7" s="3" customFormat="1" ht="15"/>
    <row r="29" spans="1:7" s="3" customFormat="1" ht="15"/>
  </sheetData>
  <phoneticPr fontId="6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7526E-0DAE-4241-8108-68BB66337545}">
  <dimension ref="A1:D7"/>
  <sheetViews>
    <sheetView tabSelected="1" workbookViewId="0">
      <selection activeCell="C8" sqref="C8"/>
    </sheetView>
  </sheetViews>
  <sheetFormatPr defaultColWidth="10.77734375" defaultRowHeight="15"/>
  <cols>
    <col min="1" max="1" width="23" style="3" bestFit="1" customWidth="1"/>
    <col min="2" max="2" width="11.88671875" style="3" customWidth="1"/>
    <col min="3" max="3" width="11.5546875" style="3" customWidth="1"/>
    <col min="4" max="4" width="12.88671875" style="3" customWidth="1"/>
    <col min="5" max="16384" width="10.77734375" style="3"/>
  </cols>
  <sheetData>
    <row r="1" spans="1:4">
      <c r="A1" s="3" t="s">
        <v>12</v>
      </c>
      <c r="B1" s="3" t="s">
        <v>15</v>
      </c>
      <c r="C1" s="3" t="s">
        <v>13</v>
      </c>
      <c r="D1" s="5" t="s">
        <v>14</v>
      </c>
    </row>
    <row r="2" spans="1:4">
      <c r="B2" s="6">
        <v>5.2381934419467919</v>
      </c>
      <c r="C2" s="6">
        <v>13.268804194394031</v>
      </c>
      <c r="D2" s="7">
        <v>14.46039</v>
      </c>
    </row>
    <row r="3" spans="1:4">
      <c r="B3" s="6">
        <v>5.9393689420499065</v>
      </c>
      <c r="C3" s="6">
        <v>14.115749142972371</v>
      </c>
      <c r="D3" s="7">
        <v>13.397130000000001</v>
      </c>
    </row>
    <row r="4" spans="1:4">
      <c r="B4" s="6">
        <v>8.4278768233387353</v>
      </c>
      <c r="C4" s="6">
        <v>21.30097741826761</v>
      </c>
      <c r="D4" s="7">
        <v>29.98028</v>
      </c>
    </row>
    <row r="5" spans="1:4">
      <c r="B5" s="6">
        <v>7.6175040518638566</v>
      </c>
      <c r="C5" s="6">
        <v>18.94169194472531</v>
      </c>
      <c r="D5" s="7">
        <v>26.955950000000001</v>
      </c>
    </row>
    <row r="6" spans="1:4">
      <c r="B6" s="6">
        <v>7.8853046594982086</v>
      </c>
      <c r="C6" s="6">
        <v>16.41541038525963</v>
      </c>
      <c r="D6" s="7">
        <v>12.28407</v>
      </c>
    </row>
    <row r="7" spans="1:4">
      <c r="B7" s="6">
        <v>9.1995221027479079</v>
      </c>
      <c r="C7" s="6">
        <v>9.7710776102735881</v>
      </c>
      <c r="D7" s="7">
        <v>12.06471</v>
      </c>
    </row>
  </sheetData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Calculation</vt:lpstr>
      <vt:lpstr>For Dot 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Daisuke</cp:lastModifiedBy>
  <dcterms:created xsi:type="dcterms:W3CDTF">2021-12-23T11:32:08Z</dcterms:created>
  <dcterms:modified xsi:type="dcterms:W3CDTF">2022-02-07T06:39:39Z</dcterms:modified>
</cp:coreProperties>
</file>