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9109873/Desktop/TPTP Paper/Full eLife Revised Submission/"/>
    </mc:Choice>
  </mc:AlternateContent>
  <xr:revisionPtr revIDLastSave="0" documentId="13_ncr:1_{6508523A-6640-4642-83A2-4B14731DFB87}" xr6:coauthVersionLast="47" xr6:coauthVersionMax="47" xr10:uidLastSave="{00000000-0000-0000-0000-000000000000}"/>
  <bookViews>
    <workbookView xWindow="6180" yWindow="460" windowWidth="29800" windowHeight="21140" tabRatio="651" xr2:uid="{00000000-000D-0000-FFFF-FFFF00000000}"/>
  </bookViews>
  <sheets>
    <sheet name="PkPk Summary" sheetId="3" r:id="rId1"/>
    <sheet name="CrCov Summary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3" l="1"/>
  <c r="A47" i="3" s="1"/>
  <c r="A48" i="3" s="1"/>
  <c r="A49" i="3" s="1"/>
  <c r="A50" i="3" s="1"/>
  <c r="A51" i="3" s="1"/>
  <c r="A52" i="3" s="1"/>
  <c r="A53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F55" i="7"/>
  <c r="H55" i="7"/>
  <c r="J55" i="7"/>
  <c r="L55" i="7"/>
  <c r="F56" i="7"/>
  <c r="H56" i="7"/>
  <c r="J56" i="7"/>
  <c r="L56" i="7"/>
  <c r="F35" i="7"/>
  <c r="H35" i="7"/>
  <c r="J35" i="7"/>
  <c r="L35" i="7"/>
  <c r="F36" i="7"/>
  <c r="H36" i="7"/>
  <c r="J36" i="7"/>
  <c r="L36" i="7"/>
  <c r="D35" i="7"/>
  <c r="N56" i="7" l="1"/>
  <c r="D56" i="7"/>
  <c r="N55" i="7"/>
  <c r="D55" i="7"/>
  <c r="A46" i="7"/>
  <c r="A47" i="7" s="1"/>
  <c r="A48" i="7" s="1"/>
  <c r="A49" i="7" s="1"/>
  <c r="A50" i="7" s="1"/>
  <c r="A51" i="7" s="1"/>
  <c r="A52" i="7" s="1"/>
  <c r="A53" i="7" s="1"/>
  <c r="C43" i="7"/>
  <c r="N36" i="7"/>
  <c r="D36" i="7"/>
  <c r="N35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C10" i="7"/>
  <c r="C43" i="3"/>
  <c r="C10" i="3"/>
  <c r="T56" i="3"/>
  <c r="T55" i="3"/>
  <c r="R56" i="3"/>
  <c r="R55" i="3"/>
  <c r="P56" i="3"/>
  <c r="P55" i="3"/>
  <c r="N56" i="3"/>
  <c r="N55" i="3"/>
  <c r="L56" i="3"/>
  <c r="L55" i="3"/>
  <c r="J56" i="3"/>
  <c r="J55" i="3"/>
  <c r="H56" i="3"/>
  <c r="H55" i="3"/>
  <c r="F56" i="3"/>
  <c r="F55" i="3"/>
  <c r="D56" i="3"/>
  <c r="D55" i="3"/>
  <c r="F35" i="3"/>
  <c r="H35" i="3"/>
  <c r="J35" i="3"/>
  <c r="L35" i="3"/>
  <c r="N35" i="3"/>
  <c r="P35" i="3"/>
  <c r="R35" i="3"/>
  <c r="T35" i="3"/>
  <c r="F36" i="3"/>
  <c r="H36" i="3"/>
  <c r="J36" i="3"/>
  <c r="L36" i="3"/>
  <c r="N36" i="3"/>
  <c r="P36" i="3"/>
  <c r="R36" i="3"/>
  <c r="T36" i="3"/>
  <c r="D36" i="3"/>
  <c r="D35" i="3"/>
</calcChain>
</file>

<file path=xl/sharedStrings.xml><?xml version="1.0" encoding="utf-8"?>
<sst xmlns="http://schemas.openxmlformats.org/spreadsheetml/2006/main" count="198" uniqueCount="54">
  <si>
    <t>Mean</t>
  </si>
  <si>
    <t>SEM</t>
  </si>
  <si>
    <t>Num</t>
  </si>
  <si>
    <t>Experiment</t>
  </si>
  <si>
    <t>n files</t>
  </si>
  <si>
    <t>Respiration Frequency (Hz)</t>
  </si>
  <si>
    <t>1. Before</t>
  </si>
  <si>
    <t>2. During</t>
  </si>
  <si>
    <t>3. After</t>
  </si>
  <si>
    <t>NG Cells</t>
  </si>
  <si>
    <t>HZ Cells</t>
  </si>
  <si>
    <t>Pk-Pk Amp (mV)</t>
  </si>
  <si>
    <t>Pk Phase</t>
  </si>
  <si>
    <t>Summary of Peak-Peak analysis</t>
  </si>
  <si>
    <t>nr = noisy respiration</t>
  </si>
  <si>
    <t>Total num odors:</t>
  </si>
  <si>
    <t>Summary of Cross-Covariance analysis</t>
  </si>
  <si>
    <t>Cr-Cov Lag</t>
  </si>
  <si>
    <t>Cr-Cov Amp (arb units)</t>
  </si>
  <si>
    <t>Data for Figure 2D.</t>
  </si>
  <si>
    <t>Mean &amp; SEM are shown as colored bars in Figure 2D.</t>
  </si>
  <si>
    <t>Data for Figure 2D - Figure Supplement 1.</t>
  </si>
  <si>
    <t>Mean &amp; SEM are shown as colored bars in Figure 2D - Figure Supplement 1.</t>
  </si>
  <si>
    <t>1Nov2 #1</t>
  </si>
  <si>
    <t>1Nov2 #4</t>
  </si>
  <si>
    <t>3Dec2 #1</t>
  </si>
  <si>
    <t>3Dec2 #3</t>
  </si>
  <si>
    <t>5Nov2 #1</t>
  </si>
  <si>
    <t>5Nov2 #2</t>
  </si>
  <si>
    <t>6Nov2 #1</t>
  </si>
  <si>
    <t>11Feb3 #3</t>
  </si>
  <si>
    <t>14Mar3 #2</t>
  </si>
  <si>
    <t>14Mar3 #4</t>
  </si>
  <si>
    <t>15Aug2 #1</t>
  </si>
  <si>
    <t>15Aug2 #2</t>
  </si>
  <si>
    <t>15Aug2 #3</t>
  </si>
  <si>
    <t>15Mar3 #1</t>
  </si>
  <si>
    <t>18Feb3 #1</t>
  </si>
  <si>
    <t>18Mar3 #1</t>
  </si>
  <si>
    <t>20Feb3 #2</t>
  </si>
  <si>
    <t>21Feb3 #1</t>
  </si>
  <si>
    <t>22Mar3 #1</t>
  </si>
  <si>
    <t>25Mar3 #2</t>
  </si>
  <si>
    <t>25Mar3 #3</t>
  </si>
  <si>
    <t>26Mar3 #2</t>
  </si>
  <si>
    <t>06Nov2 #2 (nr)</t>
  </si>
  <si>
    <t>12Mar3 #2</t>
  </si>
  <si>
    <t>13Aug2 #2 (nr)</t>
  </si>
  <si>
    <t>13Mar3 #1</t>
  </si>
  <si>
    <t>14Mar3 #1</t>
  </si>
  <si>
    <t>18Feb3 #2</t>
  </si>
  <si>
    <t>21Feb3 #4</t>
  </si>
  <si>
    <t>25Mar3 #1</t>
  </si>
  <si>
    <t>26Mar3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</si>
</sst>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6" borderId="0" xfId="0" applyFont="1" applyFill="1" applyAlignment="1">
      <alignment horizontal="left"/>
    </xf>
  </cellXfs>
  <cellStyles count="1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00FF"/>
      <color rgb="FFFFBEBE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7"/>
  <sheetViews>
    <sheetView tabSelected="1" workbookViewId="0"/>
  </sheetViews>
  <sheetFormatPr baseColWidth="10" defaultRowHeight="16" x14ac:dyDescent="0.2"/>
  <cols>
    <col min="1" max="1" width="5.83203125" customWidth="1"/>
    <col min="2" max="2" width="15.83203125" customWidth="1"/>
    <col min="3" max="3" width="10.83203125" customWidth="1"/>
  </cols>
  <sheetData>
    <row r="1" spans="1:21" ht="24" x14ac:dyDescent="0.3">
      <c r="A1" s="3" t="s">
        <v>13</v>
      </c>
    </row>
    <row r="3" spans="1:21" x14ac:dyDescent="0.2">
      <c r="A3" s="5" t="s">
        <v>19</v>
      </c>
    </row>
    <row r="4" spans="1:21" x14ac:dyDescent="0.2">
      <c r="A4" s="5" t="s">
        <v>20</v>
      </c>
    </row>
    <row r="6" spans="1:21" ht="21" x14ac:dyDescent="0.25">
      <c r="A6" s="27" t="s">
        <v>9</v>
      </c>
      <c r="B6" s="27"/>
    </row>
    <row r="8" spans="1:21" x14ac:dyDescent="0.2">
      <c r="A8" s="7" t="s">
        <v>2</v>
      </c>
      <c r="B8" s="6" t="s">
        <v>3</v>
      </c>
      <c r="C8" s="7" t="s">
        <v>4</v>
      </c>
      <c r="D8" s="14" t="s">
        <v>11</v>
      </c>
      <c r="E8" s="15"/>
      <c r="F8" s="15"/>
      <c r="G8" s="15"/>
      <c r="H8" s="15"/>
      <c r="I8" s="16"/>
      <c r="J8" s="20" t="s">
        <v>12</v>
      </c>
      <c r="K8" s="21"/>
      <c r="L8" s="21"/>
      <c r="M8" s="21"/>
      <c r="N8" s="21"/>
      <c r="O8" s="22"/>
      <c r="P8" s="23" t="s">
        <v>5</v>
      </c>
      <c r="Q8" s="24"/>
      <c r="R8" s="24"/>
      <c r="S8" s="24"/>
      <c r="T8" s="24"/>
      <c r="U8" s="24"/>
    </row>
    <row r="9" spans="1:21" x14ac:dyDescent="0.2">
      <c r="D9" s="17" t="s">
        <v>6</v>
      </c>
      <c r="E9" s="18"/>
      <c r="F9" s="19" t="s">
        <v>7</v>
      </c>
      <c r="G9" s="19"/>
      <c r="H9" s="18" t="s">
        <v>8</v>
      </c>
      <c r="I9" s="18"/>
      <c r="J9" s="17" t="s">
        <v>6</v>
      </c>
      <c r="K9" s="18"/>
      <c r="L9" s="19" t="s">
        <v>7</v>
      </c>
      <c r="M9" s="19"/>
      <c r="N9" s="18" t="s">
        <v>8</v>
      </c>
      <c r="O9" s="18"/>
      <c r="P9" s="17" t="s">
        <v>6</v>
      </c>
      <c r="Q9" s="26"/>
      <c r="R9" s="25" t="s">
        <v>7</v>
      </c>
      <c r="S9" s="25"/>
      <c r="T9" s="26" t="s">
        <v>8</v>
      </c>
      <c r="U9" s="26"/>
    </row>
    <row r="10" spans="1:21" x14ac:dyDescent="0.2">
      <c r="B10" s="5" t="s">
        <v>15</v>
      </c>
      <c r="C10" s="11">
        <f>SUM(C12:C33)</f>
        <v>232</v>
      </c>
      <c r="D10" s="8" t="s">
        <v>0</v>
      </c>
      <c r="E10" s="2" t="s">
        <v>1</v>
      </c>
      <c r="F10" s="2" t="s">
        <v>0</v>
      </c>
      <c r="G10" s="2" t="s">
        <v>1</v>
      </c>
      <c r="H10" s="2" t="s">
        <v>0</v>
      </c>
      <c r="I10" s="2" t="s">
        <v>1</v>
      </c>
      <c r="J10" s="8" t="s">
        <v>0</v>
      </c>
      <c r="K10" s="2" t="s">
        <v>1</v>
      </c>
      <c r="L10" s="2" t="s">
        <v>0</v>
      </c>
      <c r="M10" s="2" t="s">
        <v>1</v>
      </c>
      <c r="N10" s="2" t="s">
        <v>0</v>
      </c>
      <c r="O10" s="2" t="s">
        <v>1</v>
      </c>
      <c r="P10" s="8" t="s">
        <v>0</v>
      </c>
      <c r="Q10" s="9" t="s">
        <v>1</v>
      </c>
      <c r="R10" s="9" t="s">
        <v>0</v>
      </c>
      <c r="S10" s="9" t="s">
        <v>1</v>
      </c>
      <c r="T10" s="9" t="s">
        <v>0</v>
      </c>
      <c r="U10" s="9" t="s">
        <v>1</v>
      </c>
    </row>
    <row r="12" spans="1:21" x14ac:dyDescent="0.2">
      <c r="A12" s="13">
        <v>1</v>
      </c>
      <c r="B12" s="12" t="s">
        <v>23</v>
      </c>
      <c r="C12" s="1">
        <v>12</v>
      </c>
      <c r="D12" s="4">
        <v>7.7212511313545038</v>
      </c>
      <c r="E12" s="4">
        <v>0.7638928134691384</v>
      </c>
      <c r="F12" s="4">
        <v>11.056422053255632</v>
      </c>
      <c r="G12" s="4">
        <v>1.1787409748165825</v>
      </c>
      <c r="H12" s="4">
        <v>7.4315420860788555</v>
      </c>
      <c r="I12" s="4">
        <v>0.68364463888684301</v>
      </c>
      <c r="J12" s="4">
        <v>0.4916666666666667</v>
      </c>
      <c r="K12" s="4">
        <v>2.3446694324519891E-2</v>
      </c>
      <c r="L12" s="4">
        <v>0.44833333333333342</v>
      </c>
      <c r="M12" s="4">
        <v>3.3974886744372303E-2</v>
      </c>
      <c r="N12" s="4">
        <v>0.45749999999999996</v>
      </c>
      <c r="O12" s="4">
        <v>2.3584952830141559E-2</v>
      </c>
      <c r="P12" s="4">
        <v>3.2482928714255959</v>
      </c>
      <c r="Q12" s="4">
        <v>2.0552767501379954E-2</v>
      </c>
      <c r="R12" s="4">
        <v>3.3268696898357137</v>
      </c>
      <c r="S12" s="4">
        <v>5.2825947430836406E-2</v>
      </c>
      <c r="T12" s="4">
        <v>3.253116242188232</v>
      </c>
      <c r="U12" s="4">
        <v>2.5420638989093441E-2</v>
      </c>
    </row>
    <row r="13" spans="1:21" x14ac:dyDescent="0.2">
      <c r="A13" s="1">
        <f t="shared" ref="A13:A33" si="0">A12+1</f>
        <v>2</v>
      </c>
      <c r="B13" t="s">
        <v>24</v>
      </c>
      <c r="C13" s="1">
        <v>3</v>
      </c>
      <c r="D13" s="4">
        <v>3.3962788221603568</v>
      </c>
      <c r="E13" s="4">
        <v>0.42603190400285756</v>
      </c>
      <c r="F13" s="4">
        <v>5.6513053113075964</v>
      </c>
      <c r="G13" s="4">
        <v>0.6463751113949413</v>
      </c>
      <c r="H13" s="4">
        <v>3.8687772868490469</v>
      </c>
      <c r="I13" s="4">
        <v>0.43930689299853931</v>
      </c>
      <c r="J13" s="4">
        <v>0.42333333333333334</v>
      </c>
      <c r="K13" s="4">
        <v>2.3333333333333317E-2</v>
      </c>
      <c r="L13" s="4">
        <v>0.56666666666666676</v>
      </c>
      <c r="M13" s="4">
        <v>5.3333333333333351E-2</v>
      </c>
      <c r="N13" s="4">
        <v>0.46333333333333332</v>
      </c>
      <c r="O13" s="4">
        <v>6.0644684662200861E-2</v>
      </c>
      <c r="P13" s="4">
        <v>3.6271558632622867</v>
      </c>
      <c r="Q13" s="4">
        <v>0.13527377468829321</v>
      </c>
      <c r="R13" s="4">
        <v>3.8929954462380763</v>
      </c>
      <c r="S13" s="4">
        <v>0.24380886754475198</v>
      </c>
      <c r="T13" s="4">
        <v>3.5389425109819896</v>
      </c>
      <c r="U13" s="4">
        <v>0.15993179692609261</v>
      </c>
    </row>
    <row r="14" spans="1:21" x14ac:dyDescent="0.2">
      <c r="A14" s="13">
        <f t="shared" si="0"/>
        <v>3</v>
      </c>
      <c r="B14" s="12" t="s">
        <v>25</v>
      </c>
      <c r="C14" s="1">
        <v>15</v>
      </c>
      <c r="D14" s="4">
        <v>12.938068317649986</v>
      </c>
      <c r="E14" s="4">
        <v>1.1429268923506362</v>
      </c>
      <c r="F14" s="4">
        <v>13.895864258996813</v>
      </c>
      <c r="G14" s="4">
        <v>1.3063704609098183</v>
      </c>
      <c r="H14" s="4">
        <v>11.725816316997919</v>
      </c>
      <c r="I14" s="4">
        <v>1.0698577090753061</v>
      </c>
      <c r="J14" s="4">
        <v>0.3726666666666667</v>
      </c>
      <c r="K14" s="4">
        <v>1.8859547706202691E-2</v>
      </c>
      <c r="L14" s="4">
        <v>0.40333333333333332</v>
      </c>
      <c r="M14" s="4">
        <v>1.5725825488717197E-2</v>
      </c>
      <c r="N14" s="4">
        <v>0.37600000000000006</v>
      </c>
      <c r="O14" s="4">
        <v>2.2778435917708256E-2</v>
      </c>
      <c r="P14" s="4">
        <v>2.721228427235308</v>
      </c>
      <c r="Q14" s="4">
        <v>1.3503462810063383E-2</v>
      </c>
      <c r="R14" s="4">
        <v>2.7163370313926918</v>
      </c>
      <c r="S14" s="4">
        <v>4.1975084508203246E-2</v>
      </c>
      <c r="T14" s="4">
        <v>2.7035908883893498</v>
      </c>
      <c r="U14" s="4">
        <v>2.6275981208024754E-2</v>
      </c>
    </row>
    <row r="15" spans="1:21" x14ac:dyDescent="0.2">
      <c r="A15" s="1">
        <f t="shared" si="0"/>
        <v>4</v>
      </c>
      <c r="B15" t="s">
        <v>26</v>
      </c>
      <c r="C15" s="1">
        <v>15</v>
      </c>
      <c r="D15" s="4">
        <v>9.3525916281149524</v>
      </c>
      <c r="E15" s="4">
        <v>0.74711119667097237</v>
      </c>
      <c r="F15" s="4">
        <v>12.007012096681494</v>
      </c>
      <c r="G15" s="4">
        <v>1.2804639953618353</v>
      </c>
      <c r="H15" s="4">
        <v>10.492117231719256</v>
      </c>
      <c r="I15" s="4">
        <v>0.87580788506613172</v>
      </c>
      <c r="J15" s="4">
        <v>0.53533333333333344</v>
      </c>
      <c r="K15" s="4">
        <v>2.8980562725264867E-2</v>
      </c>
      <c r="L15" s="4">
        <v>0.52933333333333332</v>
      </c>
      <c r="M15" s="4">
        <v>2.5400912369565602E-2</v>
      </c>
      <c r="N15" s="4">
        <v>0.53733333333333333</v>
      </c>
      <c r="O15" s="4">
        <v>2.2285307281590561E-2</v>
      </c>
      <c r="P15" s="4">
        <v>2.6821585962202379</v>
      </c>
      <c r="Q15" s="4">
        <v>1.8799447163714445E-2</v>
      </c>
      <c r="R15" s="4">
        <v>2.6371576516276241</v>
      </c>
      <c r="S15" s="4">
        <v>5.3403591815041521E-2</v>
      </c>
      <c r="T15" s="4">
        <v>2.6525007658373752</v>
      </c>
      <c r="U15" s="4">
        <v>2.0800339499411371E-2</v>
      </c>
    </row>
    <row r="16" spans="1:21" x14ac:dyDescent="0.2">
      <c r="A16" s="13">
        <f t="shared" si="0"/>
        <v>5</v>
      </c>
      <c r="B16" s="12" t="s">
        <v>27</v>
      </c>
      <c r="C16" s="1">
        <v>7</v>
      </c>
      <c r="D16" s="4">
        <v>4.1846068808843624</v>
      </c>
      <c r="E16" s="4">
        <v>0.72976810154631344</v>
      </c>
      <c r="F16" s="4">
        <v>5.0208364016666414</v>
      </c>
      <c r="G16" s="4">
        <v>0.8808436325544502</v>
      </c>
      <c r="H16" s="4">
        <v>3.9546314314899744</v>
      </c>
      <c r="I16" s="4">
        <v>0.72680430804043172</v>
      </c>
      <c r="J16" s="4">
        <v>0.46714285714285714</v>
      </c>
      <c r="K16" s="4">
        <v>1.0168645954315533E-2</v>
      </c>
      <c r="L16" s="4">
        <v>0.4</v>
      </c>
      <c r="M16" s="4">
        <v>5.711308748355981E-2</v>
      </c>
      <c r="N16" s="4">
        <v>0.4757142857142857</v>
      </c>
      <c r="O16" s="4">
        <v>4.0816496598285144E-2</v>
      </c>
      <c r="P16" s="4">
        <v>2.4868696770999814</v>
      </c>
      <c r="Q16" s="4">
        <v>1.3517440683876034E-2</v>
      </c>
      <c r="R16" s="4">
        <v>2.4042089316319784</v>
      </c>
      <c r="S16" s="4">
        <v>8.5958426869405427E-2</v>
      </c>
      <c r="T16" s="4">
        <v>2.4744217700618028</v>
      </c>
      <c r="U16" s="4">
        <v>1.3964991437244579E-2</v>
      </c>
    </row>
    <row r="17" spans="1:21" x14ac:dyDescent="0.2">
      <c r="A17" s="1">
        <f t="shared" si="0"/>
        <v>6</v>
      </c>
      <c r="B17" t="s">
        <v>28</v>
      </c>
      <c r="C17" s="1">
        <v>8</v>
      </c>
      <c r="D17" s="4">
        <v>4.6706757483710915</v>
      </c>
      <c r="E17" s="4">
        <v>0.44915110185687729</v>
      </c>
      <c r="F17" s="4">
        <v>5.028351269332048</v>
      </c>
      <c r="G17" s="4">
        <v>0.4601529708150971</v>
      </c>
      <c r="H17" s="4">
        <v>3.8687861366048311</v>
      </c>
      <c r="I17" s="4">
        <v>0.2169205579479806</v>
      </c>
      <c r="J17" s="4">
        <v>0.60500000000000009</v>
      </c>
      <c r="K17" s="4">
        <v>0.133910951221858</v>
      </c>
      <c r="L17" s="4">
        <v>0.49875000000000003</v>
      </c>
      <c r="M17" s="4">
        <v>8.8890733487805074E-2</v>
      </c>
      <c r="N17" s="4">
        <v>0.69874999999999998</v>
      </c>
      <c r="O17" s="4">
        <v>5.3666879251279748E-2</v>
      </c>
      <c r="P17" s="4">
        <v>2.4616840932285333</v>
      </c>
      <c r="Q17" s="4">
        <v>3.4431780847358241E-2</v>
      </c>
      <c r="R17" s="4">
        <v>2.4567861592257736</v>
      </c>
      <c r="S17" s="4">
        <v>4.8590256567975602E-2</v>
      </c>
      <c r="T17" s="4">
        <v>2.4981309046079305</v>
      </c>
      <c r="U17" s="4">
        <v>3.0289686056587758E-2</v>
      </c>
    </row>
    <row r="18" spans="1:21" x14ac:dyDescent="0.2">
      <c r="A18" s="13">
        <f t="shared" si="0"/>
        <v>7</v>
      </c>
      <c r="B18" s="12" t="s">
        <v>29</v>
      </c>
      <c r="C18" s="1">
        <v>14</v>
      </c>
      <c r="D18" s="4">
        <v>7.1268180283750953</v>
      </c>
      <c r="E18" s="4">
        <v>0.88743082125170725</v>
      </c>
      <c r="F18" s="4">
        <v>7.4303080737498117</v>
      </c>
      <c r="G18" s="4">
        <v>0.71978370245811518</v>
      </c>
      <c r="H18" s="4">
        <v>6.7816142421999697</v>
      </c>
      <c r="I18" s="4">
        <v>0.611966007989725</v>
      </c>
      <c r="J18" s="4">
        <v>0.46642857142857147</v>
      </c>
      <c r="K18" s="4">
        <v>3.7645062178676546E-2</v>
      </c>
      <c r="L18" s="4">
        <v>0.45</v>
      </c>
      <c r="M18" s="4">
        <v>1.7320508075688735E-2</v>
      </c>
      <c r="N18" s="4">
        <v>0.42928571428571427</v>
      </c>
      <c r="O18" s="4">
        <v>1.8411185256337254E-2</v>
      </c>
      <c r="P18" s="4">
        <v>3.2177803747207001</v>
      </c>
      <c r="Q18" s="4">
        <v>1.7979719767526839E-2</v>
      </c>
      <c r="R18" s="4">
        <v>3.304370222975535</v>
      </c>
      <c r="S18" s="4">
        <v>3.2273663281585679E-2</v>
      </c>
      <c r="T18" s="4">
        <v>3.2398802519056282</v>
      </c>
      <c r="U18" s="4">
        <v>1.8590530048011564E-2</v>
      </c>
    </row>
    <row r="19" spans="1:21" x14ac:dyDescent="0.2">
      <c r="A19" s="1">
        <f t="shared" si="0"/>
        <v>8</v>
      </c>
      <c r="B19" t="s">
        <v>30</v>
      </c>
      <c r="C19" s="1">
        <v>15</v>
      </c>
      <c r="D19" s="4">
        <v>5.1495470722263272</v>
      </c>
      <c r="E19" s="4">
        <v>0.66348736496807192</v>
      </c>
      <c r="F19" s="4">
        <v>7.4148997589458663</v>
      </c>
      <c r="G19" s="4">
        <v>1.0387771789866418</v>
      </c>
      <c r="H19" s="4">
        <v>5.8410051507002363</v>
      </c>
      <c r="I19" s="4">
        <v>0.83135447636949666</v>
      </c>
      <c r="J19" s="4">
        <v>0.56666666666666676</v>
      </c>
      <c r="K19" s="4">
        <v>6.7171895105493984E-2</v>
      </c>
      <c r="L19" s="4">
        <v>0.51466666666666672</v>
      </c>
      <c r="M19" s="4">
        <v>4.8705789884303893E-2</v>
      </c>
      <c r="N19" s="4">
        <v>0.51666666666666683</v>
      </c>
      <c r="O19" s="4">
        <v>5.0790575303716792E-2</v>
      </c>
      <c r="P19" s="4">
        <v>2.5129066543405671</v>
      </c>
      <c r="Q19" s="4">
        <v>7.6474791297911779E-2</v>
      </c>
      <c r="R19" s="4">
        <v>2.6613135825370837</v>
      </c>
      <c r="S19" s="4">
        <v>6.8199545828778393E-2</v>
      </c>
      <c r="T19" s="4">
        <v>2.5090753978873357</v>
      </c>
      <c r="U19" s="4">
        <v>8.9069499498551002E-2</v>
      </c>
    </row>
    <row r="20" spans="1:21" x14ac:dyDescent="0.2">
      <c r="A20" s="13">
        <f t="shared" si="0"/>
        <v>9</v>
      </c>
      <c r="B20" s="12" t="s">
        <v>31</v>
      </c>
      <c r="C20" s="1">
        <v>15</v>
      </c>
      <c r="D20" s="4">
        <v>9.7387404187358459</v>
      </c>
      <c r="E20" s="4">
        <v>1.0144753881293074</v>
      </c>
      <c r="F20" s="4">
        <v>8.5211019630346829</v>
      </c>
      <c r="G20" s="4">
        <v>0.82372716698971071</v>
      </c>
      <c r="H20" s="4">
        <v>9.3303244651473509</v>
      </c>
      <c r="I20" s="4">
        <v>0.96960028378801166</v>
      </c>
      <c r="J20" s="4">
        <v>0.40533333333333327</v>
      </c>
      <c r="K20" s="4">
        <v>1.968481809649417E-2</v>
      </c>
      <c r="L20" s="4">
        <v>0.39066666666666666</v>
      </c>
      <c r="M20" s="4">
        <v>2.6573647287467469E-2</v>
      </c>
      <c r="N20" s="4">
        <v>0.39333333333333326</v>
      </c>
      <c r="O20" s="4">
        <v>2.0134468589879183E-2</v>
      </c>
      <c r="P20" s="4">
        <v>2.686465084838316</v>
      </c>
      <c r="Q20" s="4">
        <v>1.3876356343044755E-2</v>
      </c>
      <c r="R20" s="4">
        <v>2.7285190274472275</v>
      </c>
      <c r="S20" s="4">
        <v>1.5897968287586918E-2</v>
      </c>
      <c r="T20" s="4">
        <v>2.677309600330664</v>
      </c>
      <c r="U20" s="4">
        <v>1.7228489235030359E-2</v>
      </c>
    </row>
    <row r="21" spans="1:21" x14ac:dyDescent="0.2">
      <c r="A21" s="1">
        <f t="shared" si="0"/>
        <v>10</v>
      </c>
      <c r="B21" t="s">
        <v>32</v>
      </c>
      <c r="C21" s="1">
        <v>14</v>
      </c>
      <c r="D21" s="4">
        <v>2.6250996933709247</v>
      </c>
      <c r="E21" s="4">
        <v>0.18908976292403076</v>
      </c>
      <c r="F21" s="4">
        <v>3.8465568623390909</v>
      </c>
      <c r="G21" s="4">
        <v>0.48719357295466831</v>
      </c>
      <c r="H21" s="4">
        <v>2.7591924960196188</v>
      </c>
      <c r="I21" s="4">
        <v>0.27943338298219389</v>
      </c>
      <c r="J21" s="4">
        <v>0.4885714285714286</v>
      </c>
      <c r="K21" s="4">
        <v>2.9199148392992213E-2</v>
      </c>
      <c r="L21" s="4">
        <v>0.57214285714285718</v>
      </c>
      <c r="M21" s="4">
        <v>3.3136059363498435E-2</v>
      </c>
      <c r="N21" s="4">
        <v>0.45214285714285712</v>
      </c>
      <c r="O21" s="4">
        <v>2.646122129341524E-2</v>
      </c>
      <c r="P21" s="4">
        <v>2.6149511578620417</v>
      </c>
      <c r="Q21" s="4">
        <v>1.6810469678021529E-2</v>
      </c>
      <c r="R21" s="4">
        <v>2.6519143136259724</v>
      </c>
      <c r="S21" s="4">
        <v>4.7591006155869968E-2</v>
      </c>
      <c r="T21" s="4">
        <v>2.6030071646429285</v>
      </c>
      <c r="U21" s="4">
        <v>1.5363967664974432E-2</v>
      </c>
    </row>
    <row r="22" spans="1:21" x14ac:dyDescent="0.2">
      <c r="A22" s="13">
        <f t="shared" si="0"/>
        <v>11</v>
      </c>
      <c r="B22" s="12" t="s">
        <v>33</v>
      </c>
      <c r="C22" s="1">
        <v>8</v>
      </c>
      <c r="D22" s="4">
        <v>6.3449441519689955</v>
      </c>
      <c r="E22" s="4">
        <v>1.1296285605620535</v>
      </c>
      <c r="F22" s="4">
        <v>8.8944676693861897</v>
      </c>
      <c r="G22" s="4">
        <v>1.1785420364448334</v>
      </c>
      <c r="H22" s="4">
        <v>8.059437982097748</v>
      </c>
      <c r="I22" s="4">
        <v>1.1106865389979319</v>
      </c>
      <c r="J22" s="4">
        <v>0.26624999999999999</v>
      </c>
      <c r="K22" s="4">
        <v>4.7844148022511593E-2</v>
      </c>
      <c r="L22" s="4">
        <v>0.35875000000000001</v>
      </c>
      <c r="M22" s="4">
        <v>4.6075927244371019E-2</v>
      </c>
      <c r="N22" s="4">
        <v>0.33374999999999999</v>
      </c>
      <c r="O22" s="4">
        <v>2.9697131896146863E-2</v>
      </c>
      <c r="P22" s="4">
        <v>2.4342781363395765</v>
      </c>
      <c r="Q22" s="4">
        <v>6.1735030699989639E-2</v>
      </c>
      <c r="R22" s="4">
        <v>2.3717679540459788</v>
      </c>
      <c r="S22" s="4">
        <v>7.0650819811281296E-2</v>
      </c>
      <c r="T22" s="4">
        <v>2.4203053399846537</v>
      </c>
      <c r="U22" s="4">
        <v>4.2026746826885383E-2</v>
      </c>
    </row>
    <row r="23" spans="1:21" x14ac:dyDescent="0.2">
      <c r="A23" s="1">
        <f t="shared" si="0"/>
        <v>12</v>
      </c>
      <c r="B23" t="s">
        <v>34</v>
      </c>
      <c r="C23" s="1">
        <v>4</v>
      </c>
      <c r="D23" s="4">
        <v>4.8827398022226216</v>
      </c>
      <c r="E23" s="4">
        <v>0.13289845596543792</v>
      </c>
      <c r="F23" s="4">
        <v>9.0490382694404943</v>
      </c>
      <c r="G23" s="4">
        <v>1.0379670878170184</v>
      </c>
      <c r="H23" s="4">
        <v>5.7115158486747744</v>
      </c>
      <c r="I23" s="4">
        <v>0.694110279514628</v>
      </c>
      <c r="J23" s="4">
        <v>0.51500000000000001</v>
      </c>
      <c r="K23" s="4">
        <v>0.14551632210855253</v>
      </c>
      <c r="L23" s="4">
        <v>0.44999999999999996</v>
      </c>
      <c r="M23" s="4">
        <v>3.9370039370059236E-2</v>
      </c>
      <c r="N23" s="4">
        <v>0.33250000000000002</v>
      </c>
      <c r="O23" s="4">
        <v>0.13792358995714499</v>
      </c>
      <c r="P23" s="4">
        <v>2.7025685927887997</v>
      </c>
      <c r="Q23" s="4">
        <v>4.043797058728478E-2</v>
      </c>
      <c r="R23" s="4">
        <v>2.7458441487730578</v>
      </c>
      <c r="S23" s="4">
        <v>4.4378647747652385E-2</v>
      </c>
      <c r="T23" s="4">
        <v>2.5135875705221724</v>
      </c>
      <c r="U23" s="4">
        <v>0.23633036823371778</v>
      </c>
    </row>
    <row r="24" spans="1:21" x14ac:dyDescent="0.2">
      <c r="A24" s="13">
        <f t="shared" si="0"/>
        <v>13</v>
      </c>
      <c r="B24" s="12" t="s">
        <v>35</v>
      </c>
      <c r="C24" s="1">
        <v>12</v>
      </c>
      <c r="D24" s="4">
        <v>4.6503700794271046</v>
      </c>
      <c r="E24" s="4">
        <v>0.46618267715729861</v>
      </c>
      <c r="F24" s="4">
        <v>7.4100112890904795</v>
      </c>
      <c r="G24" s="4">
        <v>0.7843955939024978</v>
      </c>
      <c r="H24" s="4">
        <v>5.2159824565452038</v>
      </c>
      <c r="I24" s="4">
        <v>0.6067781212517952</v>
      </c>
      <c r="J24" s="4">
        <v>0.54666666666666675</v>
      </c>
      <c r="K24" s="4">
        <v>7.2303373211612759E-2</v>
      </c>
      <c r="L24" s="4">
        <v>0.5541666666666667</v>
      </c>
      <c r="M24" s="4">
        <v>5.2186413147214027E-2</v>
      </c>
      <c r="N24" s="4">
        <v>0.53999999999999992</v>
      </c>
      <c r="O24" s="4">
        <v>8.4933128775739594E-2</v>
      </c>
      <c r="P24" s="4">
        <v>2.7445579057650282</v>
      </c>
      <c r="Q24" s="4">
        <v>4.1737233132917322E-2</v>
      </c>
      <c r="R24" s="4">
        <v>2.825519921449926</v>
      </c>
      <c r="S24" s="4">
        <v>8.6209801820936294E-2</v>
      </c>
      <c r="T24" s="4">
        <v>2.8316009130350941</v>
      </c>
      <c r="U24" s="4">
        <v>6.3133036529498129E-2</v>
      </c>
    </row>
    <row r="25" spans="1:21" x14ac:dyDescent="0.2">
      <c r="A25" s="1">
        <f t="shared" si="0"/>
        <v>14</v>
      </c>
      <c r="B25" t="s">
        <v>36</v>
      </c>
      <c r="C25" s="1">
        <v>5</v>
      </c>
      <c r="D25" s="4">
        <v>10.332840676407866</v>
      </c>
      <c r="E25" s="4">
        <v>1.8855997367954282</v>
      </c>
      <c r="F25" s="4">
        <v>10.540670780144028</v>
      </c>
      <c r="G25" s="4">
        <v>2.1103913838429653</v>
      </c>
      <c r="H25" s="4">
        <v>10.112475104843915</v>
      </c>
      <c r="I25" s="4">
        <v>1.2956518085796331</v>
      </c>
      <c r="J25" s="4">
        <v>0.23000000000000004</v>
      </c>
      <c r="K25" s="4">
        <v>2.9664793948382607E-2</v>
      </c>
      <c r="L25" s="4">
        <v>0.23399999999999999</v>
      </c>
      <c r="M25" s="4">
        <v>5.9715994507334481E-2</v>
      </c>
      <c r="N25" s="4">
        <v>0.28599999999999998</v>
      </c>
      <c r="O25" s="4">
        <v>3.5580893749314398E-2</v>
      </c>
      <c r="P25" s="4">
        <v>3.4606363404768659</v>
      </c>
      <c r="Q25" s="4">
        <v>0.13765135484232233</v>
      </c>
      <c r="R25" s="4">
        <v>3.3540392463165425</v>
      </c>
      <c r="S25" s="4">
        <v>5.0127596637547768E-2</v>
      </c>
      <c r="T25" s="4">
        <v>3.3378768382616881</v>
      </c>
      <c r="U25" s="4">
        <v>7.3109053844620936E-2</v>
      </c>
    </row>
    <row r="26" spans="1:21" x14ac:dyDescent="0.2">
      <c r="A26" s="13">
        <f t="shared" si="0"/>
        <v>15</v>
      </c>
      <c r="B26" s="12" t="s">
        <v>37</v>
      </c>
      <c r="C26" s="1">
        <v>15</v>
      </c>
      <c r="D26" s="4">
        <v>14.949566699814259</v>
      </c>
      <c r="E26" s="4">
        <v>1.0510677648426041</v>
      </c>
      <c r="F26" s="4">
        <v>11.73323729082361</v>
      </c>
      <c r="G26" s="4">
        <v>0.68007230390949558</v>
      </c>
      <c r="H26" s="4">
        <v>13.530699403611552</v>
      </c>
      <c r="I26" s="4">
        <v>0.97817038155376912</v>
      </c>
      <c r="J26" s="4">
        <v>0.40666666666666668</v>
      </c>
      <c r="K26" s="4">
        <v>9.6937223999995978E-3</v>
      </c>
      <c r="L26" s="4">
        <v>0.37866666666666665</v>
      </c>
      <c r="M26" s="4">
        <v>2.7720830515055705E-2</v>
      </c>
      <c r="N26" s="4">
        <v>0.40533333333333332</v>
      </c>
      <c r="O26" s="4">
        <v>1.644229930238485E-2</v>
      </c>
      <c r="P26" s="4">
        <v>2.5252481092750676</v>
      </c>
      <c r="Q26" s="4">
        <v>1.2336401720636627E-2</v>
      </c>
      <c r="R26" s="4">
        <v>2.4608743182049131</v>
      </c>
      <c r="S26" s="4">
        <v>5.8771720460308353E-2</v>
      </c>
      <c r="T26" s="4">
        <v>2.5297517193884422</v>
      </c>
      <c r="U26" s="4">
        <v>9.3475407401541963E-3</v>
      </c>
    </row>
    <row r="27" spans="1:21" x14ac:dyDescent="0.2">
      <c r="A27" s="1">
        <f t="shared" si="0"/>
        <v>16</v>
      </c>
      <c r="B27" t="s">
        <v>38</v>
      </c>
      <c r="C27" s="1">
        <v>15</v>
      </c>
      <c r="D27" s="4">
        <v>4.5661676137650486</v>
      </c>
      <c r="E27" s="4">
        <v>0.31201267024565138</v>
      </c>
      <c r="F27" s="4">
        <v>4.9633966738008697</v>
      </c>
      <c r="G27" s="4">
        <v>0.32912540670044954</v>
      </c>
      <c r="H27" s="4">
        <v>4.4561436578196076</v>
      </c>
      <c r="I27" s="4">
        <v>0.24784843042030882</v>
      </c>
      <c r="J27" s="4">
        <v>0.5013333333333333</v>
      </c>
      <c r="K27" s="4">
        <v>2.756579430876277E-2</v>
      </c>
      <c r="L27" s="4">
        <v>0.56333333333333313</v>
      </c>
      <c r="M27" s="4">
        <v>1.8533538882039787E-2</v>
      </c>
      <c r="N27" s="4">
        <v>0.50666666666666671</v>
      </c>
      <c r="O27" s="4">
        <v>2.7126979483035166E-2</v>
      </c>
      <c r="P27" s="4">
        <v>3.3455654892584943</v>
      </c>
      <c r="Q27" s="4">
        <v>2.191191848405153E-2</v>
      </c>
      <c r="R27" s="4">
        <v>3.3638817228038036</v>
      </c>
      <c r="S27" s="4">
        <v>4.8722960585349452E-2</v>
      </c>
      <c r="T27" s="4">
        <v>3.3644955397228595</v>
      </c>
      <c r="U27" s="4">
        <v>1.8379845980448371E-2</v>
      </c>
    </row>
    <row r="28" spans="1:21" x14ac:dyDescent="0.2">
      <c r="A28" s="13">
        <f t="shared" si="0"/>
        <v>17</v>
      </c>
      <c r="B28" s="12" t="s">
        <v>39</v>
      </c>
      <c r="C28" s="1">
        <v>2</v>
      </c>
      <c r="D28" s="4">
        <v>5.6714885359907949</v>
      </c>
      <c r="E28" s="4">
        <v>2.9355569231965868</v>
      </c>
      <c r="F28" s="4">
        <v>9.2149938930422852</v>
      </c>
      <c r="G28" s="4">
        <v>2.452411084496112</v>
      </c>
      <c r="H28" s="4">
        <v>5.5247545125236996</v>
      </c>
      <c r="I28" s="4">
        <v>1.8152613342540314</v>
      </c>
      <c r="J28" s="4">
        <v>0.5</v>
      </c>
      <c r="K28" s="4">
        <v>2.0000000000000018E-2</v>
      </c>
      <c r="L28" s="4">
        <v>0.44</v>
      </c>
      <c r="M28" s="4">
        <v>1.0000000000000009E-2</v>
      </c>
      <c r="N28" s="4">
        <v>0.42</v>
      </c>
      <c r="O28" s="4">
        <v>1.0000000000000009E-2</v>
      </c>
      <c r="P28" s="4">
        <v>3.0026800540493701</v>
      </c>
      <c r="Q28" s="4">
        <v>4.2129391626160029E-2</v>
      </c>
      <c r="R28" s="4">
        <v>3.2252966131864351</v>
      </c>
      <c r="S28" s="4">
        <v>5.2078573441874935E-2</v>
      </c>
      <c r="T28" s="4">
        <v>3.0249876494671604</v>
      </c>
      <c r="U28" s="4">
        <v>8.5432257220239949E-2</v>
      </c>
    </row>
    <row r="29" spans="1:21" x14ac:dyDescent="0.2">
      <c r="A29" s="1">
        <f t="shared" si="0"/>
        <v>18</v>
      </c>
      <c r="B29" t="s">
        <v>40</v>
      </c>
      <c r="C29" s="1">
        <v>15</v>
      </c>
      <c r="D29" s="4">
        <v>6.4482563196777543</v>
      </c>
      <c r="E29" s="4">
        <v>0.60638039969649582</v>
      </c>
      <c r="F29" s="4">
        <v>7.7577994208146359</v>
      </c>
      <c r="G29" s="4">
        <v>0.76933329228181557</v>
      </c>
      <c r="H29" s="4">
        <v>5.8147871576965775</v>
      </c>
      <c r="I29" s="4">
        <v>0.6307272902712765</v>
      </c>
      <c r="J29" s="4">
        <v>0.3813333333333333</v>
      </c>
      <c r="K29" s="4">
        <v>4.6258761503881765E-2</v>
      </c>
      <c r="L29" s="4">
        <v>0.38199999999999995</v>
      </c>
      <c r="M29" s="4">
        <v>2.6461112527452025E-2</v>
      </c>
      <c r="N29" s="4">
        <v>0.35266666666666668</v>
      </c>
      <c r="O29" s="4">
        <v>2.1167510294399106E-2</v>
      </c>
      <c r="P29" s="4">
        <v>2.6684247886651176</v>
      </c>
      <c r="Q29" s="4">
        <v>2.4946333004701768E-2</v>
      </c>
      <c r="R29" s="4">
        <v>2.7161772525242793</v>
      </c>
      <c r="S29" s="4">
        <v>1.8811775265369476E-2</v>
      </c>
      <c r="T29" s="4">
        <v>2.6404241041461862</v>
      </c>
      <c r="U29" s="4">
        <v>1.2489118024060162E-2</v>
      </c>
    </row>
    <row r="30" spans="1:21" x14ac:dyDescent="0.2">
      <c r="A30" s="13">
        <f t="shared" si="0"/>
        <v>19</v>
      </c>
      <c r="B30" s="12" t="s">
        <v>41</v>
      </c>
      <c r="C30" s="1">
        <v>13</v>
      </c>
      <c r="D30" s="4">
        <v>4.3797102339741185</v>
      </c>
      <c r="E30" s="4">
        <v>0.53421172269458395</v>
      </c>
      <c r="F30" s="4">
        <v>4.4436468507597526</v>
      </c>
      <c r="G30" s="4">
        <v>0.28406392290944066</v>
      </c>
      <c r="H30" s="4">
        <v>3.9200369279574656</v>
      </c>
      <c r="I30" s="4">
        <v>0.43295827704780931</v>
      </c>
      <c r="J30" s="4">
        <v>0.50461538461538458</v>
      </c>
      <c r="K30" s="4">
        <v>2.0147385928782884E-2</v>
      </c>
      <c r="L30" s="4">
        <v>0.52384615384615385</v>
      </c>
      <c r="M30" s="4">
        <v>4.0104646152260628E-2</v>
      </c>
      <c r="N30" s="4">
        <v>0.56769230769230772</v>
      </c>
      <c r="O30" s="4">
        <v>2.3346713548818246E-2</v>
      </c>
      <c r="P30" s="4">
        <v>2.9851706402601144</v>
      </c>
      <c r="Q30" s="4">
        <v>2.5918473637289115E-2</v>
      </c>
      <c r="R30" s="4">
        <v>3.1090992618550652</v>
      </c>
      <c r="S30" s="4">
        <v>5.3683208849703443E-2</v>
      </c>
      <c r="T30" s="4">
        <v>3.0109118031959317</v>
      </c>
      <c r="U30" s="4">
        <v>3.2573809683616568E-2</v>
      </c>
    </row>
    <row r="31" spans="1:21" x14ac:dyDescent="0.2">
      <c r="A31" s="1">
        <f t="shared" si="0"/>
        <v>20</v>
      </c>
      <c r="B31" t="s">
        <v>42</v>
      </c>
      <c r="C31" s="1">
        <v>7</v>
      </c>
      <c r="D31" s="4">
        <v>10.367222130409383</v>
      </c>
      <c r="E31" s="4">
        <v>1.4222662167260243</v>
      </c>
      <c r="F31" s="4">
        <v>13.184318135045308</v>
      </c>
      <c r="G31" s="4">
        <v>1.9000317183624638</v>
      </c>
      <c r="H31" s="4">
        <v>10.81214030855792</v>
      </c>
      <c r="I31" s="4">
        <v>1.6836123665160883</v>
      </c>
      <c r="J31" s="4">
        <v>0.42714285714285705</v>
      </c>
      <c r="K31" s="4">
        <v>2.3675815037440408E-2</v>
      </c>
      <c r="L31" s="4">
        <v>0.41428571428571426</v>
      </c>
      <c r="M31" s="4">
        <v>2.408883784750792E-2</v>
      </c>
      <c r="N31" s="4">
        <v>0.40857142857142847</v>
      </c>
      <c r="O31" s="4">
        <v>3.3340135360408314E-2</v>
      </c>
      <c r="P31" s="4">
        <v>2.49813251974015</v>
      </c>
      <c r="Q31" s="4">
        <v>0.13501277930418748</v>
      </c>
      <c r="R31" s="4">
        <v>2.4497802305155427</v>
      </c>
      <c r="S31" s="4">
        <v>3.6033647183262428E-2</v>
      </c>
      <c r="T31" s="4">
        <v>2.2506752865581303</v>
      </c>
      <c r="U31" s="4">
        <v>7.8251867781470238E-2</v>
      </c>
    </row>
    <row r="32" spans="1:21" x14ac:dyDescent="0.2">
      <c r="A32" s="13">
        <f t="shared" si="0"/>
        <v>21</v>
      </c>
      <c r="B32" s="12" t="s">
        <v>43</v>
      </c>
      <c r="C32" s="1">
        <v>4</v>
      </c>
      <c r="D32" s="4">
        <v>1.3747192224686642</v>
      </c>
      <c r="E32" s="4">
        <v>0.21984790253984918</v>
      </c>
      <c r="F32" s="4">
        <v>4.1779101027344199</v>
      </c>
      <c r="G32" s="4">
        <v>1.2076959880553022</v>
      </c>
      <c r="H32" s="4">
        <v>2.9929692424567924</v>
      </c>
      <c r="I32" s="4">
        <v>1.155531789030656</v>
      </c>
      <c r="J32" s="4">
        <v>0.70500000000000007</v>
      </c>
      <c r="K32" s="4">
        <v>9.7766729173749678E-2</v>
      </c>
      <c r="L32" s="4">
        <v>0.45</v>
      </c>
      <c r="M32" s="4">
        <v>1.9148542155126767E-2</v>
      </c>
      <c r="N32" s="4">
        <v>0.38</v>
      </c>
      <c r="O32" s="4">
        <v>3.7193189340702391E-2</v>
      </c>
      <c r="P32" s="4">
        <v>2.3789200650653148</v>
      </c>
      <c r="Q32" s="4">
        <v>0.11432638849991165</v>
      </c>
      <c r="R32" s="4">
        <v>2.6357463487123649</v>
      </c>
      <c r="S32" s="4">
        <v>0.14413685688096539</v>
      </c>
      <c r="T32" s="4">
        <v>2.4024308654839848</v>
      </c>
      <c r="U32" s="4">
        <v>3.1075980805376695E-2</v>
      </c>
    </row>
    <row r="33" spans="1:21" x14ac:dyDescent="0.2">
      <c r="A33" s="1">
        <f t="shared" si="0"/>
        <v>22</v>
      </c>
      <c r="B33" t="s">
        <v>44</v>
      </c>
      <c r="C33" s="1">
        <v>14</v>
      </c>
      <c r="D33" s="4">
        <v>6.4156370336688031</v>
      </c>
      <c r="E33" s="4">
        <v>0.67322393814811421</v>
      </c>
      <c r="F33" s="4">
        <v>7.5134717531709034</v>
      </c>
      <c r="G33" s="4">
        <v>0.65544191828369724</v>
      </c>
      <c r="H33" s="4">
        <v>5.6592827052333643</v>
      </c>
      <c r="I33" s="4">
        <v>0.22587705620796347</v>
      </c>
      <c r="J33" s="4">
        <v>0.54571428571428571</v>
      </c>
      <c r="K33" s="4">
        <v>7.8381388557574691E-2</v>
      </c>
      <c r="L33" s="4">
        <v>0.435</v>
      </c>
      <c r="M33" s="4">
        <v>4.4755133538198558E-2</v>
      </c>
      <c r="N33" s="4">
        <v>0.48285714285714293</v>
      </c>
      <c r="O33" s="4">
        <v>7.1648014561331977E-2</v>
      </c>
      <c r="P33" s="4">
        <v>2.7507532672527399</v>
      </c>
      <c r="Q33" s="4">
        <v>4.4044330816925485E-2</v>
      </c>
      <c r="R33" s="4">
        <v>2.7520181079712875</v>
      </c>
      <c r="S33" s="4">
        <v>8.8817643685554157E-2</v>
      </c>
      <c r="T33" s="4">
        <v>2.7984594164340777</v>
      </c>
      <c r="U33" s="4">
        <v>4.1223476193175755E-2</v>
      </c>
    </row>
    <row r="34" spans="1:21" x14ac:dyDescent="0.2">
      <c r="A34" s="1"/>
      <c r="B34" s="1"/>
      <c r="C34" s="1"/>
      <c r="H34" s="1"/>
      <c r="I34" s="1"/>
      <c r="N34" s="1"/>
      <c r="O34" s="1"/>
      <c r="T34" s="1"/>
      <c r="U34" s="1"/>
    </row>
    <row r="35" spans="1:21" x14ac:dyDescent="0.2">
      <c r="A35" s="1"/>
      <c r="C35" s="2" t="s">
        <v>0</v>
      </c>
      <c r="D35" s="10">
        <f>AVERAGE(D12:D33)</f>
        <v>6.6948791018654017</v>
      </c>
      <c r="E35" s="10"/>
      <c r="F35" s="10">
        <f t="shared" ref="F35:T35" si="1">AVERAGE(F12:F33)</f>
        <v>8.1252554626164848</v>
      </c>
      <c r="G35" s="10"/>
      <c r="H35" s="10">
        <f t="shared" si="1"/>
        <v>6.7210923705375301</v>
      </c>
      <c r="I35" s="10"/>
      <c r="J35" s="10">
        <f t="shared" si="1"/>
        <v>0.4705393356643357</v>
      </c>
      <c r="K35" s="10"/>
      <c r="L35" s="10">
        <f t="shared" si="1"/>
        <v>0.4526336996336997</v>
      </c>
      <c r="M35" s="10"/>
      <c r="N35" s="10">
        <f t="shared" si="1"/>
        <v>0.44618623043623046</v>
      </c>
      <c r="O35" s="10"/>
      <c r="P35" s="10">
        <f t="shared" si="1"/>
        <v>2.8071103958713737</v>
      </c>
      <c r="Q35" s="10"/>
      <c r="R35" s="10">
        <f t="shared" si="1"/>
        <v>2.854114417404404</v>
      </c>
      <c r="S35" s="10"/>
      <c r="T35" s="10">
        <f t="shared" si="1"/>
        <v>2.7852492065015277</v>
      </c>
      <c r="U35" s="10"/>
    </row>
    <row r="36" spans="1:21" x14ac:dyDescent="0.2">
      <c r="A36" s="1"/>
      <c r="C36" s="2" t="s">
        <v>1</v>
      </c>
      <c r="D36" s="10">
        <f>STDEV(D12:D33)/SQRT(COUNT(D12:D33))</f>
        <v>0.71865289812897992</v>
      </c>
      <c r="E36" s="10"/>
      <c r="F36" s="10">
        <f t="shared" ref="F36:T36" si="2">STDEV(F12:F33)/SQRT(COUNT(F12:F33))</f>
        <v>0.63958920606680369</v>
      </c>
      <c r="G36" s="10"/>
      <c r="H36" s="10">
        <f t="shared" si="2"/>
        <v>0.6528654350698847</v>
      </c>
      <c r="I36" s="10"/>
      <c r="J36" s="10">
        <f t="shared" si="2"/>
        <v>2.2469999389263657E-2</v>
      </c>
      <c r="K36" s="10"/>
      <c r="L36" s="10">
        <f t="shared" si="2"/>
        <v>1.7708218123602112E-2</v>
      </c>
      <c r="M36" s="10"/>
      <c r="N36" s="10">
        <f t="shared" si="2"/>
        <v>1.9907137151387276E-2</v>
      </c>
      <c r="O36" s="10"/>
      <c r="P36" s="10">
        <f t="shared" si="2"/>
        <v>7.7013575307056104E-2</v>
      </c>
      <c r="Q36" s="10"/>
      <c r="R36" s="10">
        <f t="shared" si="2"/>
        <v>8.5517377481948445E-2</v>
      </c>
      <c r="S36" s="10"/>
      <c r="T36" s="10">
        <f t="shared" si="2"/>
        <v>7.7784803070454406E-2</v>
      </c>
      <c r="U36" s="10"/>
    </row>
    <row r="37" spans="1:21" x14ac:dyDescent="0.2">
      <c r="A37" s="1"/>
      <c r="B37" s="1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  <c r="S38" s="1"/>
      <c r="T38" s="1"/>
      <c r="U38" s="1"/>
    </row>
    <row r="39" spans="1:21" ht="21" x14ac:dyDescent="0.25">
      <c r="A39" s="27" t="s">
        <v>10</v>
      </c>
      <c r="B39" s="27"/>
      <c r="D39" s="5" t="s">
        <v>14</v>
      </c>
    </row>
    <row r="41" spans="1:21" x14ac:dyDescent="0.2">
      <c r="A41" s="7" t="s">
        <v>2</v>
      </c>
      <c r="B41" s="6" t="s">
        <v>3</v>
      </c>
      <c r="C41" s="7" t="s">
        <v>4</v>
      </c>
      <c r="D41" s="14" t="s">
        <v>11</v>
      </c>
      <c r="E41" s="15"/>
      <c r="F41" s="15"/>
      <c r="G41" s="15"/>
      <c r="H41" s="15"/>
      <c r="I41" s="16"/>
      <c r="J41" s="20" t="s">
        <v>12</v>
      </c>
      <c r="K41" s="21"/>
      <c r="L41" s="21"/>
      <c r="M41" s="21"/>
      <c r="N41" s="21"/>
      <c r="O41" s="22"/>
      <c r="P41" s="23" t="s">
        <v>5</v>
      </c>
      <c r="Q41" s="24"/>
      <c r="R41" s="24"/>
      <c r="S41" s="24"/>
      <c r="T41" s="24"/>
      <c r="U41" s="24"/>
    </row>
    <row r="42" spans="1:21" x14ac:dyDescent="0.2">
      <c r="D42" s="17" t="s">
        <v>6</v>
      </c>
      <c r="E42" s="18"/>
      <c r="F42" s="19" t="s">
        <v>7</v>
      </c>
      <c r="G42" s="19"/>
      <c r="H42" s="18" t="s">
        <v>8</v>
      </c>
      <c r="I42" s="18"/>
      <c r="J42" s="17" t="s">
        <v>6</v>
      </c>
      <c r="K42" s="18"/>
      <c r="L42" s="19" t="s">
        <v>7</v>
      </c>
      <c r="M42" s="19"/>
      <c r="N42" s="18" t="s">
        <v>8</v>
      </c>
      <c r="O42" s="18"/>
      <c r="P42" s="17" t="s">
        <v>6</v>
      </c>
      <c r="Q42" s="26"/>
      <c r="R42" s="25" t="s">
        <v>7</v>
      </c>
      <c r="S42" s="25"/>
      <c r="T42" s="26" t="s">
        <v>8</v>
      </c>
      <c r="U42" s="26"/>
    </row>
    <row r="43" spans="1:21" x14ac:dyDescent="0.2">
      <c r="B43" s="5" t="s">
        <v>15</v>
      </c>
      <c r="C43" s="11">
        <f>SUM(C45:C53)</f>
        <v>98</v>
      </c>
      <c r="D43" s="8" t="s">
        <v>0</v>
      </c>
      <c r="E43" s="2" t="s">
        <v>1</v>
      </c>
      <c r="F43" s="2" t="s">
        <v>0</v>
      </c>
      <c r="G43" s="2" t="s">
        <v>1</v>
      </c>
      <c r="H43" s="2" t="s">
        <v>0</v>
      </c>
      <c r="I43" s="2" t="s">
        <v>1</v>
      </c>
      <c r="J43" s="8" t="s">
        <v>0</v>
      </c>
      <c r="K43" s="2" t="s">
        <v>1</v>
      </c>
      <c r="L43" s="2" t="s">
        <v>0</v>
      </c>
      <c r="M43" s="2" t="s">
        <v>1</v>
      </c>
      <c r="N43" s="2" t="s">
        <v>0</v>
      </c>
      <c r="O43" s="2" t="s">
        <v>1</v>
      </c>
      <c r="P43" s="8" t="s">
        <v>0</v>
      </c>
      <c r="Q43" s="9" t="s">
        <v>1</v>
      </c>
      <c r="R43" s="9" t="s">
        <v>0</v>
      </c>
      <c r="S43" s="9" t="s">
        <v>1</v>
      </c>
      <c r="T43" s="9" t="s">
        <v>0</v>
      </c>
      <c r="U43" s="9" t="s">
        <v>1</v>
      </c>
    </row>
    <row r="45" spans="1:21" x14ac:dyDescent="0.2">
      <c r="A45" s="13">
        <v>1</v>
      </c>
      <c r="B45" s="12" t="s">
        <v>45</v>
      </c>
      <c r="C45" s="1">
        <v>14</v>
      </c>
      <c r="D45" s="4">
        <v>8.069805579286788</v>
      </c>
      <c r="E45" s="4">
        <v>0.68509942137273439</v>
      </c>
      <c r="F45" s="4">
        <v>10.541209420008016</v>
      </c>
      <c r="G45" s="4">
        <v>1.0246222731730177</v>
      </c>
      <c r="H45" s="4">
        <v>9.5136785739459242</v>
      </c>
      <c r="I45" s="4">
        <v>0.62674479998982646</v>
      </c>
      <c r="J45" s="4">
        <v>0.32857142857142857</v>
      </c>
      <c r="K45" s="4">
        <v>3.3608233273991941E-2</v>
      </c>
      <c r="L45" s="4">
        <v>0.45428571428571429</v>
      </c>
      <c r="M45" s="4">
        <v>4.5810338649245497E-2</v>
      </c>
      <c r="N45" s="4">
        <v>0.37071428571428566</v>
      </c>
      <c r="O45" s="4">
        <v>3.1105355987588418E-2</v>
      </c>
      <c r="P45" s="4">
        <v>2.9846992369957164</v>
      </c>
      <c r="Q45" s="4">
        <v>4.3335917392415955E-2</v>
      </c>
      <c r="R45" s="4">
        <v>3.1555539033382685</v>
      </c>
      <c r="S45" s="4">
        <v>7.8753559330682996E-2</v>
      </c>
      <c r="T45" s="4">
        <v>3.0983512505389075</v>
      </c>
      <c r="U45" s="4">
        <v>7.3826805915494453E-2</v>
      </c>
    </row>
    <row r="46" spans="1:21" x14ac:dyDescent="0.2">
      <c r="A46" s="1">
        <f>1+A45</f>
        <v>2</v>
      </c>
      <c r="B46" t="s">
        <v>46</v>
      </c>
      <c r="C46" s="1">
        <v>4</v>
      </c>
      <c r="D46" s="4">
        <v>8.4292208687516954</v>
      </c>
      <c r="E46" s="4">
        <v>1.3092139699539012</v>
      </c>
      <c r="F46" s="4">
        <v>10.410822099446863</v>
      </c>
      <c r="G46" s="4">
        <v>0.31947438024983849</v>
      </c>
      <c r="H46" s="4">
        <v>10.962311753328526</v>
      </c>
      <c r="I46" s="4">
        <v>0.8958979940450944</v>
      </c>
      <c r="J46" s="4">
        <v>0.54500000000000004</v>
      </c>
      <c r="K46" s="4">
        <v>3.0686587732536613E-2</v>
      </c>
      <c r="L46" s="4">
        <v>0.45250000000000001</v>
      </c>
      <c r="M46" s="4">
        <v>6.5239941753499495E-2</v>
      </c>
      <c r="N46" s="4">
        <v>0.52500000000000002</v>
      </c>
      <c r="O46" s="4">
        <v>1.0408329997330674E-2</v>
      </c>
      <c r="P46" s="4">
        <v>2.9377626901844422</v>
      </c>
      <c r="Q46" s="4">
        <v>7.7563296861845835E-2</v>
      </c>
      <c r="R46" s="4">
        <v>2.98452419216119</v>
      </c>
      <c r="S46" s="4">
        <v>5.8750535918910489E-2</v>
      </c>
      <c r="T46" s="4">
        <v>2.7095457379287402</v>
      </c>
      <c r="U46" s="4">
        <v>0.20901271630751778</v>
      </c>
    </row>
    <row r="47" spans="1:21" x14ac:dyDescent="0.2">
      <c r="A47" s="13">
        <f>1+A46</f>
        <v>3</v>
      </c>
      <c r="B47" s="12" t="s">
        <v>47</v>
      </c>
      <c r="C47" s="1">
        <v>6</v>
      </c>
      <c r="D47" s="4">
        <v>8.599729146265668</v>
      </c>
      <c r="E47" s="4">
        <v>0.89369916837780472</v>
      </c>
      <c r="F47" s="4">
        <v>10.284384136096335</v>
      </c>
      <c r="G47" s="4">
        <v>1.8204038173810064</v>
      </c>
      <c r="H47" s="4">
        <v>9.0160112220072204</v>
      </c>
      <c r="I47" s="4">
        <v>1.1413486267093158</v>
      </c>
      <c r="J47" s="4">
        <v>0.31166666666666665</v>
      </c>
      <c r="K47" s="4">
        <v>8.6155544091937444E-2</v>
      </c>
      <c r="L47" s="4">
        <v>0.20333333333333334</v>
      </c>
      <c r="M47" s="4">
        <v>4.7305155932284779E-2</v>
      </c>
      <c r="N47" s="4">
        <v>0.36333333333333334</v>
      </c>
      <c r="O47" s="4">
        <v>0.13430479432163911</v>
      </c>
      <c r="P47" s="4">
        <v>2.3288997702823284</v>
      </c>
      <c r="Q47" s="4">
        <v>0.17272166617604229</v>
      </c>
      <c r="R47" s="4">
        <v>2.4919705349782668</v>
      </c>
      <c r="S47" s="4">
        <v>7.7678340239321714E-2</v>
      </c>
      <c r="T47" s="4">
        <v>2.1673049137174552</v>
      </c>
      <c r="U47" s="4">
        <v>0.16986202123308616</v>
      </c>
    </row>
    <row r="48" spans="1:21" x14ac:dyDescent="0.2">
      <c r="A48" s="1">
        <f>1+A47</f>
        <v>4</v>
      </c>
      <c r="B48" t="s">
        <v>48</v>
      </c>
      <c r="C48" s="1">
        <v>15</v>
      </c>
      <c r="D48" s="4">
        <v>2.0154676668828029</v>
      </c>
      <c r="E48" s="4">
        <v>0.24569403670495493</v>
      </c>
      <c r="F48" s="4">
        <v>2.8858560534672448</v>
      </c>
      <c r="G48" s="4">
        <v>0.31825069672296147</v>
      </c>
      <c r="H48" s="4">
        <v>2.6820781132402711</v>
      </c>
      <c r="I48" s="4">
        <v>0.24331408250031289</v>
      </c>
      <c r="J48" s="4">
        <v>0.66466666666666663</v>
      </c>
      <c r="K48" s="4">
        <v>2.3681752401910623E-2</v>
      </c>
      <c r="L48" s="4">
        <v>0.71066666666666667</v>
      </c>
      <c r="M48" s="4">
        <v>3.2403213636432109E-2</v>
      </c>
      <c r="N48" s="4">
        <v>0.67199999999999993</v>
      </c>
      <c r="O48" s="4">
        <v>1.6306586457771041E-2</v>
      </c>
      <c r="P48" s="4">
        <v>3.0118684459524165</v>
      </c>
      <c r="Q48" s="4">
        <v>1.3197167713658369E-2</v>
      </c>
      <c r="R48" s="4">
        <v>2.901594703012734</v>
      </c>
      <c r="S48" s="4">
        <v>6.0679462241905444E-2</v>
      </c>
      <c r="T48" s="4">
        <v>3.0217319626189236</v>
      </c>
      <c r="U48" s="4">
        <v>2.0256321819806355E-2</v>
      </c>
    </row>
    <row r="49" spans="1:21" x14ac:dyDescent="0.2">
      <c r="A49" s="13">
        <f>1+A48</f>
        <v>5</v>
      </c>
      <c r="B49" s="12" t="s">
        <v>49</v>
      </c>
      <c r="C49" s="1">
        <v>15</v>
      </c>
      <c r="D49" s="4">
        <v>17.059567071684501</v>
      </c>
      <c r="E49" s="4">
        <v>0.88922782060344319</v>
      </c>
      <c r="F49" s="4">
        <v>8.8201344928763366</v>
      </c>
      <c r="G49" s="4">
        <v>0.95516101064843706</v>
      </c>
      <c r="H49" s="4">
        <v>16.371906604816512</v>
      </c>
      <c r="I49" s="4">
        <v>0.78180580489017337</v>
      </c>
      <c r="J49" s="4">
        <v>0.49733333333333335</v>
      </c>
      <c r="K49" s="4">
        <v>1.8656459794491841E-2</v>
      </c>
      <c r="L49" s="4">
        <v>0.53999999999999992</v>
      </c>
      <c r="M49" s="4">
        <v>4.2527302154867878E-2</v>
      </c>
      <c r="N49" s="4">
        <v>0.45933333333333337</v>
      </c>
      <c r="O49" s="4">
        <v>1.3110034930274392E-2</v>
      </c>
      <c r="P49" s="4">
        <v>2.729188107849978</v>
      </c>
      <c r="Q49" s="4">
        <v>1.3132722195616701E-2</v>
      </c>
      <c r="R49" s="4">
        <v>2.7875944659112952</v>
      </c>
      <c r="S49" s="4">
        <v>2.1068520882771693E-2</v>
      </c>
      <c r="T49" s="4">
        <v>2.7279698809631125</v>
      </c>
      <c r="U49" s="4">
        <v>1.284872664939111E-2</v>
      </c>
    </row>
    <row r="50" spans="1:21" x14ac:dyDescent="0.2">
      <c r="A50" s="1">
        <f>1+A49</f>
        <v>6</v>
      </c>
      <c r="B50" t="s">
        <v>50</v>
      </c>
      <c r="C50" s="1">
        <v>15</v>
      </c>
      <c r="D50" s="4">
        <v>9.7710025454457181</v>
      </c>
      <c r="E50" s="4">
        <v>0.82897454397049997</v>
      </c>
      <c r="F50" s="4">
        <v>9.7918320804614929</v>
      </c>
      <c r="G50" s="4">
        <v>0.57508194727473361</v>
      </c>
      <c r="H50" s="4">
        <v>10.035772817795173</v>
      </c>
      <c r="I50" s="4">
        <v>0.66661379812700883</v>
      </c>
      <c r="J50" s="4">
        <v>0.39666666666666667</v>
      </c>
      <c r="K50" s="4">
        <v>2.6469509263205498E-2</v>
      </c>
      <c r="L50" s="4">
        <v>0.35266666666666663</v>
      </c>
      <c r="M50" s="4">
        <v>5.4111583714242677E-2</v>
      </c>
      <c r="N50" s="4">
        <v>0.45200000000000007</v>
      </c>
      <c r="O50" s="4">
        <v>3.7634836951698725E-2</v>
      </c>
      <c r="P50" s="4">
        <v>2.2757619671119733</v>
      </c>
      <c r="Q50" s="4">
        <v>1.4049522808230817E-2</v>
      </c>
      <c r="R50" s="4">
        <v>2.2783604225526606</v>
      </c>
      <c r="S50" s="4">
        <v>2.049791685134281E-2</v>
      </c>
      <c r="T50" s="4">
        <v>2.2927525617875353</v>
      </c>
      <c r="U50" s="4">
        <v>1.2561546653275694E-2</v>
      </c>
    </row>
    <row r="51" spans="1:21" x14ac:dyDescent="0.2">
      <c r="A51" s="13">
        <f t="shared" ref="A51:A53" si="3">1+A50</f>
        <v>7</v>
      </c>
      <c r="B51" s="12" t="s">
        <v>51</v>
      </c>
      <c r="C51" s="1">
        <v>6</v>
      </c>
      <c r="D51" s="4">
        <v>5.9109293362762783</v>
      </c>
      <c r="E51" s="4">
        <v>0.76242604198826558</v>
      </c>
      <c r="F51" s="4">
        <v>5.6807571646150983</v>
      </c>
      <c r="G51" s="4">
        <v>0.34639914623103252</v>
      </c>
      <c r="H51" s="4">
        <v>6.2255366763437294</v>
      </c>
      <c r="I51" s="4">
        <v>0.6107544840708532</v>
      </c>
      <c r="J51" s="4">
        <v>0.47833333333333333</v>
      </c>
      <c r="K51" s="4">
        <v>9.2065797727012108E-2</v>
      </c>
      <c r="L51" s="4">
        <v>0.55999999999999994</v>
      </c>
      <c r="M51" s="4">
        <v>8.2097503007095243E-2</v>
      </c>
      <c r="N51" s="4">
        <v>0.41500000000000004</v>
      </c>
      <c r="O51" s="4">
        <v>0.11738114556151398</v>
      </c>
      <c r="P51" s="4">
        <v>2.3857145496641396</v>
      </c>
      <c r="Q51" s="4">
        <v>2.3824879127572682E-2</v>
      </c>
      <c r="R51" s="4">
        <v>2.3067687815312614</v>
      </c>
      <c r="S51" s="4">
        <v>0.11263562697833188</v>
      </c>
      <c r="T51" s="4">
        <v>2.3705677890752281</v>
      </c>
      <c r="U51" s="4">
        <v>3.7038639714281806E-2</v>
      </c>
    </row>
    <row r="52" spans="1:21" x14ac:dyDescent="0.2">
      <c r="A52" s="1">
        <f t="shared" si="3"/>
        <v>8</v>
      </c>
      <c r="B52" t="s">
        <v>52</v>
      </c>
      <c r="C52" s="1">
        <v>11</v>
      </c>
      <c r="D52" s="4">
        <v>5.4150346150845534</v>
      </c>
      <c r="E52" s="4">
        <v>0.88077653762896091</v>
      </c>
      <c r="F52" s="4">
        <v>8.441444041659679</v>
      </c>
      <c r="G52" s="4">
        <v>0.98083597941692624</v>
      </c>
      <c r="H52" s="4">
        <v>6.6656583587276197</v>
      </c>
      <c r="I52" s="4">
        <v>0.95481003677102094</v>
      </c>
      <c r="J52" s="4">
        <v>0.44090909090909086</v>
      </c>
      <c r="K52" s="4">
        <v>2.6678372086581435E-2</v>
      </c>
      <c r="L52" s="4">
        <v>0.51363636363636356</v>
      </c>
      <c r="M52" s="4">
        <v>4.0503035290809959E-2</v>
      </c>
      <c r="N52" s="4">
        <v>0.4554545454545455</v>
      </c>
      <c r="O52" s="4">
        <v>5.113909083636746E-2</v>
      </c>
      <c r="P52" s="4">
        <v>2.5400706436325433</v>
      </c>
      <c r="Q52" s="4">
        <v>6.8571971194651027E-2</v>
      </c>
      <c r="R52" s="4">
        <v>2.487063446534628</v>
      </c>
      <c r="S52" s="4">
        <v>7.6703730368519699E-2</v>
      </c>
      <c r="T52" s="4">
        <v>2.512183215319447</v>
      </c>
      <c r="U52" s="4">
        <v>6.3718253278908912E-2</v>
      </c>
    </row>
    <row r="53" spans="1:21" x14ac:dyDescent="0.2">
      <c r="A53" s="13">
        <f t="shared" si="3"/>
        <v>9</v>
      </c>
      <c r="B53" s="12" t="s">
        <v>53</v>
      </c>
      <c r="C53" s="1">
        <v>12</v>
      </c>
      <c r="D53" s="4">
        <v>2.8715575698557863</v>
      </c>
      <c r="E53" s="4">
        <v>0.2806264060668679</v>
      </c>
      <c r="F53" s="4">
        <v>2.7481611386720481</v>
      </c>
      <c r="G53" s="4">
        <v>0.20889097308615717</v>
      </c>
      <c r="H53" s="4">
        <v>3.002513606413292</v>
      </c>
      <c r="I53" s="4">
        <v>0.2147002517236625</v>
      </c>
      <c r="J53" s="4">
        <v>0.42666666666666658</v>
      </c>
      <c r="K53" s="4">
        <v>7.8589201715392382E-2</v>
      </c>
      <c r="L53" s="4">
        <v>0.36249999999999999</v>
      </c>
      <c r="M53" s="4">
        <v>8.5263628609368772E-2</v>
      </c>
      <c r="N53" s="4">
        <v>0.48333333333333339</v>
      </c>
      <c r="O53" s="4">
        <v>9.9729431944434496E-2</v>
      </c>
      <c r="P53" s="4">
        <v>2.6743020897875458</v>
      </c>
      <c r="Q53" s="4">
        <v>6.2956937968127263E-2</v>
      </c>
      <c r="R53" s="4">
        <v>2.8169011750590514</v>
      </c>
      <c r="S53" s="4">
        <v>5.6135555491430768E-2</v>
      </c>
      <c r="T53" s="4">
        <v>2.7643130996866891</v>
      </c>
      <c r="U53" s="4">
        <v>3.1662512818947441E-2</v>
      </c>
    </row>
    <row r="54" spans="1:21" x14ac:dyDescent="0.2">
      <c r="C54" s="1"/>
      <c r="H54" s="1"/>
      <c r="I54" s="1"/>
      <c r="N54" s="1"/>
      <c r="O54" s="1"/>
      <c r="T54" s="1"/>
      <c r="U54" s="1"/>
    </row>
    <row r="55" spans="1:21" x14ac:dyDescent="0.2">
      <c r="B55" s="2" t="s">
        <v>0</v>
      </c>
      <c r="D55" s="10">
        <f>AVERAGE(D45:D53)</f>
        <v>7.571368266614865</v>
      </c>
      <c r="F55" s="10">
        <f>AVERAGE(F45:F53)</f>
        <v>7.7338445141447902</v>
      </c>
      <c r="G55" s="1"/>
      <c r="H55" s="10">
        <f>AVERAGE(H45:H53)</f>
        <v>8.2750519696242542</v>
      </c>
      <c r="I55" s="1"/>
      <c r="J55" s="10">
        <f>AVERAGE(J45:J53)</f>
        <v>0.4544237614237614</v>
      </c>
      <c r="L55" s="10">
        <f>AVERAGE(L45:L53)</f>
        <v>0.46106541606541612</v>
      </c>
      <c r="M55" s="1"/>
      <c r="N55" s="10">
        <f>AVERAGE(N45:N53)</f>
        <v>0.46624098124098129</v>
      </c>
      <c r="O55" s="1"/>
      <c r="P55" s="10">
        <f>AVERAGE(P45:P53)</f>
        <v>2.6520297223845648</v>
      </c>
      <c r="R55" s="10">
        <f>AVERAGE(R45:R53)</f>
        <v>2.6900368472310396</v>
      </c>
      <c r="S55" s="1"/>
      <c r="T55" s="10">
        <f>AVERAGE(T45:T53)</f>
        <v>2.6294133790706709</v>
      </c>
      <c r="U55" s="1"/>
    </row>
    <row r="56" spans="1:21" x14ac:dyDescent="0.2">
      <c r="B56" s="2" t="s">
        <v>1</v>
      </c>
      <c r="D56" s="10">
        <f>STDEV(D45:D53)/SQRT(COUNT(D45:D53))</f>
        <v>1.4779361961080006</v>
      </c>
      <c r="F56" s="10">
        <f>STDEV(F45:F53)/SQRT(COUNT(F45:F53))</f>
        <v>1.0543823455418211</v>
      </c>
      <c r="H56" s="10">
        <f>STDEV(H45:H53)/SQRT(COUNT(H45:H53))</f>
        <v>1.4134053273441582</v>
      </c>
      <c r="J56" s="10">
        <f>STDEV(J45:J53)/SQRT(COUNT(J45:J53))</f>
        <v>3.6386508412588205E-2</v>
      </c>
      <c r="L56" s="10">
        <f>STDEV(L45:L53)/SQRT(COUNT(L45:L53))</f>
        <v>4.8461582230272311E-2</v>
      </c>
      <c r="N56" s="10">
        <f>STDEV(N45:N53)/SQRT(COUNT(N45:N53))</f>
        <v>3.0909676802880839E-2</v>
      </c>
      <c r="P56" s="10">
        <f>STDEV(P45:P53)/SQRT(COUNT(P45:P53))</f>
        <v>9.5575356595029179E-2</v>
      </c>
      <c r="R56" s="10">
        <f>STDEV(R45:R53)/SQRT(COUNT(R45:R53))</f>
        <v>0.10345409966451224</v>
      </c>
      <c r="T56" s="10">
        <f>STDEV(T45:T53)/SQRT(COUNT(T45:T53))</f>
        <v>0.10644363416565937</v>
      </c>
    </row>
    <row r="57" spans="1:21" x14ac:dyDescent="0.2">
      <c r="C57" s="2"/>
    </row>
  </sheetData>
  <mergeCells count="26">
    <mergeCell ref="A6:B6"/>
    <mergeCell ref="A39:B39"/>
    <mergeCell ref="L42:M42"/>
    <mergeCell ref="N42:O42"/>
    <mergeCell ref="P9:Q9"/>
    <mergeCell ref="D42:E42"/>
    <mergeCell ref="F42:G42"/>
    <mergeCell ref="H42:I42"/>
    <mergeCell ref="J41:O41"/>
    <mergeCell ref="P41:U41"/>
    <mergeCell ref="R42:S42"/>
    <mergeCell ref="T42:U42"/>
    <mergeCell ref="P42:Q42"/>
    <mergeCell ref="J42:K42"/>
    <mergeCell ref="J8:O8"/>
    <mergeCell ref="P8:U8"/>
    <mergeCell ref="R9:S9"/>
    <mergeCell ref="J9:K9"/>
    <mergeCell ref="L9:M9"/>
    <mergeCell ref="N9:O9"/>
    <mergeCell ref="T9:U9"/>
    <mergeCell ref="D8:I8"/>
    <mergeCell ref="D9:E9"/>
    <mergeCell ref="F9:G9"/>
    <mergeCell ref="H9:I9"/>
    <mergeCell ref="D41:I4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7"/>
  <sheetViews>
    <sheetView workbookViewId="0"/>
  </sheetViews>
  <sheetFormatPr baseColWidth="10" defaultRowHeight="16" x14ac:dyDescent="0.2"/>
  <cols>
    <col min="1" max="1" width="5.83203125" customWidth="1"/>
    <col min="2" max="2" width="15.83203125" customWidth="1"/>
    <col min="3" max="3" width="10.83203125" customWidth="1"/>
  </cols>
  <sheetData>
    <row r="1" spans="1:15" ht="24" x14ac:dyDescent="0.3">
      <c r="A1" s="3" t="s">
        <v>16</v>
      </c>
    </row>
    <row r="3" spans="1:15" x14ac:dyDescent="0.2">
      <c r="A3" s="5" t="s">
        <v>21</v>
      </c>
    </row>
    <row r="4" spans="1:15" x14ac:dyDescent="0.2">
      <c r="A4" s="5" t="s">
        <v>22</v>
      </c>
    </row>
    <row r="6" spans="1:15" ht="21" x14ac:dyDescent="0.25">
      <c r="A6" s="27" t="s">
        <v>9</v>
      </c>
      <c r="B6" s="27"/>
    </row>
    <row r="8" spans="1:15" x14ac:dyDescent="0.2">
      <c r="A8" s="7" t="s">
        <v>2</v>
      </c>
      <c r="B8" s="6" t="s">
        <v>3</v>
      </c>
      <c r="C8" s="7" t="s">
        <v>4</v>
      </c>
      <c r="D8" s="14" t="s">
        <v>18</v>
      </c>
      <c r="E8" s="15"/>
      <c r="F8" s="15"/>
      <c r="G8" s="15"/>
      <c r="H8" s="15"/>
      <c r="I8" s="16"/>
      <c r="J8" s="20" t="s">
        <v>17</v>
      </c>
      <c r="K8" s="21"/>
      <c r="L8" s="21"/>
      <c r="M8" s="21"/>
      <c r="N8" s="21"/>
      <c r="O8" s="22"/>
    </row>
    <row r="9" spans="1:15" x14ac:dyDescent="0.2">
      <c r="D9" s="17" t="s">
        <v>6</v>
      </c>
      <c r="E9" s="18"/>
      <c r="F9" s="19" t="s">
        <v>7</v>
      </c>
      <c r="G9" s="19"/>
      <c r="H9" s="18" t="s">
        <v>8</v>
      </c>
      <c r="I9" s="18"/>
      <c r="J9" s="17" t="s">
        <v>6</v>
      </c>
      <c r="K9" s="18"/>
      <c r="L9" s="19" t="s">
        <v>7</v>
      </c>
      <c r="M9" s="19"/>
      <c r="N9" s="18" t="s">
        <v>8</v>
      </c>
      <c r="O9" s="18"/>
    </row>
    <row r="10" spans="1:15" x14ac:dyDescent="0.2">
      <c r="B10" s="5" t="s">
        <v>15</v>
      </c>
      <c r="C10" s="11">
        <f>SUM(C12:C33)</f>
        <v>232</v>
      </c>
      <c r="D10" s="8" t="s">
        <v>0</v>
      </c>
      <c r="E10" s="2" t="s">
        <v>1</v>
      </c>
      <c r="F10" s="2" t="s">
        <v>0</v>
      </c>
      <c r="G10" s="2" t="s">
        <v>1</v>
      </c>
      <c r="H10" s="2" t="s">
        <v>0</v>
      </c>
      <c r="I10" s="2" t="s">
        <v>1</v>
      </c>
      <c r="J10" s="8" t="s">
        <v>0</v>
      </c>
      <c r="K10" s="2" t="s">
        <v>1</v>
      </c>
      <c r="L10" s="2" t="s">
        <v>0</v>
      </c>
      <c r="M10" s="2" t="s">
        <v>1</v>
      </c>
      <c r="N10" s="2" t="s">
        <v>0</v>
      </c>
      <c r="O10" s="2" t="s">
        <v>1</v>
      </c>
    </row>
    <row r="12" spans="1:15" x14ac:dyDescent="0.2">
      <c r="A12" s="13">
        <v>1</v>
      </c>
      <c r="B12" s="12" t="s">
        <v>23</v>
      </c>
      <c r="C12" s="1">
        <v>12</v>
      </c>
      <c r="D12" s="4">
        <v>35.027041271628001</v>
      </c>
      <c r="E12" s="4">
        <v>4.1179636191574858</v>
      </c>
      <c r="F12" s="4">
        <v>50.870732592946617</v>
      </c>
      <c r="G12" s="4">
        <v>6.2378852017533042</v>
      </c>
      <c r="H12" s="4">
        <v>35.535674773372797</v>
      </c>
      <c r="I12" s="4">
        <v>4.2171540356648913</v>
      </c>
      <c r="J12" s="4">
        <v>0.51384951537127632</v>
      </c>
      <c r="K12" s="4">
        <v>2.3482167151351797E-2</v>
      </c>
      <c r="L12" s="4">
        <v>0.48119251792904505</v>
      </c>
      <c r="M12" s="4">
        <v>2.3767036549645407E-2</v>
      </c>
      <c r="N12" s="4">
        <v>0.48631082917317925</v>
      </c>
      <c r="O12" s="4">
        <v>2.355312920946525E-2</v>
      </c>
    </row>
    <row r="13" spans="1:15" x14ac:dyDescent="0.2">
      <c r="A13" s="1">
        <f t="shared" ref="A13:A33" si="0">A12+1</f>
        <v>2</v>
      </c>
      <c r="B13" t="s">
        <v>24</v>
      </c>
      <c r="C13" s="1">
        <v>3</v>
      </c>
      <c r="D13" s="4">
        <v>15.925295145125901</v>
      </c>
      <c r="E13" s="4">
        <v>1.0540655758614255</v>
      </c>
      <c r="F13" s="4">
        <v>26.396122370761464</v>
      </c>
      <c r="G13" s="4">
        <v>1.4727720380582523</v>
      </c>
      <c r="H13" s="4">
        <v>20.572411387735468</v>
      </c>
      <c r="I13" s="4">
        <v>2.9203208654666022</v>
      </c>
      <c r="J13" s="4">
        <v>0.44994982249457632</v>
      </c>
      <c r="K13" s="4">
        <v>3.1608622729080924E-2</v>
      </c>
      <c r="L13" s="4">
        <v>0.56525769471859866</v>
      </c>
      <c r="M13" s="4">
        <v>2.7779659859677588E-2</v>
      </c>
      <c r="N13" s="4">
        <v>0.48311372526753732</v>
      </c>
      <c r="O13" s="4">
        <v>4.682465588865746E-2</v>
      </c>
    </row>
    <row r="14" spans="1:15" x14ac:dyDescent="0.2">
      <c r="A14" s="13">
        <f t="shared" si="0"/>
        <v>3</v>
      </c>
      <c r="B14" s="12" t="s">
        <v>25</v>
      </c>
      <c r="C14" s="1">
        <v>15</v>
      </c>
      <c r="D14" s="4">
        <v>56.640863139143782</v>
      </c>
      <c r="E14" s="4">
        <v>5.7631609206539656</v>
      </c>
      <c r="F14" s="4">
        <v>57.316238211835497</v>
      </c>
      <c r="G14" s="4">
        <v>6.6677813538764061</v>
      </c>
      <c r="H14" s="4">
        <v>49.566198446382081</v>
      </c>
      <c r="I14" s="4">
        <v>5.904782024171638</v>
      </c>
      <c r="J14" s="4">
        <v>0.43321704262790789</v>
      </c>
      <c r="K14" s="4">
        <v>3.0434831505929801E-2</v>
      </c>
      <c r="L14" s="4">
        <v>0.46493406043483909</v>
      </c>
      <c r="M14" s="4">
        <v>2.8803948837557547E-2</v>
      </c>
      <c r="N14" s="4">
        <v>0.45209473317753801</v>
      </c>
      <c r="O14" s="4">
        <v>2.9821342511878478E-2</v>
      </c>
    </row>
    <row r="15" spans="1:15" x14ac:dyDescent="0.2">
      <c r="A15" s="1">
        <f t="shared" si="0"/>
        <v>4</v>
      </c>
      <c r="B15" t="s">
        <v>26</v>
      </c>
      <c r="C15" s="1">
        <v>15</v>
      </c>
      <c r="D15" s="4">
        <v>39.856612490236166</v>
      </c>
      <c r="E15" s="4">
        <v>3.6915661623556106</v>
      </c>
      <c r="F15" s="4">
        <v>54.273195386471492</v>
      </c>
      <c r="G15" s="4">
        <v>7.1478807239956117</v>
      </c>
      <c r="H15" s="4">
        <v>46.258007715514943</v>
      </c>
      <c r="I15" s="4">
        <v>4.6536174367090632</v>
      </c>
      <c r="J15" s="4">
        <v>0.45613686166677442</v>
      </c>
      <c r="K15" s="4">
        <v>2.168464629707182E-2</v>
      </c>
      <c r="L15" s="4">
        <v>0.48889099119639456</v>
      </c>
      <c r="M15" s="4">
        <v>2.1224743757341607E-2</v>
      </c>
      <c r="N15" s="4">
        <v>0.48932912236116383</v>
      </c>
      <c r="O15" s="4">
        <v>2.1103616859047367E-2</v>
      </c>
    </row>
    <row r="16" spans="1:15" x14ac:dyDescent="0.2">
      <c r="A16" s="13">
        <f t="shared" si="0"/>
        <v>5</v>
      </c>
      <c r="B16" s="12" t="s">
        <v>27</v>
      </c>
      <c r="C16" s="1">
        <v>7</v>
      </c>
      <c r="D16" s="4">
        <v>14.819483212163862</v>
      </c>
      <c r="E16" s="4">
        <v>3.5557410588692502</v>
      </c>
      <c r="F16" s="4">
        <v>19.491409570825358</v>
      </c>
      <c r="G16" s="4">
        <v>4.4593539838943981</v>
      </c>
      <c r="H16" s="4">
        <v>14.273087481451316</v>
      </c>
      <c r="I16" s="4">
        <v>3.2911622367404134</v>
      </c>
      <c r="J16" s="4">
        <v>0.51880966028706943</v>
      </c>
      <c r="K16" s="4">
        <v>3.6048156049974869E-2</v>
      </c>
      <c r="L16" s="4">
        <v>0.42497965329645571</v>
      </c>
      <c r="M16" s="4">
        <v>4.6940648385972061E-2</v>
      </c>
      <c r="N16" s="4">
        <v>0.50990254083359265</v>
      </c>
      <c r="O16" s="4">
        <v>3.1489511464179255E-2</v>
      </c>
    </row>
    <row r="17" spans="1:15" x14ac:dyDescent="0.2">
      <c r="A17" s="1">
        <f t="shared" si="0"/>
        <v>6</v>
      </c>
      <c r="B17" t="s">
        <v>28</v>
      </c>
      <c r="C17" s="1">
        <v>8</v>
      </c>
      <c r="D17" s="4">
        <v>11.050210752447796</v>
      </c>
      <c r="E17" s="4">
        <v>1.1136518903032202</v>
      </c>
      <c r="F17" s="4">
        <v>15.038026369495816</v>
      </c>
      <c r="G17" s="4">
        <v>2.1643785234238417</v>
      </c>
      <c r="H17" s="4">
        <v>9.4923485545620387</v>
      </c>
      <c r="I17" s="4">
        <v>1.0935731344534996</v>
      </c>
      <c r="J17" s="4">
        <v>0.17503429214100646</v>
      </c>
      <c r="K17" s="4">
        <v>6.4892319094397605E-2</v>
      </c>
      <c r="L17" s="4">
        <v>0.44899474191449218</v>
      </c>
      <c r="M17" s="4">
        <v>6.3554434239396801E-2</v>
      </c>
      <c r="N17" s="4">
        <v>0.37999591067346156</v>
      </c>
      <c r="O17" s="4">
        <v>6.7926411514974069E-2</v>
      </c>
    </row>
    <row r="18" spans="1:15" x14ac:dyDescent="0.2">
      <c r="A18" s="13">
        <f t="shared" si="0"/>
        <v>7</v>
      </c>
      <c r="B18" s="12" t="s">
        <v>29</v>
      </c>
      <c r="C18" s="1">
        <v>14</v>
      </c>
      <c r="D18" s="4">
        <v>31.791934232227138</v>
      </c>
      <c r="E18" s="4">
        <v>4.525098241476905</v>
      </c>
      <c r="F18" s="4">
        <v>35.072889708234449</v>
      </c>
      <c r="G18" s="4">
        <v>4.2874748940981879</v>
      </c>
      <c r="H18" s="4">
        <v>30.863298679709441</v>
      </c>
      <c r="I18" s="4">
        <v>3.2305893672891908</v>
      </c>
      <c r="J18" s="4">
        <v>0.44811712006700649</v>
      </c>
      <c r="K18" s="4">
        <v>3.4217027038770137E-2</v>
      </c>
      <c r="L18" s="4">
        <v>0.44782232714317438</v>
      </c>
      <c r="M18" s="4">
        <v>1.4845136046389545E-2</v>
      </c>
      <c r="N18" s="4">
        <v>0.48057107068808452</v>
      </c>
      <c r="O18" s="4">
        <v>2.5063890791366117E-2</v>
      </c>
    </row>
    <row r="19" spans="1:15" x14ac:dyDescent="0.2">
      <c r="A19" s="1">
        <f t="shared" si="0"/>
        <v>8</v>
      </c>
      <c r="B19" t="s">
        <v>30</v>
      </c>
      <c r="C19" s="1">
        <v>15</v>
      </c>
      <c r="D19" s="4">
        <v>17.80823920794262</v>
      </c>
      <c r="E19" s="4">
        <v>3.0296935040424984</v>
      </c>
      <c r="F19" s="4">
        <v>28.986402924445809</v>
      </c>
      <c r="G19" s="4">
        <v>4.8170578289329518</v>
      </c>
      <c r="H19" s="4">
        <v>19.653382715213596</v>
      </c>
      <c r="I19" s="4">
        <v>3.6281712512617754</v>
      </c>
      <c r="J19" s="4">
        <v>0.39846306252364977</v>
      </c>
      <c r="K19" s="4">
        <v>5.147813789884758E-2</v>
      </c>
      <c r="L19" s="4">
        <v>0.53317828522444022</v>
      </c>
      <c r="M19" s="4">
        <v>3.2492892319473554E-2</v>
      </c>
      <c r="N19" s="4">
        <v>0.48093060962791206</v>
      </c>
      <c r="O19" s="4">
        <v>3.89756261901242E-2</v>
      </c>
    </row>
    <row r="20" spans="1:15" x14ac:dyDescent="0.2">
      <c r="A20" s="13">
        <f t="shared" si="0"/>
        <v>9</v>
      </c>
      <c r="B20" s="12" t="s">
        <v>31</v>
      </c>
      <c r="C20" s="1">
        <v>15</v>
      </c>
      <c r="D20" s="4">
        <v>39.442593837368364</v>
      </c>
      <c r="E20" s="4">
        <v>4.100944466033754</v>
      </c>
      <c r="F20" s="4">
        <v>32.241229293046409</v>
      </c>
      <c r="G20" s="4">
        <v>3.7858551067472277</v>
      </c>
      <c r="H20" s="4">
        <v>38.027551626340404</v>
      </c>
      <c r="I20" s="4">
        <v>4.2737604572898853</v>
      </c>
      <c r="J20" s="4">
        <v>0.49659638569057279</v>
      </c>
      <c r="K20" s="4">
        <v>2.9730276439992764E-2</v>
      </c>
      <c r="L20" s="4">
        <v>0.4307406606544204</v>
      </c>
      <c r="M20" s="4">
        <v>2.8879039710735327E-2</v>
      </c>
      <c r="N20" s="4">
        <v>0.47556276906474948</v>
      </c>
      <c r="O20" s="4">
        <v>3.0350746780637063E-2</v>
      </c>
    </row>
    <row r="21" spans="1:15" x14ac:dyDescent="0.2">
      <c r="A21" s="1">
        <f t="shared" si="0"/>
        <v>10</v>
      </c>
      <c r="B21" t="s">
        <v>32</v>
      </c>
      <c r="C21" s="1">
        <v>14</v>
      </c>
      <c r="D21" s="4">
        <v>7.8450174483559767</v>
      </c>
      <c r="E21" s="4">
        <v>0.78024105445706637</v>
      </c>
      <c r="F21" s="4">
        <v>14.944724478322685</v>
      </c>
      <c r="G21" s="4">
        <v>2.5798259000356736</v>
      </c>
      <c r="H21" s="4">
        <v>8.5055725576970342</v>
      </c>
      <c r="I21" s="4">
        <v>1.1542103239556358</v>
      </c>
      <c r="J21" s="4">
        <v>0.45827582565286157</v>
      </c>
      <c r="K21" s="4">
        <v>2.3437787315277372E-2</v>
      </c>
      <c r="L21" s="4">
        <v>0.49324971748465918</v>
      </c>
      <c r="M21" s="4">
        <v>2.6835441979182938E-2</v>
      </c>
      <c r="N21" s="4">
        <v>0.50893662278988572</v>
      </c>
      <c r="O21" s="4">
        <v>2.2362149012441684E-2</v>
      </c>
    </row>
    <row r="22" spans="1:15" x14ac:dyDescent="0.2">
      <c r="A22" s="13">
        <f t="shared" si="0"/>
        <v>11</v>
      </c>
      <c r="B22" s="12" t="s">
        <v>33</v>
      </c>
      <c r="C22" s="1">
        <v>8</v>
      </c>
      <c r="D22" s="4">
        <v>19.62034873538337</v>
      </c>
      <c r="E22" s="4">
        <v>4.1862153452311874</v>
      </c>
      <c r="F22" s="4">
        <v>31.831462183204234</v>
      </c>
      <c r="G22" s="4">
        <v>3.9112239960627169</v>
      </c>
      <c r="H22" s="4">
        <v>29.203780633021339</v>
      </c>
      <c r="I22" s="4">
        <v>4.3663274589928891</v>
      </c>
      <c r="J22" s="4">
        <v>0.4446135148529215</v>
      </c>
      <c r="K22" s="4">
        <v>6.6699946166625279E-2</v>
      </c>
      <c r="L22" s="4">
        <v>0.34830250039126825</v>
      </c>
      <c r="M22" s="4">
        <v>4.7767790177049164E-2</v>
      </c>
      <c r="N22" s="4">
        <v>0.44994529983936493</v>
      </c>
      <c r="O22" s="4">
        <v>5.0371208196904202E-2</v>
      </c>
    </row>
    <row r="23" spans="1:15" x14ac:dyDescent="0.2">
      <c r="A23" s="1">
        <f t="shared" si="0"/>
        <v>12</v>
      </c>
      <c r="B23" t="s">
        <v>34</v>
      </c>
      <c r="C23" s="1">
        <v>4</v>
      </c>
      <c r="D23" s="4">
        <v>17.47101185877699</v>
      </c>
      <c r="E23" s="4">
        <v>3.6140702327208336</v>
      </c>
      <c r="F23" s="4">
        <v>36.070616352737503</v>
      </c>
      <c r="G23" s="4">
        <v>5.6576283069895066</v>
      </c>
      <c r="H23" s="4">
        <v>15.765248835961499</v>
      </c>
      <c r="I23" s="4">
        <v>2.7596003344528075</v>
      </c>
      <c r="J23" s="4">
        <v>0.50037991506372048</v>
      </c>
      <c r="K23" s="4">
        <v>8.7790813386696392E-2</v>
      </c>
      <c r="L23" s="4">
        <v>0.4817933693494032</v>
      </c>
      <c r="M23" s="4">
        <v>5.7609817982171074E-2</v>
      </c>
      <c r="N23" s="4">
        <v>0.49659279644523868</v>
      </c>
      <c r="O23" s="4">
        <v>0.12724942435395051</v>
      </c>
    </row>
    <row r="24" spans="1:15" x14ac:dyDescent="0.2">
      <c r="A24" s="13">
        <f t="shared" si="0"/>
        <v>13</v>
      </c>
      <c r="B24" s="12" t="s">
        <v>35</v>
      </c>
      <c r="C24" s="1">
        <v>12</v>
      </c>
      <c r="D24" s="4">
        <v>14.35754417692587</v>
      </c>
      <c r="E24" s="4">
        <v>2.4958263790167283</v>
      </c>
      <c r="F24" s="4">
        <v>28.146143212806212</v>
      </c>
      <c r="G24" s="4">
        <v>3.9447697637463879</v>
      </c>
      <c r="H24" s="4">
        <v>17.969233815749948</v>
      </c>
      <c r="I24" s="4">
        <v>4.0276678550673344</v>
      </c>
      <c r="J24" s="4">
        <v>0.49147857974560716</v>
      </c>
      <c r="K24" s="4">
        <v>7.0138620490715231E-2</v>
      </c>
      <c r="L24" s="4">
        <v>0.52182916267678114</v>
      </c>
      <c r="M24" s="4">
        <v>4.9394234333926888E-2</v>
      </c>
      <c r="N24" s="4">
        <v>0.36870831441990154</v>
      </c>
      <c r="O24" s="4">
        <v>6.9273516214792871E-2</v>
      </c>
    </row>
    <row r="25" spans="1:15" x14ac:dyDescent="0.2">
      <c r="A25" s="1">
        <f t="shared" si="0"/>
        <v>14</v>
      </c>
      <c r="B25" t="s">
        <v>36</v>
      </c>
      <c r="C25" s="1">
        <v>5</v>
      </c>
      <c r="D25" s="4">
        <v>51.408226159229983</v>
      </c>
      <c r="E25" s="4">
        <v>11.949461410345195</v>
      </c>
      <c r="F25" s="4">
        <v>45.835239721486758</v>
      </c>
      <c r="G25" s="4">
        <v>11.953049553597712</v>
      </c>
      <c r="H25" s="4">
        <v>46.181714657424763</v>
      </c>
      <c r="I25" s="4">
        <v>7.7967632217895897</v>
      </c>
      <c r="J25" s="4">
        <v>0.6475508485548026</v>
      </c>
      <c r="K25" s="4">
        <v>8.6468088143014668E-2</v>
      </c>
      <c r="L25" s="4">
        <v>0.3770630530129388</v>
      </c>
      <c r="M25" s="4">
        <v>7.99194006140444E-2</v>
      </c>
      <c r="N25" s="4">
        <v>0.41933765087049996</v>
      </c>
      <c r="O25" s="4">
        <v>8.9134688988065619E-2</v>
      </c>
    </row>
    <row r="26" spans="1:15" x14ac:dyDescent="0.2">
      <c r="A26" s="13">
        <f t="shared" si="0"/>
        <v>15</v>
      </c>
      <c r="B26" s="12" t="s">
        <v>37</v>
      </c>
      <c r="C26" s="1">
        <v>15</v>
      </c>
      <c r="D26" s="4">
        <v>64.109857887537856</v>
      </c>
      <c r="E26" s="4">
        <v>5.5498205273002075</v>
      </c>
      <c r="F26" s="4">
        <v>39.75471524238916</v>
      </c>
      <c r="G26" s="4">
        <v>3.4231665652291796</v>
      </c>
      <c r="H26" s="4">
        <v>56.536507585149543</v>
      </c>
      <c r="I26" s="4">
        <v>5.3040528205929718</v>
      </c>
      <c r="J26" s="4">
        <v>0.44384798068638653</v>
      </c>
      <c r="K26" s="4">
        <v>2.6206917307675416E-2</v>
      </c>
      <c r="L26" s="4">
        <v>0.41097160490915596</v>
      </c>
      <c r="M26" s="4">
        <v>3.2668373202059606E-2</v>
      </c>
      <c r="N26" s="4">
        <v>0.38391725672222565</v>
      </c>
      <c r="O26" s="4">
        <v>9.2969719157637905E-3</v>
      </c>
    </row>
    <row r="27" spans="1:15" x14ac:dyDescent="0.2">
      <c r="A27" s="1">
        <f t="shared" si="0"/>
        <v>16</v>
      </c>
      <c r="B27" t="s">
        <v>38</v>
      </c>
      <c r="C27" s="1">
        <v>15</v>
      </c>
      <c r="D27" s="4">
        <v>19.209093682113096</v>
      </c>
      <c r="E27" s="4">
        <v>1.3191633253023103</v>
      </c>
      <c r="F27" s="4">
        <v>21.626962598361334</v>
      </c>
      <c r="G27" s="4">
        <v>1.8029890416734884</v>
      </c>
      <c r="H27" s="4">
        <v>18.522855210761236</v>
      </c>
      <c r="I27" s="4">
        <v>1.1516056813059297</v>
      </c>
      <c r="J27" s="4">
        <v>0.49087013803111029</v>
      </c>
      <c r="K27" s="4">
        <v>1.1108019043379887E-2</v>
      </c>
      <c r="L27" s="4">
        <v>0.52491410432497632</v>
      </c>
      <c r="M27" s="4">
        <v>1.9065558806008832E-2</v>
      </c>
      <c r="N27" s="4">
        <v>0.47599626335978745</v>
      </c>
      <c r="O27" s="4">
        <v>1.4810664861791134E-2</v>
      </c>
    </row>
    <row r="28" spans="1:15" x14ac:dyDescent="0.2">
      <c r="A28" s="13">
        <f t="shared" si="0"/>
        <v>17</v>
      </c>
      <c r="B28" s="12" t="s">
        <v>39</v>
      </c>
      <c r="C28" s="1">
        <v>2</v>
      </c>
      <c r="D28" s="4">
        <v>26.870359128172502</v>
      </c>
      <c r="E28" s="4">
        <v>12.060778075929099</v>
      </c>
      <c r="F28" s="4">
        <v>40.764484301278749</v>
      </c>
      <c r="G28" s="4">
        <v>8.6954742024822611</v>
      </c>
      <c r="H28" s="4">
        <v>22.202868138785149</v>
      </c>
      <c r="I28" s="4">
        <v>4.1884296201555467</v>
      </c>
      <c r="J28" s="4">
        <v>0.51047667388420503</v>
      </c>
      <c r="K28" s="4">
        <v>8.6633366034710151E-3</v>
      </c>
      <c r="L28" s="4">
        <v>0.44144572714053398</v>
      </c>
      <c r="M28" s="4">
        <v>1.6075848912776997E-2</v>
      </c>
      <c r="N28" s="4">
        <v>0.44742784617279152</v>
      </c>
      <c r="O28" s="4">
        <v>5.9259556626586253E-2</v>
      </c>
    </row>
    <row r="29" spans="1:15" x14ac:dyDescent="0.2">
      <c r="A29" s="1">
        <f t="shared" si="0"/>
        <v>18</v>
      </c>
      <c r="B29" t="s">
        <v>40</v>
      </c>
      <c r="C29" s="1">
        <v>15</v>
      </c>
      <c r="D29" s="4">
        <v>24.426238851718846</v>
      </c>
      <c r="E29" s="4">
        <v>2.7436957662841421</v>
      </c>
      <c r="F29" s="4">
        <v>30.988666397877957</v>
      </c>
      <c r="G29" s="4">
        <v>3.6471497444833219</v>
      </c>
      <c r="H29" s="4">
        <v>22.726405764242674</v>
      </c>
      <c r="I29" s="4">
        <v>2.7428037049835026</v>
      </c>
      <c r="J29" s="4">
        <v>0.40524150919133767</v>
      </c>
      <c r="K29" s="4">
        <v>5.3191715906060491E-2</v>
      </c>
      <c r="L29" s="4">
        <v>0.44234782230533326</v>
      </c>
      <c r="M29" s="4">
        <v>3.768105294660655E-2</v>
      </c>
      <c r="N29" s="4">
        <v>0.43203448887002549</v>
      </c>
      <c r="O29" s="4">
        <v>4.4760882393501802E-2</v>
      </c>
    </row>
    <row r="30" spans="1:15" x14ac:dyDescent="0.2">
      <c r="A30" s="13">
        <f t="shared" si="0"/>
        <v>19</v>
      </c>
      <c r="B30" s="12" t="s">
        <v>41</v>
      </c>
      <c r="C30" s="1">
        <v>13</v>
      </c>
      <c r="D30" s="4">
        <v>18.021025294839717</v>
      </c>
      <c r="E30" s="4">
        <v>2.3857973867024542</v>
      </c>
      <c r="F30" s="4">
        <v>17.383573147038337</v>
      </c>
      <c r="G30" s="4">
        <v>1.6655423932417639</v>
      </c>
      <c r="H30" s="4">
        <v>14.171070973782538</v>
      </c>
      <c r="I30" s="4">
        <v>1.8516774484301237</v>
      </c>
      <c r="J30" s="4">
        <v>0.49428347945682466</v>
      </c>
      <c r="K30" s="4">
        <v>1.731291192193192E-2</v>
      </c>
      <c r="L30" s="4">
        <v>0.47691219739753404</v>
      </c>
      <c r="M30" s="4">
        <v>3.1665803743825632E-2</v>
      </c>
      <c r="N30" s="4">
        <v>0.49487825432133187</v>
      </c>
      <c r="O30" s="4">
        <v>4.3250547393778177E-2</v>
      </c>
    </row>
    <row r="31" spans="1:15" x14ac:dyDescent="0.2">
      <c r="A31" s="1">
        <f t="shared" si="0"/>
        <v>20</v>
      </c>
      <c r="B31" t="s">
        <v>42</v>
      </c>
      <c r="C31" s="1">
        <v>7</v>
      </c>
      <c r="D31" s="4">
        <v>40.228793679520756</v>
      </c>
      <c r="E31" s="4">
        <v>6.2279766910304266</v>
      </c>
      <c r="F31" s="4">
        <v>55.495581090309599</v>
      </c>
      <c r="G31" s="4">
        <v>11.603920455905397</v>
      </c>
      <c r="H31" s="4">
        <v>41.485986599714586</v>
      </c>
      <c r="I31" s="4">
        <v>6.1758819278789492</v>
      </c>
      <c r="J31" s="4">
        <v>0.44434229285354288</v>
      </c>
      <c r="K31" s="4">
        <v>3.3228776671685827E-2</v>
      </c>
      <c r="L31" s="4">
        <v>0.46878877909550754</v>
      </c>
      <c r="M31" s="4">
        <v>5.3343861286557402E-2</v>
      </c>
      <c r="N31" s="4">
        <v>0.46507488574171774</v>
      </c>
      <c r="O31" s="4">
        <v>3.5742677064044756E-2</v>
      </c>
    </row>
    <row r="32" spans="1:15" x14ac:dyDescent="0.2">
      <c r="A32" s="13">
        <f t="shared" si="0"/>
        <v>21</v>
      </c>
      <c r="B32" s="12" t="s">
        <v>43</v>
      </c>
      <c r="C32" s="1">
        <v>4</v>
      </c>
      <c r="D32" s="4">
        <v>2.986428376448655</v>
      </c>
      <c r="E32" s="4">
        <v>0.94089057023831257</v>
      </c>
      <c r="F32" s="4">
        <v>14.502027266430293</v>
      </c>
      <c r="G32" s="4">
        <v>4.9899392200294459</v>
      </c>
      <c r="H32" s="4">
        <v>10.889923275901161</v>
      </c>
      <c r="I32" s="4">
        <v>4.1082229128871539</v>
      </c>
      <c r="J32" s="4">
        <v>0.31856187570513855</v>
      </c>
      <c r="K32" s="4">
        <v>0.16467334217553575</v>
      </c>
      <c r="L32" s="4">
        <v>0.48065976444679498</v>
      </c>
      <c r="M32" s="4">
        <v>3.6791029661062666E-2</v>
      </c>
      <c r="N32" s="4">
        <v>0.47165150232122677</v>
      </c>
      <c r="O32" s="4">
        <v>6.6858860850905796E-2</v>
      </c>
    </row>
    <row r="33" spans="1:15" x14ac:dyDescent="0.2">
      <c r="A33" s="1">
        <f t="shared" si="0"/>
        <v>22</v>
      </c>
      <c r="B33" t="s">
        <v>44</v>
      </c>
      <c r="C33" s="1">
        <v>14</v>
      </c>
      <c r="D33" s="4">
        <v>20.864795712239292</v>
      </c>
      <c r="E33" s="4">
        <v>2.8350527733862374</v>
      </c>
      <c r="F33" s="4">
        <v>29.561682951805754</v>
      </c>
      <c r="G33" s="4">
        <v>3.4658697451653344</v>
      </c>
      <c r="H33" s="4">
        <v>21.213755321540418</v>
      </c>
      <c r="I33" s="4">
        <v>1.6597756458062587</v>
      </c>
      <c r="J33" s="4">
        <v>0.41732564016786694</v>
      </c>
      <c r="K33" s="4">
        <v>6.8071569256581699E-2</v>
      </c>
      <c r="L33" s="4">
        <v>0.54849147401442766</v>
      </c>
      <c r="M33" s="4">
        <v>3.422872087184315E-2</v>
      </c>
      <c r="N33" s="4">
        <v>0.4292957403365808</v>
      </c>
      <c r="O33" s="4">
        <v>5.3251174456310821E-2</v>
      </c>
    </row>
    <row r="34" spans="1:15" x14ac:dyDescent="0.2">
      <c r="A34" s="1"/>
      <c r="C34" s="1"/>
      <c r="H34" s="4"/>
      <c r="I34" s="4"/>
      <c r="N34" s="4"/>
      <c r="O34" s="4"/>
    </row>
    <row r="35" spans="1:15" x14ac:dyDescent="0.2">
      <c r="A35" s="1"/>
      <c r="C35" s="2" t="s">
        <v>0</v>
      </c>
      <c r="D35" s="10">
        <f>AVERAGE(D12:D33)</f>
        <v>26.808227921797563</v>
      </c>
      <c r="E35" s="10"/>
      <c r="F35" s="10">
        <f t="shared" ref="F35:L35" si="1">AVERAGE(F12:F33)</f>
        <v>33.026914789641438</v>
      </c>
      <c r="G35" s="10"/>
      <c r="H35" s="10">
        <f t="shared" si="1"/>
        <v>26.800767488636996</v>
      </c>
      <c r="I35" s="10"/>
      <c r="J35" s="10">
        <f t="shared" si="1"/>
        <v>0.45261009257800749</v>
      </c>
      <c r="K35" s="10"/>
      <c r="L35" s="10">
        <f t="shared" si="1"/>
        <v>0.4683072822300533</v>
      </c>
      <c r="M35" s="10"/>
      <c r="N35" s="10">
        <f>AVERAGE(N12:N33)</f>
        <v>0.45825491968535448</v>
      </c>
      <c r="O35" s="10"/>
    </row>
    <row r="36" spans="1:15" x14ac:dyDescent="0.2">
      <c r="A36" s="1"/>
      <c r="C36" s="2" t="s">
        <v>1</v>
      </c>
      <c r="D36" s="10">
        <f>STDEV(D12:D33)/SQRT(COUNT(D12:D33))</f>
        <v>3.4432128555652168</v>
      </c>
      <c r="E36" s="10"/>
      <c r="F36" s="10">
        <f t="shared" ref="F36:L36" si="2">STDEV(F12:F33)/SQRT(COUNT(F12:F33))</f>
        <v>2.8683973548192787</v>
      </c>
      <c r="G36" s="10"/>
      <c r="H36" s="10">
        <f t="shared" si="2"/>
        <v>3.0251458014877328</v>
      </c>
      <c r="I36" s="10"/>
      <c r="J36" s="10">
        <f t="shared" si="2"/>
        <v>1.8639087281899683E-2</v>
      </c>
      <c r="K36" s="10"/>
      <c r="L36" s="10">
        <f t="shared" si="2"/>
        <v>1.132256593194806E-2</v>
      </c>
      <c r="M36" s="10"/>
      <c r="N36" s="10">
        <f>STDEV(N12:N33)/SQRT(COUNT(N12:N33))</f>
        <v>8.7292667895125988E-3</v>
      </c>
      <c r="O36" s="10"/>
    </row>
    <row r="37" spans="1:15" x14ac:dyDescent="0.2">
      <c r="A37" s="1"/>
      <c r="B37" s="1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1" x14ac:dyDescent="0.25">
      <c r="A39" s="27" t="s">
        <v>10</v>
      </c>
      <c r="B39" s="27"/>
      <c r="D39" s="5" t="s">
        <v>14</v>
      </c>
    </row>
    <row r="41" spans="1:15" x14ac:dyDescent="0.2">
      <c r="A41" s="7" t="s">
        <v>2</v>
      </c>
      <c r="B41" s="6" t="s">
        <v>3</v>
      </c>
      <c r="C41" s="7" t="s">
        <v>4</v>
      </c>
      <c r="D41" s="14" t="s">
        <v>18</v>
      </c>
      <c r="E41" s="15"/>
      <c r="F41" s="15"/>
      <c r="G41" s="15"/>
      <c r="H41" s="15"/>
      <c r="I41" s="16"/>
      <c r="J41" s="20" t="s">
        <v>17</v>
      </c>
      <c r="K41" s="21"/>
      <c r="L41" s="21"/>
      <c r="M41" s="21"/>
      <c r="N41" s="21"/>
      <c r="O41" s="22"/>
    </row>
    <row r="42" spans="1:15" x14ac:dyDescent="0.2">
      <c r="D42" s="17" t="s">
        <v>6</v>
      </c>
      <c r="E42" s="18"/>
      <c r="F42" s="19" t="s">
        <v>7</v>
      </c>
      <c r="G42" s="19"/>
      <c r="H42" s="18" t="s">
        <v>8</v>
      </c>
      <c r="I42" s="18"/>
      <c r="J42" s="17" t="s">
        <v>6</v>
      </c>
      <c r="K42" s="18"/>
      <c r="L42" s="19" t="s">
        <v>7</v>
      </c>
      <c r="M42" s="19"/>
      <c r="N42" s="18" t="s">
        <v>8</v>
      </c>
      <c r="O42" s="18"/>
    </row>
    <row r="43" spans="1:15" x14ac:dyDescent="0.2">
      <c r="B43" s="5" t="s">
        <v>15</v>
      </c>
      <c r="C43" s="11">
        <f>SUM(C45:C53)</f>
        <v>98</v>
      </c>
      <c r="D43" s="8" t="s">
        <v>0</v>
      </c>
      <c r="E43" s="2" t="s">
        <v>1</v>
      </c>
      <c r="F43" s="2" t="s">
        <v>0</v>
      </c>
      <c r="G43" s="2" t="s">
        <v>1</v>
      </c>
      <c r="H43" s="2" t="s">
        <v>0</v>
      </c>
      <c r="I43" s="2" t="s">
        <v>1</v>
      </c>
      <c r="J43" s="8" t="s">
        <v>0</v>
      </c>
      <c r="K43" s="2" t="s">
        <v>1</v>
      </c>
      <c r="L43" s="2" t="s">
        <v>0</v>
      </c>
      <c r="M43" s="2" t="s">
        <v>1</v>
      </c>
      <c r="N43" s="2" t="s">
        <v>0</v>
      </c>
      <c r="O43" s="2" t="s">
        <v>1</v>
      </c>
    </row>
    <row r="45" spans="1:15" x14ac:dyDescent="0.2">
      <c r="A45" s="13">
        <v>1</v>
      </c>
      <c r="B45" s="12" t="s">
        <v>45</v>
      </c>
      <c r="C45" s="1">
        <v>14</v>
      </c>
      <c r="D45" s="4">
        <v>34.983957777637009</v>
      </c>
      <c r="E45" s="4">
        <v>4.7852817709365061</v>
      </c>
      <c r="F45" s="4">
        <v>46.283643851810368</v>
      </c>
      <c r="G45" s="4">
        <v>5.4917886251334336</v>
      </c>
      <c r="H45" s="4">
        <v>39.884454135921452</v>
      </c>
      <c r="I45" s="4">
        <v>3.4380217036560694</v>
      </c>
      <c r="J45" s="4">
        <v>0.43490614493149721</v>
      </c>
      <c r="K45" s="4">
        <v>3.8962597910960441E-2</v>
      </c>
      <c r="L45" s="4">
        <v>0.4346896370212659</v>
      </c>
      <c r="M45" s="4">
        <v>3.0684111693182019E-2</v>
      </c>
      <c r="N45" s="4">
        <v>0.41627685080556942</v>
      </c>
      <c r="O45" s="4">
        <v>4.1366918690771443E-2</v>
      </c>
    </row>
    <row r="46" spans="1:15" x14ac:dyDescent="0.2">
      <c r="A46" s="1">
        <f>1+A45</f>
        <v>2</v>
      </c>
      <c r="B46" t="s">
        <v>46</v>
      </c>
      <c r="C46" s="1">
        <v>4</v>
      </c>
      <c r="D46" s="4">
        <v>39.454930528191902</v>
      </c>
      <c r="E46" s="4">
        <v>8.4980366690282665</v>
      </c>
      <c r="F46" s="4">
        <v>44.042271023164652</v>
      </c>
      <c r="G46" s="4">
        <v>5.331574550848214</v>
      </c>
      <c r="H46" s="4">
        <v>42.818466688347073</v>
      </c>
      <c r="I46" s="4">
        <v>11.15049700836477</v>
      </c>
      <c r="J46" s="4">
        <v>0.53108334536840152</v>
      </c>
      <c r="K46" s="4">
        <v>1.9075629796931899E-2</v>
      </c>
      <c r="L46" s="4">
        <v>0.54236215188717929</v>
      </c>
      <c r="M46" s="4">
        <v>3.9322869391139589E-2</v>
      </c>
      <c r="N46" s="4">
        <v>0.49837306902576817</v>
      </c>
      <c r="O46" s="4">
        <v>2.8389149558245459E-2</v>
      </c>
    </row>
    <row r="47" spans="1:15" x14ac:dyDescent="0.2">
      <c r="A47" s="13">
        <f>1+A46</f>
        <v>3</v>
      </c>
      <c r="B47" s="12" t="s">
        <v>47</v>
      </c>
      <c r="C47" s="1">
        <v>6</v>
      </c>
      <c r="D47" s="4">
        <v>24.16888643405035</v>
      </c>
      <c r="E47" s="4">
        <v>4.1186729489880536</v>
      </c>
      <c r="F47" s="4">
        <v>37.967781019177529</v>
      </c>
      <c r="G47" s="4">
        <v>8.9866827728021779</v>
      </c>
      <c r="H47" s="4">
        <v>22.59861608023569</v>
      </c>
      <c r="I47" s="4">
        <v>7.1316892503972875</v>
      </c>
      <c r="J47" s="4">
        <v>0.35068807521426076</v>
      </c>
      <c r="K47" s="4">
        <v>0.10110959057061428</v>
      </c>
      <c r="L47" s="4">
        <v>0.28272179482935123</v>
      </c>
      <c r="M47" s="4">
        <v>0.11015855758238663</v>
      </c>
      <c r="N47" s="4">
        <v>0.21264734599534896</v>
      </c>
      <c r="O47" s="4">
        <v>6.0748177362651277E-2</v>
      </c>
    </row>
    <row r="48" spans="1:15" x14ac:dyDescent="0.2">
      <c r="A48" s="1">
        <f>1+A47</f>
        <v>4</v>
      </c>
      <c r="B48" t="s">
        <v>48</v>
      </c>
      <c r="C48" s="1">
        <v>15</v>
      </c>
      <c r="D48" s="4">
        <v>8.7644456442988137</v>
      </c>
      <c r="E48" s="4">
        <v>1.2787501273168704</v>
      </c>
      <c r="F48" s="4">
        <v>10.782311350726172</v>
      </c>
      <c r="G48" s="4">
        <v>1.8788155729663303</v>
      </c>
      <c r="H48" s="4">
        <v>12.000705995744024</v>
      </c>
      <c r="I48" s="4">
        <v>1.147014146493424</v>
      </c>
      <c r="J48" s="4">
        <v>0.4471709344477286</v>
      </c>
      <c r="K48" s="4">
        <v>3.7137591474514675E-2</v>
      </c>
      <c r="L48" s="4">
        <v>0.51245437023796614</v>
      </c>
      <c r="M48" s="4">
        <v>4.6578896494754184E-2</v>
      </c>
      <c r="N48" s="4">
        <v>0.46060736474402003</v>
      </c>
      <c r="O48" s="4">
        <v>4.1916791374892244E-2</v>
      </c>
    </row>
    <row r="49" spans="1:15" x14ac:dyDescent="0.2">
      <c r="A49" s="13">
        <f>1+A48</f>
        <v>5</v>
      </c>
      <c r="B49" s="12" t="s">
        <v>49</v>
      </c>
      <c r="C49" s="1">
        <v>15</v>
      </c>
      <c r="D49" s="4">
        <v>80.258093852571008</v>
      </c>
      <c r="E49" s="4">
        <v>5.3334068522875091</v>
      </c>
      <c r="F49" s="4">
        <v>34.491135600543842</v>
      </c>
      <c r="G49" s="4">
        <v>4.6903151383207469</v>
      </c>
      <c r="H49" s="4">
        <v>73.257382882953195</v>
      </c>
      <c r="I49" s="4">
        <v>4.2794803915344604</v>
      </c>
      <c r="J49" s="4">
        <v>0.47867677264563319</v>
      </c>
      <c r="K49" s="4">
        <v>1.3089332284123312E-2</v>
      </c>
      <c r="L49" s="4">
        <v>0.49091975475754562</v>
      </c>
      <c r="M49" s="4">
        <v>3.5723374155027666E-2</v>
      </c>
      <c r="N49" s="4">
        <v>0.47713416674396292</v>
      </c>
      <c r="O49" s="4">
        <v>1.6191748002146841E-2</v>
      </c>
    </row>
    <row r="50" spans="1:15" x14ac:dyDescent="0.2">
      <c r="A50" s="1">
        <f>1+A49</f>
        <v>6</v>
      </c>
      <c r="B50" t="s">
        <v>50</v>
      </c>
      <c r="C50" s="1">
        <v>15</v>
      </c>
      <c r="D50" s="4">
        <v>29.626576128253678</v>
      </c>
      <c r="E50" s="4">
        <v>2.9723149264453923</v>
      </c>
      <c r="F50" s="4">
        <v>26.951237380101851</v>
      </c>
      <c r="G50" s="4">
        <v>1.7438650647245497</v>
      </c>
      <c r="H50" s="4">
        <v>31.756049311806255</v>
      </c>
      <c r="I50" s="4">
        <v>2.4247216873256154</v>
      </c>
      <c r="J50" s="4">
        <v>0.39976287142598704</v>
      </c>
      <c r="K50" s="4">
        <v>3.1792249740533414E-2</v>
      </c>
      <c r="L50" s="4">
        <v>0.32940544047503018</v>
      </c>
      <c r="M50" s="4">
        <v>4.3001744110235357E-2</v>
      </c>
      <c r="N50" s="4">
        <v>0.46674233550891475</v>
      </c>
      <c r="O50" s="4">
        <v>3.4554131992644982E-2</v>
      </c>
    </row>
    <row r="51" spans="1:15" x14ac:dyDescent="0.2">
      <c r="A51" s="13">
        <f t="shared" ref="A51:A53" si="3">1+A50</f>
        <v>7</v>
      </c>
      <c r="B51" s="12" t="s">
        <v>51</v>
      </c>
      <c r="C51" s="1">
        <v>6</v>
      </c>
      <c r="D51" s="4">
        <v>13.272527153702342</v>
      </c>
      <c r="E51" s="4">
        <v>3.3773284846090084</v>
      </c>
      <c r="F51" s="4">
        <v>14.451228381196705</v>
      </c>
      <c r="G51" s="4">
        <v>1.4613431785083641</v>
      </c>
      <c r="H51" s="4">
        <v>14.735748541614761</v>
      </c>
      <c r="I51" s="4">
        <v>2.6731948515581196</v>
      </c>
      <c r="J51" s="4">
        <v>0.38438640686089626</v>
      </c>
      <c r="K51" s="4">
        <v>9.1736405856683981E-2</v>
      </c>
      <c r="L51" s="4">
        <v>0.32218428994467535</v>
      </c>
      <c r="M51" s="4">
        <v>6.6859934023079493E-2</v>
      </c>
      <c r="N51" s="4">
        <v>0.34474574418414106</v>
      </c>
      <c r="O51" s="4">
        <v>0.12804135482628154</v>
      </c>
    </row>
    <row r="52" spans="1:15" x14ac:dyDescent="0.2">
      <c r="A52" s="1">
        <f t="shared" si="3"/>
        <v>8</v>
      </c>
      <c r="B52" t="s">
        <v>52</v>
      </c>
      <c r="C52" s="1">
        <v>11</v>
      </c>
      <c r="D52" s="4">
        <v>22.462234092113508</v>
      </c>
      <c r="E52" s="4">
        <v>3.1470559608136668</v>
      </c>
      <c r="F52" s="4">
        <v>32.974068618727443</v>
      </c>
      <c r="G52" s="4">
        <v>6.1292216268275332</v>
      </c>
      <c r="H52" s="4">
        <v>25.742273275203392</v>
      </c>
      <c r="I52" s="4">
        <v>4.2058832638954682</v>
      </c>
      <c r="J52" s="4">
        <v>0.49922963598339981</v>
      </c>
      <c r="K52" s="4">
        <v>2.9077214392568045E-2</v>
      </c>
      <c r="L52" s="4">
        <v>0.45781824240009678</v>
      </c>
      <c r="M52" s="4">
        <v>4.1760835556989451E-2</v>
      </c>
      <c r="N52" s="4">
        <v>0.4980130976077804</v>
      </c>
      <c r="O52" s="4">
        <v>3.9571437614982621E-2</v>
      </c>
    </row>
    <row r="53" spans="1:15" x14ac:dyDescent="0.2">
      <c r="A53" s="13">
        <f t="shared" si="3"/>
        <v>9</v>
      </c>
      <c r="B53" s="12" t="s">
        <v>53</v>
      </c>
      <c r="C53" s="1">
        <v>12</v>
      </c>
      <c r="D53" s="4">
        <v>8.098235663814167</v>
      </c>
      <c r="E53" s="4">
        <v>1.4140051038049126</v>
      </c>
      <c r="F53" s="4">
        <v>9.0104478803141159</v>
      </c>
      <c r="G53" s="4">
        <v>1.4057591163500232</v>
      </c>
      <c r="H53" s="4">
        <v>8.0291394243810661</v>
      </c>
      <c r="I53" s="4">
        <v>0.73221137253129831</v>
      </c>
      <c r="J53" s="4">
        <v>0.33805412154735048</v>
      </c>
      <c r="K53" s="4">
        <v>7.7179568091839665E-2</v>
      </c>
      <c r="L53" s="4">
        <v>0.4950614716032285</v>
      </c>
      <c r="M53" s="4">
        <v>7.3340035498473496E-2</v>
      </c>
      <c r="N53" s="4">
        <v>0.45099294766085757</v>
      </c>
      <c r="O53" s="4">
        <v>9.5016064143108508E-2</v>
      </c>
    </row>
    <row r="54" spans="1:15" x14ac:dyDescent="0.2">
      <c r="A54" s="1"/>
      <c r="C54" s="1"/>
      <c r="H54" s="4"/>
      <c r="I54" s="4"/>
      <c r="N54" s="4"/>
      <c r="O54" s="4"/>
    </row>
    <row r="55" spans="1:15" x14ac:dyDescent="0.2">
      <c r="B55" s="2" t="s">
        <v>0</v>
      </c>
      <c r="D55" s="10">
        <f>AVERAGE(D45:D53)</f>
        <v>29.009987474959196</v>
      </c>
      <c r="E55" s="10"/>
      <c r="F55" s="10">
        <f t="shared" ref="F55:L55" si="4">AVERAGE(F45:F53)</f>
        <v>28.550458345084742</v>
      </c>
      <c r="G55" s="10"/>
      <c r="H55" s="10">
        <f t="shared" si="4"/>
        <v>30.091426259578547</v>
      </c>
      <c r="I55" s="10"/>
      <c r="J55" s="10">
        <f t="shared" si="4"/>
        <v>0.42932870093612829</v>
      </c>
      <c r="K55" s="10"/>
      <c r="L55" s="10">
        <f t="shared" si="4"/>
        <v>0.42973523923959323</v>
      </c>
      <c r="M55" s="1"/>
      <c r="N55" s="10">
        <f>AVERAGE(N45:N53)</f>
        <v>0.42505921358626259</v>
      </c>
      <c r="O55" s="1"/>
    </row>
    <row r="56" spans="1:15" x14ac:dyDescent="0.2">
      <c r="B56" s="2" t="s">
        <v>1</v>
      </c>
      <c r="D56" s="10">
        <f>STDEV(D45:D53)/SQRT(COUNT(D45:D53))</f>
        <v>7.3905852875492846</v>
      </c>
      <c r="E56" s="10"/>
      <c r="F56" s="10">
        <f t="shared" ref="F56:L56" si="5">STDEV(F45:F53)/SQRT(COUNT(F45:F53))</f>
        <v>4.7094363288702512</v>
      </c>
      <c r="G56" s="10"/>
      <c r="H56" s="10">
        <f t="shared" si="5"/>
        <v>6.7173330609093531</v>
      </c>
      <c r="I56" s="10"/>
      <c r="J56" s="10">
        <f t="shared" si="5"/>
        <v>2.2184259519722343E-2</v>
      </c>
      <c r="K56" s="10"/>
      <c r="L56" s="10">
        <f t="shared" si="5"/>
        <v>3.1534321433443722E-2</v>
      </c>
      <c r="N56" s="10">
        <f>STDEV(N45:N53)/SQRT(COUNT(N45:N53))</f>
        <v>3.0896082177799544E-2</v>
      </c>
    </row>
    <row r="57" spans="1:15" x14ac:dyDescent="0.2">
      <c r="C57" s="2"/>
    </row>
  </sheetData>
  <mergeCells count="18">
    <mergeCell ref="A6:B6"/>
    <mergeCell ref="A39:B39"/>
    <mergeCell ref="L42:M42"/>
    <mergeCell ref="N42:O42"/>
    <mergeCell ref="D41:I41"/>
    <mergeCell ref="J41:O41"/>
    <mergeCell ref="D42:E42"/>
    <mergeCell ref="F42:G42"/>
    <mergeCell ref="H42:I42"/>
    <mergeCell ref="J42:K42"/>
    <mergeCell ref="D8:I8"/>
    <mergeCell ref="J8:O8"/>
    <mergeCell ref="D9:E9"/>
    <mergeCell ref="F9:G9"/>
    <mergeCell ref="H9:I9"/>
    <mergeCell ref="J9:K9"/>
    <mergeCell ref="L9:M9"/>
    <mergeCell ref="N9:O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PkPk Summary</vt:lpstr>
      <vt:lpstr>CrCov Summary</vt:lpstr>
    </vt:vector>
  </TitlesOfParts>
  <Company>JCSMR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Bekkers</dc:creator>
  <cp:lastModifiedBy>Microsoft Office User</cp:lastModifiedBy>
  <dcterms:created xsi:type="dcterms:W3CDTF">2015-08-11T23:15:55Z</dcterms:created>
  <dcterms:modified xsi:type="dcterms:W3CDTF">2022-01-29T00:20:24Z</dcterms:modified>
</cp:coreProperties>
</file>