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elloneLab\#SHARE\StefanoM\My papers\Paper Social Isolation\eLife\New version\"/>
    </mc:Choice>
  </mc:AlternateContent>
  <xr:revisionPtr revIDLastSave="0" documentId="13_ncr:1_{ED6B57B8-A78B-4A30-BF30-DD0A1A703E1D}" xr6:coauthVersionLast="36" xr6:coauthVersionMax="47" xr10:uidLastSave="{00000000-0000-0000-0000-000000000000}"/>
  <bookViews>
    <workbookView xWindow="0" yWindow="0" windowWidth="28800" windowHeight="18000" activeTab="4" xr2:uid="{A1513628-1201-47AF-9ACE-6734E4B0CDF2}"/>
  </bookViews>
  <sheets>
    <sheet name="FIGURE 1 - SUPPLEMENT 1" sheetId="1" r:id="rId1"/>
    <sheet name="Statistical analysis" sheetId="2" r:id="rId2"/>
    <sheet name="RM-2 way ANOVA Suppl 1E" sheetId="6" r:id="rId3"/>
    <sheet name="RM-2 way ANOVA Suppl 1G" sheetId="7" r:id="rId4"/>
    <sheet name="RM-ANOVA Figure 1-Suppl 1K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0" i="1" l="1"/>
  <c r="N51" i="1" s="1"/>
  <c r="T50" i="1"/>
  <c r="X52" i="1" s="1"/>
  <c r="Q54" i="1" l="1"/>
  <c r="Q52" i="1"/>
  <c r="P54" i="1"/>
  <c r="P52" i="1"/>
  <c r="Q53" i="1"/>
  <c r="Q51" i="1"/>
  <c r="P53" i="1"/>
  <c r="P51" i="1"/>
  <c r="U53" i="1"/>
  <c r="Y52" i="1"/>
  <c r="U52" i="1"/>
  <c r="Y51" i="1"/>
  <c r="X54" i="1"/>
  <c r="T54" i="1"/>
  <c r="X53" i="1"/>
  <c r="T53" i="1"/>
  <c r="T52" i="1"/>
  <c r="X51" i="1"/>
  <c r="T51" i="1"/>
  <c r="W54" i="1"/>
  <c r="S54" i="1"/>
  <c r="O54" i="1"/>
  <c r="W53" i="1"/>
  <c r="S53" i="1"/>
  <c r="O53" i="1"/>
  <c r="W52" i="1"/>
  <c r="S52" i="1"/>
  <c r="O52" i="1"/>
  <c r="W51" i="1"/>
  <c r="S51" i="1"/>
  <c r="O51" i="1"/>
  <c r="V54" i="1"/>
  <c r="R54" i="1"/>
  <c r="N54" i="1"/>
  <c r="V53" i="1"/>
  <c r="R53" i="1"/>
  <c r="N53" i="1"/>
  <c r="V52" i="1"/>
  <c r="R52" i="1"/>
  <c r="N52" i="1"/>
  <c r="V51" i="1"/>
  <c r="R51" i="1"/>
  <c r="Y54" i="1"/>
  <c r="U54" i="1"/>
  <c r="Y53" i="1"/>
  <c r="U51" i="1"/>
</calcChain>
</file>

<file path=xl/sharedStrings.xml><?xml version="1.0" encoding="utf-8"?>
<sst xmlns="http://schemas.openxmlformats.org/spreadsheetml/2006/main" count="527" uniqueCount="205">
  <si>
    <t>GROUPED</t>
  </si>
  <si>
    <t>ISOLATED 24H</t>
  </si>
  <si>
    <t>Figure 1-Suppl 1B</t>
  </si>
  <si>
    <t>ISOLATED</t>
  </si>
  <si>
    <t>SOCIAL PREFERENCE</t>
  </si>
  <si>
    <t>SOCIAL NOVELTY</t>
  </si>
  <si>
    <t>OBJECT</t>
  </si>
  <si>
    <t>CENTER</t>
  </si>
  <si>
    <t>STIMULUS 1</t>
  </si>
  <si>
    <t>Figure 1-Suppl 1D</t>
  </si>
  <si>
    <t>Figure 1-Suppl 1E</t>
  </si>
  <si>
    <t>Figure 1-Suppl 1F</t>
  </si>
  <si>
    <t>Figure 1-Suppl 1G</t>
  </si>
  <si>
    <t>STIMULUS 2</t>
  </si>
  <si>
    <t>Unpaired t test</t>
  </si>
  <si>
    <t>P value</t>
  </si>
  <si>
    <t>P value summary</t>
  </si>
  <si>
    <t>ns</t>
  </si>
  <si>
    <t>Significantly different (P &lt; 0.05)?</t>
  </si>
  <si>
    <t>No</t>
  </si>
  <si>
    <t>One- or two-tailed P value?</t>
  </si>
  <si>
    <t>Two-tailed</t>
  </si>
  <si>
    <t>t, df</t>
  </si>
  <si>
    <t>t=0.2817, df=18</t>
  </si>
  <si>
    <t>How big is the difference?</t>
  </si>
  <si>
    <t>Mean of column A</t>
  </si>
  <si>
    <t>Mean of column B</t>
  </si>
  <si>
    <t>Difference between means (B - A) ± SEM</t>
  </si>
  <si>
    <t>3.140 ± 11.15</t>
  </si>
  <si>
    <t>95% confidence interval</t>
  </si>
  <si>
    <t>-20.28 to 26.56</t>
  </si>
  <si>
    <t>R squared (eta squared)</t>
  </si>
  <si>
    <t>F test to compare variances</t>
  </si>
  <si>
    <t>F, DFn, Dfd</t>
  </si>
  <si>
    <t>1.316, 9, 9</t>
  </si>
  <si>
    <t>Data analyzed</t>
  </si>
  <si>
    <t>Sample size, column A</t>
  </si>
  <si>
    <t>Sample size, column B</t>
  </si>
  <si>
    <t>FIGURE1-SUPPL 1B</t>
  </si>
  <si>
    <t>&lt;0.0001</t>
  </si>
  <si>
    <t>****</t>
  </si>
  <si>
    <t>Yes</t>
  </si>
  <si>
    <t>Mean of column C</t>
  </si>
  <si>
    <t>Mean of column D</t>
  </si>
  <si>
    <t>Difference between means (D - C) ± SEM</t>
  </si>
  <si>
    <t>Sample size, column C</t>
  </si>
  <si>
    <t>Sample size, column D</t>
  </si>
  <si>
    <t>Assume sphericity?</t>
  </si>
  <si>
    <t>Geisser-Greenhouse's epsilon</t>
  </si>
  <si>
    <t>&gt;0.9999</t>
  </si>
  <si>
    <t>ANOVA table</t>
  </si>
  <si>
    <t>SS</t>
  </si>
  <si>
    <t>DF</t>
  </si>
  <si>
    <t>MS</t>
  </si>
  <si>
    <t>F (DFn, DFd)</t>
  </si>
  <si>
    <t>P&lt;0.0001</t>
  </si>
  <si>
    <t>P&gt;0.9999</t>
  </si>
  <si>
    <t>Data summary</t>
  </si>
  <si>
    <t>Number of missing values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</si>
  <si>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</si>
  <si>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</si>
  <si>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</si>
  <si>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</si>
  <si>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</si>
  <si>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</si>
  <si>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</si>
  <si>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</si>
  <si>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</si>
  <si>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OBJECT vs. CENTER</t>
  </si>
  <si>
    <t>OBJECT vs. STIMULUS 1</t>
  </si>
  <si>
    <t>CENTER vs. STIMULUS 1</t>
  </si>
  <si>
    <t>Test details</t>
  </si>
  <si>
    <t>Mean 1</t>
  </si>
  <si>
    <t>Mean 2</t>
  </si>
  <si>
    <t>SE of diff.</t>
  </si>
  <si>
    <t>q</t>
  </si>
  <si>
    <t>**</t>
  </si>
  <si>
    <t>FIGURE1-SUPPL 1D</t>
  </si>
  <si>
    <t>Paired t test</t>
  </si>
  <si>
    <t>Number of pairs</t>
  </si>
  <si>
    <t>Mean of differences (B - A)</t>
  </si>
  <si>
    <t>SD of differences</t>
  </si>
  <si>
    <t>SEM of differences</t>
  </si>
  <si>
    <t>R squared (partial eta squared)</t>
  </si>
  <si>
    <t>How effective was the pairing?</t>
  </si>
  <si>
    <t>Correlation coefficient (r)</t>
  </si>
  <si>
    <t>P value (one tailed)</t>
  </si>
  <si>
    <t>Was the pairing significantly effective?</t>
  </si>
  <si>
    <t>***</t>
  </si>
  <si>
    <t>1.525, 5, 5</t>
  </si>
  <si>
    <t>-48.75 to -14.44</t>
  </si>
  <si>
    <t>-27.76 to -11.15</t>
  </si>
  <si>
    <t>48.93 to 63.68</t>
  </si>
  <si>
    <t>56.30 ± 3.309</t>
  </si>
  <si>
    <t>t=4.735, df=5</t>
  </si>
  <si>
    <t>t=6.020, df=5</t>
  </si>
  <si>
    <t>t=17.01, df=10</t>
  </si>
  <si>
    <t>Figure 1L</t>
  </si>
  <si>
    <t>Day 1</t>
  </si>
  <si>
    <t>Day 4</t>
  </si>
  <si>
    <t>Figure 1-Suppl 1L</t>
  </si>
  <si>
    <t>mean isolated trial 1</t>
  </si>
  <si>
    <t>mean grouped trial 1</t>
  </si>
  <si>
    <t>Isolated</t>
  </si>
  <si>
    <t>Grouped</t>
  </si>
  <si>
    <t>Number of subjects (Subject)</t>
  </si>
  <si>
    <t>Number of rows (trial)</t>
  </si>
  <si>
    <t>Number of columns (house condition)</t>
  </si>
  <si>
    <t>-23.95 to 3.838</t>
  </si>
  <si>
    <t>95% CI of difference</t>
  </si>
  <si>
    <t>SE of difference</t>
  </si>
  <si>
    <t>Difference between means</t>
  </si>
  <si>
    <t>Mean of isolated</t>
  </si>
  <si>
    <t>Mean of Grouped</t>
  </si>
  <si>
    <t>Difference between column means</t>
  </si>
  <si>
    <t>Residual</t>
  </si>
  <si>
    <t>P=0.0102</t>
  </si>
  <si>
    <t>F (10, 30) = 2.967</t>
  </si>
  <si>
    <t>Subject</t>
  </si>
  <si>
    <t>P=0.1379</t>
  </si>
  <si>
    <t>F (1, 10) = 2.600</t>
  </si>
  <si>
    <t>house condition</t>
  </si>
  <si>
    <t>F (2.007, 20.07) = 18.47</t>
  </si>
  <si>
    <t>trial</t>
  </si>
  <si>
    <t>P=0.3848</t>
  </si>
  <si>
    <t>F (3, 30) = 1.050</t>
  </si>
  <si>
    <t>trial x house condition</t>
  </si>
  <si>
    <t>*</t>
  </si>
  <si>
    <t>Significant?</t>
  </si>
  <si>
    <t>% of total variation</t>
  </si>
  <si>
    <t>Source of Variation</t>
  </si>
  <si>
    <t>Matching: Stacked</t>
  </si>
  <si>
    <t>Two-way RM ANOVA</t>
  </si>
  <si>
    <t>Figure 1-Suppl 1J</t>
  </si>
  <si>
    <t>Figure 1-Suppl 1M</t>
  </si>
  <si>
    <t>Figure 1-Suppl 1H</t>
  </si>
  <si>
    <t>Figure 1-Suppl 1K - RAW data</t>
  </si>
  <si>
    <t>Figure 1-Suppl 1K -plotted data (normalized)</t>
  </si>
  <si>
    <t>FIGURE1 - SUPPL 1F</t>
  </si>
  <si>
    <t>FIGURE1 - SUPPL 1H</t>
  </si>
  <si>
    <t>Figure 1J</t>
  </si>
  <si>
    <t>Figure 1M</t>
  </si>
  <si>
    <t>t=1.383, df=30</t>
  </si>
  <si>
    <t>1.096, 15, 15</t>
  </si>
  <si>
    <t>t=0.8638, df=30</t>
  </si>
  <si>
    <t>2.160, 15, 15</t>
  </si>
  <si>
    <t>-1.280 ± 0.9256</t>
  </si>
  <si>
    <t>-3.171 to 0.6101</t>
  </si>
  <si>
    <t>0.8962 ± 1.037</t>
  </si>
  <si>
    <t>-1.223 to 3.015</t>
  </si>
  <si>
    <t>Chamber x House condition</t>
  </si>
  <si>
    <t>Chamber</t>
  </si>
  <si>
    <t>House condition</t>
  </si>
  <si>
    <t>Mean of GROUPED</t>
  </si>
  <si>
    <t>Mean of ISOLATED</t>
  </si>
  <si>
    <t>Number of columns (House condition)</t>
  </si>
  <si>
    <t>Number of rows (Chamber)</t>
  </si>
  <si>
    <t>137.5 to 208.9</t>
  </si>
  <si>
    <t>-98.90 to 46.91</t>
  </si>
  <si>
    <t>-246.7 to -151.8</t>
  </si>
  <si>
    <t>100.5 to 161.0</t>
  </si>
  <si>
    <t>-203.3 to -81.51</t>
  </si>
  <si>
    <t>-309.7 to -236.6</t>
  </si>
  <si>
    <t>Within each column, compare rows (simple effects within columns)</t>
  </si>
  <si>
    <t>N1</t>
  </si>
  <si>
    <t>N2</t>
  </si>
  <si>
    <t>Theoretical mean</t>
  </si>
  <si>
    <t>Actual mean</t>
  </si>
  <si>
    <t>Number of values</t>
  </si>
  <si>
    <t>One sample t test</t>
  </si>
  <si>
    <t>t=4.443, df=15</t>
  </si>
  <si>
    <t>t=6.766, df=15</t>
  </si>
  <si>
    <t>P value (two tailed)</t>
  </si>
  <si>
    <t>Significant (alpha=0.05)?</t>
  </si>
  <si>
    <t>How big is the discrepancy?</t>
  </si>
  <si>
    <t>Discrepancy</t>
  </si>
  <si>
    <t>SD of discrepancy</t>
  </si>
  <si>
    <t>SEM of discrepancy</t>
  </si>
  <si>
    <t>-0.1639 to -0.05761</t>
  </si>
  <si>
    <t>0.05761 to 0.1639</t>
  </si>
  <si>
    <t>-0.2187 to -0.1139</t>
  </si>
  <si>
    <t>0.1139 to 0.2187</t>
  </si>
  <si>
    <t>Object</t>
  </si>
  <si>
    <t>Stimulus 1</t>
  </si>
  <si>
    <t>t=7.104, df=15</t>
  </si>
  <si>
    <t>t=0.07764, df=15</t>
  </si>
  <si>
    <t>-0.1543 to -0.08307</t>
  </si>
  <si>
    <t>0.08307 to 0.1543</t>
  </si>
  <si>
    <t>-0.06746 to 0.06272</t>
  </si>
  <si>
    <t>-0.06272 to 0.06746</t>
  </si>
  <si>
    <t>F (2, 60) = 2.938</t>
  </si>
  <si>
    <t>P=0.0606</t>
  </si>
  <si>
    <t>F (1.500, 44.99) = 97.47</t>
  </si>
  <si>
    <t>F (1, 30) = 1.376</t>
  </si>
  <si>
    <t>P=0.2501</t>
  </si>
  <si>
    <t>F (30, 60) = 0.02264</t>
  </si>
  <si>
    <t>-5.819 to 1.573</t>
  </si>
  <si>
    <t>F (2, 60) = 9.487</t>
  </si>
  <si>
    <t>P=0.0003</t>
  </si>
  <si>
    <t>F (1.168, 35.03) = 156.7</t>
  </si>
  <si>
    <t>F (1, 30) = 1.155</t>
  </si>
  <si>
    <t>P=0.2911</t>
  </si>
  <si>
    <t>F (30, 60) = 0.04418</t>
  </si>
  <si>
    <t>-2.245 to 7.233</t>
  </si>
  <si>
    <t>Figure 1-Suppl 1K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</si>
</sst>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Helvetica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Helvetica"/>
      <family val="2"/>
    </font>
    <font>
      <b/>
      <sz val="12"/>
      <color rgb="FFFF0000"/>
      <name val="Helvetica"/>
      <family val="2"/>
    </font>
    <font>
      <sz val="12"/>
      <name val="Helvetica"/>
    </font>
    <font>
      <b/>
      <sz val="12"/>
      <color rgb="FFFF0000"/>
      <name val="Helvetica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9" xfId="0" applyFont="1" applyBorder="1"/>
    <xf numFmtId="0" fontId="0" fillId="0" borderId="0" xfId="0" applyAlignment="1">
      <alignment horizontal="center" vertical="center"/>
    </xf>
    <xf numFmtId="0" fontId="1" fillId="0" borderId="27" xfId="0" applyFont="1" applyBorder="1"/>
    <xf numFmtId="0" fontId="1" fillId="0" borderId="28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29" xfId="0" applyFont="1" applyBorder="1"/>
    <xf numFmtId="0" fontId="0" fillId="0" borderId="3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37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2" xfId="0" applyFont="1" applyBorder="1"/>
    <xf numFmtId="0" fontId="1" fillId="0" borderId="26" xfId="0" applyFont="1" applyBorder="1"/>
    <xf numFmtId="0" fontId="1" fillId="0" borderId="13" xfId="0" applyFont="1" applyBorder="1"/>
    <xf numFmtId="0" fontId="1" fillId="0" borderId="39" xfId="0" applyFont="1" applyBorder="1" applyAlignment="1">
      <alignment horizontal="left"/>
    </xf>
    <xf numFmtId="0" fontId="1" fillId="0" borderId="40" xfId="0" applyFont="1" applyBorder="1"/>
    <xf numFmtId="0" fontId="1" fillId="0" borderId="33" xfId="0" applyFont="1" applyBorder="1" applyAlignment="1">
      <alignment horizontal="left"/>
    </xf>
    <xf numFmtId="0" fontId="1" fillId="0" borderId="4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41" xfId="0" applyFont="1" applyBorder="1"/>
    <xf numFmtId="0" fontId="1" fillId="0" borderId="41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25" xfId="0" applyFont="1" applyBorder="1"/>
    <xf numFmtId="0" fontId="1" fillId="0" borderId="0" xfId="0" applyFont="1" applyAlignment="1">
      <alignment horizontal="center"/>
    </xf>
    <xf numFmtId="0" fontId="1" fillId="0" borderId="24" xfId="0" applyFont="1" applyBorder="1"/>
    <xf numFmtId="0" fontId="0" fillId="0" borderId="0" xfId="0" applyBorder="1"/>
    <xf numFmtId="0" fontId="5" fillId="0" borderId="39" xfId="0" applyFont="1" applyBorder="1" applyAlignment="1">
      <alignment horizontal="left"/>
    </xf>
    <xf numFmtId="0" fontId="5" fillId="0" borderId="0" xfId="0" applyFont="1" applyBorder="1"/>
    <xf numFmtId="0" fontId="5" fillId="0" borderId="40" xfId="0" applyFont="1" applyBorder="1"/>
    <xf numFmtId="0" fontId="5" fillId="0" borderId="0" xfId="0" applyFont="1" applyBorder="1" applyAlignment="1">
      <alignment horizontal="left"/>
    </xf>
    <xf numFmtId="0" fontId="1" fillId="0" borderId="42" xfId="0" applyFont="1" applyBorder="1" applyAlignment="1">
      <alignment horizontal="left"/>
    </xf>
    <xf numFmtId="0" fontId="1" fillId="0" borderId="43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5" fillId="0" borderId="43" xfId="0" applyFont="1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0" xfId="0" applyFont="1"/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0" xfId="0" applyFont="1"/>
    <xf numFmtId="0" fontId="6" fillId="0" borderId="23" xfId="0" applyFont="1" applyBorder="1" applyAlignment="1">
      <alignment horizontal="left"/>
    </xf>
    <xf numFmtId="0" fontId="6" fillId="0" borderId="24" xfId="0" applyFont="1" applyBorder="1"/>
    <xf numFmtId="0" fontId="6" fillId="0" borderId="25" xfId="0" applyFont="1" applyBorder="1"/>
    <xf numFmtId="0" fontId="6" fillId="0" borderId="39" xfId="0" applyFont="1" applyBorder="1" applyAlignment="1">
      <alignment horizontal="left"/>
    </xf>
    <xf numFmtId="0" fontId="6" fillId="0" borderId="0" xfId="0" applyFont="1" applyBorder="1"/>
    <xf numFmtId="0" fontId="6" fillId="0" borderId="40" xfId="0" applyFont="1" applyBorder="1"/>
    <xf numFmtId="0" fontId="6" fillId="0" borderId="33" xfId="0" applyFont="1" applyBorder="1" applyAlignment="1">
      <alignment horizontal="left"/>
    </xf>
    <xf numFmtId="0" fontId="6" fillId="0" borderId="41" xfId="0" applyFont="1" applyBorder="1"/>
    <xf numFmtId="0" fontId="6" fillId="0" borderId="4" xfId="0" applyFont="1" applyBorder="1"/>
    <xf numFmtId="0" fontId="7" fillId="0" borderId="39" xfId="0" applyFont="1" applyBorder="1" applyAlignment="1">
      <alignment horizontal="left"/>
    </xf>
    <xf numFmtId="0" fontId="7" fillId="0" borderId="0" xfId="0" applyFont="1" applyBorder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524A8-DF39-48AE-9B30-1A9C0D454B45}">
  <dimension ref="A1:AG66"/>
  <sheetViews>
    <sheetView topLeftCell="A16" workbookViewId="0">
      <selection activeCell="U66" sqref="U66"/>
    </sheetView>
  </sheetViews>
  <sheetFormatPr defaultColWidth="9.140625" defaultRowHeight="15" x14ac:dyDescent="0.25"/>
  <cols>
    <col min="1" max="1" width="14.42578125" style="20" bestFit="1" customWidth="1"/>
    <col min="2" max="2" width="12.7109375" style="20" bestFit="1" customWidth="1"/>
    <col min="3" max="3" width="13.28515625" style="20" customWidth="1"/>
    <col min="4" max="9" width="9.140625" style="20"/>
    <col min="10" max="11" width="15.42578125" style="20" bestFit="1" customWidth="1"/>
    <col min="12" max="12" width="9.140625" style="20"/>
    <col min="13" max="13" width="15.42578125" style="20" bestFit="1" customWidth="1"/>
    <col min="14" max="16" width="9.140625" style="20"/>
    <col min="17" max="17" width="15.42578125" style="20" bestFit="1" customWidth="1"/>
    <col min="18" max="16384" width="9.140625" style="20"/>
  </cols>
  <sheetData>
    <row r="1" spans="2:26" ht="15.75" thickBot="1" x14ac:dyDescent="0.3"/>
    <row r="2" spans="2:26" ht="19.5" thickBot="1" x14ac:dyDescent="0.3">
      <c r="E2" s="76" t="s">
        <v>9</v>
      </c>
      <c r="F2" s="77"/>
      <c r="G2" s="77"/>
      <c r="H2" s="78"/>
    </row>
    <row r="3" spans="2:26" ht="19.5" thickBot="1" x14ac:dyDescent="0.3">
      <c r="B3" s="70" t="s">
        <v>2</v>
      </c>
      <c r="C3" s="72"/>
      <c r="E3" s="80" t="s">
        <v>4</v>
      </c>
      <c r="F3" s="81"/>
      <c r="G3" s="82" t="s">
        <v>5</v>
      </c>
      <c r="H3" s="81"/>
      <c r="J3" s="70" t="s">
        <v>133</v>
      </c>
      <c r="K3" s="72"/>
      <c r="M3" s="70" t="s">
        <v>100</v>
      </c>
      <c r="N3" s="72"/>
      <c r="P3" s="70" t="s">
        <v>134</v>
      </c>
      <c r="Q3" s="72"/>
    </row>
    <row r="4" spans="2:26" ht="30.75" thickBot="1" x14ac:dyDescent="0.25">
      <c r="B4" s="1" t="s">
        <v>0</v>
      </c>
      <c r="C4" s="35" t="s">
        <v>1</v>
      </c>
      <c r="E4" s="26" t="s">
        <v>0</v>
      </c>
      <c r="F4" s="28" t="s">
        <v>3</v>
      </c>
      <c r="G4" s="29" t="s">
        <v>0</v>
      </c>
      <c r="H4" s="27" t="s">
        <v>3</v>
      </c>
      <c r="J4" s="1" t="s">
        <v>0</v>
      </c>
      <c r="K4" s="64" t="s">
        <v>3</v>
      </c>
      <c r="M4" s="1" t="s">
        <v>98</v>
      </c>
      <c r="N4" s="64" t="s">
        <v>99</v>
      </c>
      <c r="O4" s="53"/>
      <c r="P4" s="1" t="s">
        <v>98</v>
      </c>
      <c r="Q4" s="64" t="s">
        <v>99</v>
      </c>
    </row>
    <row r="5" spans="2:26" ht="15.75" x14ac:dyDescent="0.25">
      <c r="B5" s="2">
        <v>132.80000000000001</v>
      </c>
      <c r="C5" s="3">
        <v>127.9</v>
      </c>
      <c r="E5" s="30">
        <v>23.812000000000001</v>
      </c>
      <c r="F5" s="33">
        <v>17.266999999999999</v>
      </c>
      <c r="G5" s="34">
        <v>16.739000000000001</v>
      </c>
      <c r="H5" s="15">
        <v>20.251999999999999</v>
      </c>
      <c r="J5" s="2">
        <v>46.8</v>
      </c>
      <c r="K5" s="3">
        <v>110.184</v>
      </c>
      <c r="M5" s="2">
        <v>46.8</v>
      </c>
      <c r="N5" s="3">
        <v>39.731999999999999</v>
      </c>
      <c r="O5" s="65"/>
      <c r="P5" s="2">
        <v>110.184</v>
      </c>
      <c r="Q5" s="3">
        <v>65.328000000000003</v>
      </c>
      <c r="Y5"/>
      <c r="Z5"/>
    </row>
    <row r="6" spans="2:26" ht="15.75" x14ac:dyDescent="0.25">
      <c r="B6" s="4">
        <v>78.099999999999994</v>
      </c>
      <c r="C6" s="5">
        <v>108.5</v>
      </c>
      <c r="E6" s="31">
        <v>18.716000000000001</v>
      </c>
      <c r="F6" s="18">
        <v>18.13</v>
      </c>
      <c r="G6" s="16">
        <v>9.1120000000000001</v>
      </c>
      <c r="H6" s="16">
        <v>17.526</v>
      </c>
      <c r="J6" s="4">
        <v>50.003999999999998</v>
      </c>
      <c r="K6" s="5">
        <v>105.072</v>
      </c>
      <c r="M6" s="4">
        <v>50.003999999999998</v>
      </c>
      <c r="N6" s="5">
        <v>25.295999999999999</v>
      </c>
      <c r="O6" s="65"/>
      <c r="P6" s="4">
        <v>105.072</v>
      </c>
      <c r="Q6" s="5">
        <v>65.087999999999994</v>
      </c>
      <c r="Y6"/>
      <c r="Z6"/>
    </row>
    <row r="7" spans="2:26" ht="15.75" x14ac:dyDescent="0.25">
      <c r="B7" s="4">
        <v>127.9</v>
      </c>
      <c r="C7" s="5">
        <v>139.4</v>
      </c>
      <c r="E7" s="31">
        <v>19.192</v>
      </c>
      <c r="F7" s="18">
        <v>19.454000000000001</v>
      </c>
      <c r="G7" s="16">
        <v>13.612</v>
      </c>
      <c r="H7" s="16">
        <v>13.972</v>
      </c>
      <c r="J7" s="4">
        <v>39.396000000000001</v>
      </c>
      <c r="K7" s="5">
        <v>108.56399999999999</v>
      </c>
      <c r="M7" s="4">
        <v>39.396000000000001</v>
      </c>
      <c r="N7" s="5">
        <v>22.5</v>
      </c>
      <c r="O7" s="65"/>
      <c r="P7" s="4">
        <v>108.56399999999999</v>
      </c>
      <c r="Q7" s="5">
        <v>101.688</v>
      </c>
      <c r="Y7"/>
      <c r="Z7"/>
    </row>
    <row r="8" spans="2:26" ht="15.75" x14ac:dyDescent="0.25">
      <c r="B8" s="4">
        <v>108.5</v>
      </c>
      <c r="C8" s="5">
        <v>141.19999999999999</v>
      </c>
      <c r="E8" s="31">
        <v>19.803999999999998</v>
      </c>
      <c r="F8" s="18">
        <v>14.192</v>
      </c>
      <c r="G8" s="16">
        <v>18.98</v>
      </c>
      <c r="H8" s="16">
        <v>12.093999999999999</v>
      </c>
      <c r="J8" s="4">
        <v>54.756</v>
      </c>
      <c r="K8" s="5">
        <v>107.82</v>
      </c>
      <c r="M8" s="4">
        <v>54.756</v>
      </c>
      <c r="N8" s="5">
        <v>31.391999999999999</v>
      </c>
      <c r="O8" s="65"/>
      <c r="P8" s="4">
        <v>107.82</v>
      </c>
      <c r="Q8" s="5">
        <v>66.635999999999996</v>
      </c>
      <c r="Y8"/>
      <c r="Z8"/>
    </row>
    <row r="9" spans="2:26" ht="15.75" x14ac:dyDescent="0.25">
      <c r="B9" s="4">
        <v>84.7</v>
      </c>
      <c r="C9" s="5">
        <v>75.599999999999994</v>
      </c>
      <c r="E9" s="31">
        <v>21.094000000000001</v>
      </c>
      <c r="F9" s="18">
        <v>15.962</v>
      </c>
      <c r="G9" s="16">
        <v>12.726000000000001</v>
      </c>
      <c r="H9" s="16">
        <v>14.712</v>
      </c>
      <c r="J9" s="4">
        <v>46.2</v>
      </c>
      <c r="K9" s="5">
        <v>94.427999999999997</v>
      </c>
      <c r="M9" s="4">
        <v>46.2</v>
      </c>
      <c r="N9" s="5">
        <v>30.707999999999998</v>
      </c>
      <c r="O9" s="65"/>
      <c r="P9" s="4">
        <v>94.427999999999997</v>
      </c>
      <c r="Q9" s="5">
        <v>52.572000000000003</v>
      </c>
      <c r="Y9"/>
      <c r="Z9"/>
    </row>
    <row r="10" spans="2:26" ht="16.5" thickBot="1" x14ac:dyDescent="0.3">
      <c r="B10" s="4">
        <v>95.5</v>
      </c>
      <c r="C10" s="5">
        <v>138.80000000000001</v>
      </c>
      <c r="E10" s="31">
        <v>20.329999999999998</v>
      </c>
      <c r="F10" s="18">
        <v>19.111999999999998</v>
      </c>
      <c r="G10" s="16">
        <v>13.664</v>
      </c>
      <c r="H10" s="16">
        <v>14.766</v>
      </c>
      <c r="J10" s="6">
        <v>49.44</v>
      </c>
      <c r="K10" s="7">
        <v>98.34</v>
      </c>
      <c r="M10" s="6">
        <v>49.44</v>
      </c>
      <c r="N10" s="7">
        <v>20.256</v>
      </c>
      <c r="O10" s="65"/>
      <c r="P10" s="6">
        <v>98.34</v>
      </c>
      <c r="Q10" s="7">
        <v>83.52</v>
      </c>
      <c r="Y10"/>
      <c r="Z10"/>
    </row>
    <row r="11" spans="2:26" ht="15.75" x14ac:dyDescent="0.25">
      <c r="B11" s="4">
        <v>139.4</v>
      </c>
      <c r="C11" s="5">
        <v>98.5</v>
      </c>
      <c r="E11" s="31">
        <v>16.617999999999999</v>
      </c>
      <c r="F11" s="18">
        <v>13.756</v>
      </c>
      <c r="G11" s="16">
        <v>15.012</v>
      </c>
      <c r="H11" s="16">
        <v>18.155999999999999</v>
      </c>
      <c r="Y11"/>
      <c r="Z11"/>
    </row>
    <row r="12" spans="2:26" ht="15.75" x14ac:dyDescent="0.25">
      <c r="B12" s="4">
        <v>141.19999999999999</v>
      </c>
      <c r="C12" s="5">
        <v>97.8</v>
      </c>
      <c r="E12" s="31">
        <v>21.183</v>
      </c>
      <c r="F12" s="18">
        <v>13.211</v>
      </c>
      <c r="G12" s="16">
        <v>11.571</v>
      </c>
      <c r="H12" s="16">
        <v>14.547000000000001</v>
      </c>
      <c r="Y12"/>
      <c r="Z12"/>
    </row>
    <row r="13" spans="2:26" x14ac:dyDescent="0.2">
      <c r="B13" s="4">
        <v>102.9</v>
      </c>
      <c r="C13" s="5">
        <v>139.30000000000001</v>
      </c>
      <c r="E13" s="31">
        <v>21.087</v>
      </c>
      <c r="F13" s="18">
        <v>20.364999999999998</v>
      </c>
      <c r="G13" s="16">
        <v>13.754</v>
      </c>
      <c r="H13" s="16">
        <v>16.506</v>
      </c>
    </row>
    <row r="14" spans="2:26" ht="15.75" thickBot="1" x14ac:dyDescent="0.25">
      <c r="B14" s="6">
        <v>157.1</v>
      </c>
      <c r="C14" s="7">
        <v>132.5</v>
      </c>
      <c r="E14" s="31">
        <v>16.085999999999999</v>
      </c>
      <c r="F14" s="18">
        <v>19.181000000000001</v>
      </c>
      <c r="G14" s="16">
        <v>12.334</v>
      </c>
      <c r="H14" s="16">
        <v>15.763999999999999</v>
      </c>
    </row>
    <row r="15" spans="2:26" x14ac:dyDescent="0.2">
      <c r="E15" s="31">
        <v>16.863</v>
      </c>
      <c r="F15" s="18">
        <v>19.977</v>
      </c>
      <c r="G15" s="16">
        <v>13.992000000000001</v>
      </c>
      <c r="H15" s="16">
        <v>17.963000000000001</v>
      </c>
    </row>
    <row r="16" spans="2:26" x14ac:dyDescent="0.2">
      <c r="E16" s="31">
        <v>16.600999999999999</v>
      </c>
      <c r="F16" s="18">
        <v>21.33</v>
      </c>
      <c r="G16" s="16">
        <v>16.797000000000001</v>
      </c>
      <c r="H16" s="16">
        <v>16.253</v>
      </c>
    </row>
    <row r="17" spans="1:33" x14ac:dyDescent="0.2">
      <c r="E17" s="31">
        <v>17.1858</v>
      </c>
      <c r="F17" s="18">
        <v>17.023299999999999</v>
      </c>
      <c r="G17" s="16">
        <v>16.921050000000001</v>
      </c>
      <c r="H17" s="16">
        <v>17.69735</v>
      </c>
    </row>
    <row r="18" spans="1:33" x14ac:dyDescent="0.2">
      <c r="E18" s="31">
        <v>14.256449999999999</v>
      </c>
      <c r="F18" s="18">
        <v>16.967600000000001</v>
      </c>
      <c r="G18" s="16">
        <v>23.78285</v>
      </c>
      <c r="H18" s="16">
        <v>13.082599999999999</v>
      </c>
    </row>
    <row r="19" spans="1:33" x14ac:dyDescent="0.2">
      <c r="E19" s="31">
        <v>14.48845</v>
      </c>
      <c r="F19" s="18">
        <v>16.887350000000001</v>
      </c>
      <c r="G19" s="16">
        <v>16.684149999999999</v>
      </c>
      <c r="H19" s="16">
        <v>14.494149999999999</v>
      </c>
    </row>
    <row r="20" spans="1:33" ht="15.75" thickBot="1" x14ac:dyDescent="0.25">
      <c r="E20" s="32">
        <v>19.81165</v>
      </c>
      <c r="F20" s="19">
        <v>13.82985</v>
      </c>
      <c r="G20" s="17">
        <v>17.5459</v>
      </c>
      <c r="H20" s="17">
        <v>19.780550000000002</v>
      </c>
    </row>
    <row r="21" spans="1:33" x14ac:dyDescent="0.2">
      <c r="E21" s="47"/>
      <c r="F21" s="47"/>
      <c r="G21" s="47"/>
      <c r="H21" s="47"/>
    </row>
    <row r="22" spans="1:33" x14ac:dyDescent="0.2">
      <c r="E22" s="47"/>
      <c r="F22" s="47"/>
      <c r="G22" s="47"/>
      <c r="H22" s="47"/>
    </row>
    <row r="24" spans="1:33" ht="15.75" thickBot="1" x14ac:dyDescent="0.3"/>
    <row r="25" spans="1:33" ht="19.5" thickBot="1" x14ac:dyDescent="0.3">
      <c r="B25" s="70" t="s">
        <v>10</v>
      </c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2"/>
    </row>
    <row r="26" spans="1:33" ht="15.75" thickBot="1" x14ac:dyDescent="0.25">
      <c r="A26" s="36"/>
      <c r="B26" s="73" t="s">
        <v>0</v>
      </c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9"/>
      <c r="R26" s="73" t="s">
        <v>3</v>
      </c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9"/>
    </row>
    <row r="27" spans="1:33" x14ac:dyDescent="0.2">
      <c r="A27" s="37" t="s">
        <v>6</v>
      </c>
      <c r="B27" s="13">
        <v>174.2</v>
      </c>
      <c r="C27" s="22">
        <v>197.3</v>
      </c>
      <c r="D27" s="22">
        <v>229</v>
      </c>
      <c r="E27" s="22">
        <v>312</v>
      </c>
      <c r="F27" s="22">
        <v>263.89999999999998</v>
      </c>
      <c r="G27" s="22">
        <v>377.9</v>
      </c>
      <c r="H27" s="22">
        <v>250.9</v>
      </c>
      <c r="I27" s="22">
        <v>274.89999999999998</v>
      </c>
      <c r="J27" s="22">
        <v>275.89999999999998</v>
      </c>
      <c r="K27" s="22">
        <v>250.8</v>
      </c>
      <c r="L27" s="22">
        <v>261.5</v>
      </c>
      <c r="M27" s="22">
        <v>175.9</v>
      </c>
      <c r="N27" s="22">
        <v>176</v>
      </c>
      <c r="O27" s="22">
        <v>266</v>
      </c>
      <c r="P27" s="22">
        <v>231.6</v>
      </c>
      <c r="Q27" s="22">
        <v>311.2</v>
      </c>
      <c r="R27" s="40">
        <v>164.5</v>
      </c>
      <c r="S27" s="41">
        <v>265.60000000000002</v>
      </c>
      <c r="T27" s="41">
        <v>198</v>
      </c>
      <c r="U27" s="41">
        <v>167</v>
      </c>
      <c r="V27" s="41">
        <v>149.5</v>
      </c>
      <c r="W27" s="41">
        <v>259.3</v>
      </c>
      <c r="X27" s="41">
        <v>302.7</v>
      </c>
      <c r="Y27" s="41">
        <v>209.9</v>
      </c>
      <c r="Z27" s="41">
        <v>164.1</v>
      </c>
      <c r="AA27" s="41">
        <v>204.6</v>
      </c>
      <c r="AB27" s="41">
        <v>202.5</v>
      </c>
      <c r="AC27" s="41">
        <v>150.9</v>
      </c>
      <c r="AD27" s="41">
        <v>179.2</v>
      </c>
      <c r="AE27" s="41">
        <v>194.6</v>
      </c>
      <c r="AF27" s="41">
        <v>130.4</v>
      </c>
      <c r="AG27" s="42">
        <v>199</v>
      </c>
    </row>
    <row r="28" spans="1:33" x14ac:dyDescent="0.2">
      <c r="A28" s="38" t="s">
        <v>7</v>
      </c>
      <c r="B28" s="9">
        <v>47.7</v>
      </c>
      <c r="C28" s="8">
        <v>90.8</v>
      </c>
      <c r="D28" s="8">
        <v>75.7</v>
      </c>
      <c r="E28" s="8">
        <v>95.8</v>
      </c>
      <c r="F28" s="8">
        <v>61.4</v>
      </c>
      <c r="G28" s="8">
        <v>82.8</v>
      </c>
      <c r="H28" s="8">
        <v>112</v>
      </c>
      <c r="I28" s="8">
        <v>87.2</v>
      </c>
      <c r="J28" s="8">
        <v>53.7</v>
      </c>
      <c r="K28" s="8">
        <v>98</v>
      </c>
      <c r="L28" s="8">
        <v>65.900000000000006</v>
      </c>
      <c r="M28" s="8">
        <v>75.099999999999994</v>
      </c>
      <c r="N28" s="8">
        <v>47.4</v>
      </c>
      <c r="O28" s="8">
        <v>69.400000000000006</v>
      </c>
      <c r="P28" s="8">
        <v>121.8</v>
      </c>
      <c r="Q28" s="8">
        <v>72.599999999999994</v>
      </c>
      <c r="R28" s="9">
        <v>78.5</v>
      </c>
      <c r="S28" s="8">
        <v>69.8</v>
      </c>
      <c r="T28" s="8">
        <v>78.599999999999994</v>
      </c>
      <c r="U28" s="8">
        <v>58.1</v>
      </c>
      <c r="V28" s="8">
        <v>58.5</v>
      </c>
      <c r="W28" s="8">
        <v>58.6</v>
      </c>
      <c r="X28" s="8">
        <v>55.7</v>
      </c>
      <c r="Y28" s="8">
        <v>58</v>
      </c>
      <c r="Z28" s="8">
        <v>52.2</v>
      </c>
      <c r="AA28" s="8">
        <v>96.6</v>
      </c>
      <c r="AB28" s="8">
        <v>65.400000000000006</v>
      </c>
      <c r="AC28" s="8">
        <v>59.5</v>
      </c>
      <c r="AD28" s="8">
        <v>81</v>
      </c>
      <c r="AE28" s="8">
        <v>71</v>
      </c>
      <c r="AF28" s="8">
        <v>41</v>
      </c>
      <c r="AG28" s="10">
        <v>67.2</v>
      </c>
    </row>
    <row r="29" spans="1:33" ht="15.75" thickBot="1" x14ac:dyDescent="0.25">
      <c r="A29" s="39" t="s">
        <v>8</v>
      </c>
      <c r="B29" s="11">
        <v>388.1</v>
      </c>
      <c r="C29" s="21">
        <v>321.89999999999998</v>
      </c>
      <c r="D29" s="21">
        <v>305.39999999999998</v>
      </c>
      <c r="E29" s="21">
        <v>202</v>
      </c>
      <c r="F29" s="21">
        <v>257.7</v>
      </c>
      <c r="G29" s="21">
        <v>187.5</v>
      </c>
      <c r="H29" s="21">
        <v>247.1</v>
      </c>
      <c r="I29" s="21">
        <v>247.9</v>
      </c>
      <c r="J29" s="21">
        <v>280.39999999999998</v>
      </c>
      <c r="K29" s="21">
        <v>261.2</v>
      </c>
      <c r="L29" s="21">
        <v>282.60000000000002</v>
      </c>
      <c r="M29" s="21">
        <v>359.1</v>
      </c>
      <c r="N29" s="21">
        <v>376.6</v>
      </c>
      <c r="O29" s="21">
        <v>264.60000000000002</v>
      </c>
      <c r="P29" s="21">
        <v>246.6</v>
      </c>
      <c r="Q29" s="21">
        <v>216.2</v>
      </c>
      <c r="R29" s="11">
        <v>367</v>
      </c>
      <c r="S29" s="21">
        <v>274.60000000000002</v>
      </c>
      <c r="T29" s="21">
        <v>332.5</v>
      </c>
      <c r="U29" s="21">
        <v>284.8</v>
      </c>
      <c r="V29" s="21">
        <v>401.9</v>
      </c>
      <c r="W29" s="21">
        <v>292</v>
      </c>
      <c r="X29" s="21">
        <v>244.1</v>
      </c>
      <c r="Y29" s="21">
        <v>342.1</v>
      </c>
      <c r="Z29" s="21">
        <v>393.7</v>
      </c>
      <c r="AA29" s="21">
        <v>308.8</v>
      </c>
      <c r="AB29" s="21">
        <v>342.1</v>
      </c>
      <c r="AC29" s="21">
        <v>399.6</v>
      </c>
      <c r="AD29" s="21">
        <v>339.8</v>
      </c>
      <c r="AE29" s="21">
        <v>334.4</v>
      </c>
      <c r="AF29" s="21">
        <v>428.8</v>
      </c>
      <c r="AG29" s="12">
        <v>333.8</v>
      </c>
    </row>
    <row r="30" spans="1:33" ht="15.75" thickBot="1" x14ac:dyDescent="0.3"/>
    <row r="31" spans="1:33" ht="19.5" thickBot="1" x14ac:dyDescent="0.3">
      <c r="B31" s="70" t="s">
        <v>11</v>
      </c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2"/>
    </row>
    <row r="32" spans="1:33" ht="15.75" thickBot="1" x14ac:dyDescent="0.25">
      <c r="A32" s="36"/>
      <c r="B32" s="73" t="s">
        <v>0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9"/>
      <c r="R32" s="73" t="s">
        <v>3</v>
      </c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9"/>
    </row>
    <row r="33" spans="1:33" x14ac:dyDescent="0.2">
      <c r="A33" s="37" t="s">
        <v>6</v>
      </c>
      <c r="B33" s="40">
        <v>0.24110796348756688</v>
      </c>
      <c r="C33" s="41">
        <v>0.34018337021814737</v>
      </c>
      <c r="D33" s="41">
        <v>0.45562543675751216</v>
      </c>
      <c r="E33" s="41">
        <v>0.55227596017069691</v>
      </c>
      <c r="F33" s="41">
        <v>0.42561606327958623</v>
      </c>
      <c r="G33" s="41">
        <v>0.47553956834532368</v>
      </c>
      <c r="H33" s="41">
        <v>0.39484813533256435</v>
      </c>
      <c r="I33" s="41">
        <v>0.47258267057346171</v>
      </c>
      <c r="J33" s="41">
        <v>0.30509090909090913</v>
      </c>
      <c r="K33" s="41">
        <v>0.31095890410958904</v>
      </c>
      <c r="L33" s="41">
        <v>0.29449423815620995</v>
      </c>
      <c r="M33" s="41">
        <v>0.28190069407367857</v>
      </c>
      <c r="N33" s="41">
        <v>0.27677390921110623</v>
      </c>
      <c r="O33" s="41">
        <v>0.44328097731239091</v>
      </c>
      <c r="P33" s="41">
        <v>0.39955686853766614</v>
      </c>
      <c r="Q33" s="42">
        <v>0.55844155844155841</v>
      </c>
      <c r="R33" s="40">
        <v>0.29050436742744434</v>
      </c>
      <c r="S33" s="41">
        <v>0.40152180275095112</v>
      </c>
      <c r="T33" s="41">
        <v>0.39759036144578308</v>
      </c>
      <c r="U33" s="41">
        <v>0.21555957611785995</v>
      </c>
      <c r="V33" s="41">
        <v>0.3001531393568147</v>
      </c>
      <c r="W33" s="41">
        <v>0.40579710144927539</v>
      </c>
      <c r="X33" s="41">
        <v>0.53367068898404046</v>
      </c>
      <c r="Y33" s="41">
        <v>0.39773442416614224</v>
      </c>
      <c r="Z33" s="41">
        <v>0.26846333246955167</v>
      </c>
      <c r="AA33" s="41">
        <v>0.43742405832320774</v>
      </c>
      <c r="AB33" s="41">
        <v>0.28076157999431656</v>
      </c>
      <c r="AC33" s="41">
        <v>0.1910401647785788</v>
      </c>
      <c r="AD33" s="41">
        <v>0.32228360957642727</v>
      </c>
      <c r="AE33" s="41">
        <v>0.42531815137307433</v>
      </c>
      <c r="AF33" s="41">
        <v>0.18995736617716724</v>
      </c>
      <c r="AG33" s="42">
        <v>0.28083588175331298</v>
      </c>
    </row>
    <row r="34" spans="1:33" ht="15.75" thickBot="1" x14ac:dyDescent="0.25">
      <c r="A34" s="39" t="s">
        <v>8</v>
      </c>
      <c r="B34" s="11">
        <v>0.75889203651243309</v>
      </c>
      <c r="C34" s="21">
        <v>0.65981662978185274</v>
      </c>
      <c r="D34" s="21">
        <v>0.54437456324248767</v>
      </c>
      <c r="E34" s="21">
        <v>0.44772403982930292</v>
      </c>
      <c r="F34" s="21">
        <v>0.57438393672041366</v>
      </c>
      <c r="G34" s="21">
        <v>0.52446043165467626</v>
      </c>
      <c r="H34" s="21">
        <v>0.60515186466743554</v>
      </c>
      <c r="I34" s="21">
        <v>0.52741732942653829</v>
      </c>
      <c r="J34" s="21">
        <v>0.69490909090909092</v>
      </c>
      <c r="K34" s="21">
        <v>0.68904109589041096</v>
      </c>
      <c r="L34" s="21">
        <v>0.70550576184378999</v>
      </c>
      <c r="M34" s="21">
        <v>0.71809930592632132</v>
      </c>
      <c r="N34" s="21">
        <v>0.72322609078889388</v>
      </c>
      <c r="O34" s="21">
        <v>0.55671902268760909</v>
      </c>
      <c r="P34" s="21">
        <v>0.60044313146233375</v>
      </c>
      <c r="Q34" s="12">
        <v>0.44155844155844154</v>
      </c>
      <c r="R34" s="11">
        <v>0.70949563257255577</v>
      </c>
      <c r="S34" s="21">
        <v>0.59847819724904894</v>
      </c>
      <c r="T34" s="21">
        <v>0.60240963855421681</v>
      </c>
      <c r="U34" s="21">
        <v>0.78444042388214008</v>
      </c>
      <c r="V34" s="21">
        <v>0.69984686064318535</v>
      </c>
      <c r="W34" s="21">
        <v>0.59420289855072461</v>
      </c>
      <c r="X34" s="21">
        <v>0.46632931101595954</v>
      </c>
      <c r="Y34" s="21">
        <v>0.60226557583385776</v>
      </c>
      <c r="Z34" s="21">
        <v>0.73153666753044833</v>
      </c>
      <c r="AA34" s="21">
        <v>0.56257594167679226</v>
      </c>
      <c r="AB34" s="21">
        <v>0.7192384200056835</v>
      </c>
      <c r="AC34" s="21">
        <v>0.80895983522142123</v>
      </c>
      <c r="AD34" s="21">
        <v>0.67771639042357268</v>
      </c>
      <c r="AE34" s="21">
        <v>0.57468184862692562</v>
      </c>
      <c r="AF34" s="21">
        <v>0.81004263382283281</v>
      </c>
      <c r="AG34" s="12">
        <v>0.71916411824668702</v>
      </c>
    </row>
    <row r="35" spans="1:33" ht="15.75" thickBot="1" x14ac:dyDescent="0.3"/>
    <row r="36" spans="1:33" ht="19.5" thickBot="1" x14ac:dyDescent="0.3">
      <c r="B36" s="70" t="s">
        <v>12</v>
      </c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2"/>
    </row>
    <row r="37" spans="1:33" ht="15.75" thickBot="1" x14ac:dyDescent="0.25">
      <c r="A37" s="36"/>
      <c r="B37" s="73" t="s">
        <v>0</v>
      </c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9"/>
      <c r="R37" s="73" t="s">
        <v>3</v>
      </c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9"/>
    </row>
    <row r="38" spans="1:33" x14ac:dyDescent="0.2">
      <c r="A38" s="37" t="s">
        <v>8</v>
      </c>
      <c r="B38" s="13">
        <v>275.10000000000002</v>
      </c>
      <c r="C38" s="22">
        <v>337.9</v>
      </c>
      <c r="D38" s="22">
        <v>157.5</v>
      </c>
      <c r="E38" s="22">
        <v>184.2</v>
      </c>
      <c r="F38" s="22">
        <v>201.5</v>
      </c>
      <c r="G38" s="22">
        <v>213.2</v>
      </c>
      <c r="H38" s="22">
        <v>212.1</v>
      </c>
      <c r="I38" s="22">
        <v>304.3</v>
      </c>
      <c r="J38" s="22">
        <v>188.6</v>
      </c>
      <c r="K38" s="22">
        <v>231.2</v>
      </c>
      <c r="L38" s="22">
        <v>237</v>
      </c>
      <c r="M38" s="22">
        <v>272.3</v>
      </c>
      <c r="N38" s="22">
        <v>193.4</v>
      </c>
      <c r="O38" s="22">
        <v>372.8</v>
      </c>
      <c r="P38" s="22">
        <v>193.2</v>
      </c>
      <c r="Q38" s="22">
        <v>182</v>
      </c>
      <c r="R38" s="40">
        <v>307.5</v>
      </c>
      <c r="S38" s="41">
        <v>210.8</v>
      </c>
      <c r="T38" s="41">
        <v>276.89999999999998</v>
      </c>
      <c r="U38" s="41">
        <v>259.39999999999998</v>
      </c>
      <c r="V38" s="41">
        <v>179.1</v>
      </c>
      <c r="W38" s="41">
        <v>314.39999999999998</v>
      </c>
      <c r="X38" s="41">
        <v>237.8</v>
      </c>
      <c r="Y38" s="41">
        <v>324.5</v>
      </c>
      <c r="Z38" s="41">
        <v>235.7</v>
      </c>
      <c r="AA38" s="41">
        <v>188.7</v>
      </c>
      <c r="AB38" s="41">
        <v>311</v>
      </c>
      <c r="AC38" s="41">
        <v>287.5</v>
      </c>
      <c r="AD38" s="41">
        <v>335.6</v>
      </c>
      <c r="AE38" s="41">
        <v>284.8</v>
      </c>
      <c r="AF38" s="41">
        <v>253.4</v>
      </c>
      <c r="AG38" s="42">
        <v>326.8</v>
      </c>
    </row>
    <row r="39" spans="1:33" x14ac:dyDescent="0.2">
      <c r="A39" s="38" t="s">
        <v>7</v>
      </c>
      <c r="B39" s="9">
        <v>53.1</v>
      </c>
      <c r="C39" s="8">
        <v>46.2</v>
      </c>
      <c r="D39" s="8">
        <v>108.9</v>
      </c>
      <c r="E39" s="8">
        <v>110.2</v>
      </c>
      <c r="F39" s="8">
        <v>31.8</v>
      </c>
      <c r="G39" s="8">
        <v>95.4</v>
      </c>
      <c r="H39" s="8">
        <v>131.1</v>
      </c>
      <c r="I39" s="8">
        <v>116.9</v>
      </c>
      <c r="J39" s="8">
        <v>79.099999999999994</v>
      </c>
      <c r="K39" s="8">
        <v>140.69999999999999</v>
      </c>
      <c r="L39" s="8">
        <v>71.3</v>
      </c>
      <c r="M39" s="8">
        <v>103.8</v>
      </c>
      <c r="N39" s="8">
        <v>47.8</v>
      </c>
      <c r="O39" s="8">
        <v>22.8</v>
      </c>
      <c r="P39" s="8">
        <v>49</v>
      </c>
      <c r="Q39" s="8">
        <v>77</v>
      </c>
      <c r="R39" s="9">
        <v>48.6</v>
      </c>
      <c r="S39" s="8">
        <v>47.3</v>
      </c>
      <c r="T39" s="8">
        <v>114.6</v>
      </c>
      <c r="U39" s="8">
        <v>97.8</v>
      </c>
      <c r="V39" s="8">
        <v>65.900000000000006</v>
      </c>
      <c r="W39" s="8">
        <v>86.6</v>
      </c>
      <c r="X39" s="8">
        <v>135.6</v>
      </c>
      <c r="Y39" s="8">
        <v>93.8</v>
      </c>
      <c r="Z39" s="8">
        <v>60.8</v>
      </c>
      <c r="AA39" s="8">
        <v>120.8</v>
      </c>
      <c r="AB39" s="8">
        <v>63.9</v>
      </c>
      <c r="AC39" s="8">
        <v>90</v>
      </c>
      <c r="AD39" s="8">
        <v>46.6</v>
      </c>
      <c r="AE39" s="8">
        <v>91.6</v>
      </c>
      <c r="AF39" s="8">
        <v>123</v>
      </c>
      <c r="AG39" s="10">
        <v>84.2</v>
      </c>
    </row>
    <row r="40" spans="1:33" ht="15.75" thickBot="1" x14ac:dyDescent="0.25">
      <c r="A40" s="39" t="s">
        <v>13</v>
      </c>
      <c r="B40" s="11">
        <v>281.8</v>
      </c>
      <c r="C40" s="21">
        <v>229.7</v>
      </c>
      <c r="D40" s="21">
        <v>322.2</v>
      </c>
      <c r="E40" s="21">
        <v>315.5</v>
      </c>
      <c r="F40" s="21">
        <v>292</v>
      </c>
      <c r="G40" s="21">
        <v>301.39999999999998</v>
      </c>
      <c r="H40" s="21">
        <v>266.8</v>
      </c>
      <c r="I40" s="21">
        <v>188.8</v>
      </c>
      <c r="J40" s="21">
        <v>342.3</v>
      </c>
      <c r="K40" s="21">
        <v>238.2</v>
      </c>
      <c r="L40" s="21">
        <v>301.7</v>
      </c>
      <c r="M40" s="21">
        <v>233.9</v>
      </c>
      <c r="N40" s="21">
        <v>358.8</v>
      </c>
      <c r="O40" s="21">
        <v>204.2</v>
      </c>
      <c r="P40" s="21">
        <v>357.8</v>
      </c>
      <c r="Q40" s="21">
        <v>341</v>
      </c>
      <c r="R40" s="11">
        <v>253.9</v>
      </c>
      <c r="S40" s="21">
        <v>344.6</v>
      </c>
      <c r="T40" s="21">
        <v>218.5</v>
      </c>
      <c r="U40" s="21">
        <v>252.8</v>
      </c>
      <c r="V40" s="21">
        <v>365</v>
      </c>
      <c r="W40" s="21">
        <v>208.9</v>
      </c>
      <c r="X40" s="21">
        <v>236.6</v>
      </c>
      <c r="Y40" s="21">
        <v>191.7</v>
      </c>
      <c r="Z40" s="21">
        <v>313.5</v>
      </c>
      <c r="AA40" s="21">
        <v>300.60000000000002</v>
      </c>
      <c r="AB40" s="21">
        <v>238</v>
      </c>
      <c r="AC40" s="21">
        <v>232.5</v>
      </c>
      <c r="AD40" s="21">
        <v>218</v>
      </c>
      <c r="AE40" s="21">
        <v>223.6</v>
      </c>
      <c r="AF40" s="21">
        <v>223.8</v>
      </c>
      <c r="AG40" s="12">
        <v>192.4</v>
      </c>
    </row>
    <row r="42" spans="1:33" ht="15.75" thickBot="1" x14ac:dyDescent="0.3"/>
    <row r="43" spans="1:33" ht="19.5" thickBot="1" x14ac:dyDescent="0.3">
      <c r="B43" s="70" t="s">
        <v>135</v>
      </c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2"/>
    </row>
    <row r="44" spans="1:33" ht="16.5" customHeight="1" thickBot="1" x14ac:dyDescent="0.25">
      <c r="A44" s="36"/>
      <c r="B44" s="73" t="s">
        <v>0</v>
      </c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9"/>
      <c r="R44" s="73" t="s">
        <v>3</v>
      </c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9"/>
    </row>
    <row r="45" spans="1:33" x14ac:dyDescent="0.2">
      <c r="A45" s="37" t="s">
        <v>8</v>
      </c>
      <c r="B45" s="40">
        <v>0.42172934747669555</v>
      </c>
      <c r="C45" s="41">
        <v>0.41048188533239532</v>
      </c>
      <c r="D45" s="41">
        <v>0.3408179631114675</v>
      </c>
      <c r="E45" s="41">
        <v>0.4012261580381471</v>
      </c>
      <c r="F45" s="41">
        <v>0.50120935232464392</v>
      </c>
      <c r="G45" s="41">
        <v>0.36852207293666028</v>
      </c>
      <c r="H45" s="41">
        <v>0.35342146189735613</v>
      </c>
      <c r="I45" s="41">
        <v>0.42135922330097086</v>
      </c>
      <c r="J45" s="41">
        <v>0.34888653234358435</v>
      </c>
      <c r="K45" s="41">
        <v>0.444179104477612</v>
      </c>
      <c r="L45" s="41">
        <v>0.34055354993983156</v>
      </c>
      <c r="M45" s="41">
        <v>0.50596252129471886</v>
      </c>
      <c r="N45" s="41">
        <v>0.31425233644859812</v>
      </c>
      <c r="O45" s="41">
        <v>0.32145454545454549</v>
      </c>
      <c r="P45" s="41">
        <v>0.26380766731643923</v>
      </c>
      <c r="Q45" s="42">
        <v>0.34323243860651059</v>
      </c>
      <c r="R45" s="40">
        <v>0.60099970596883268</v>
      </c>
      <c r="S45" s="41">
        <v>0.40173329605814928</v>
      </c>
      <c r="T45" s="41">
        <v>0.50864197530864197</v>
      </c>
      <c r="U45" s="41">
        <v>0.55272876487484612</v>
      </c>
      <c r="V45" s="41">
        <v>0.23599999999999999</v>
      </c>
      <c r="W45" s="41">
        <v>0.67467398764584763</v>
      </c>
      <c r="X45" s="41">
        <v>0.49978194505015261</v>
      </c>
      <c r="Y45" s="41">
        <v>0.53681537903518317</v>
      </c>
      <c r="Z45" s="41">
        <v>0.30572342694632065</v>
      </c>
      <c r="AA45" s="41">
        <v>0.34041047416843595</v>
      </c>
      <c r="AB45" s="41">
        <v>0.52031680440771355</v>
      </c>
      <c r="AC45" s="41">
        <v>0.63095799905615857</v>
      </c>
      <c r="AD45" s="41">
        <v>0.63266384778012685</v>
      </c>
      <c r="AE45" s="41">
        <v>0.51608751608751613</v>
      </c>
      <c r="AF45" s="41">
        <v>0.52450621799561092</v>
      </c>
      <c r="AG45" s="42">
        <v>0.48002536461636025</v>
      </c>
    </row>
    <row r="46" spans="1:33" ht="15.75" thickBot="1" x14ac:dyDescent="0.25">
      <c r="A46" s="39" t="s">
        <v>13</v>
      </c>
      <c r="B46" s="11">
        <v>0.57827065252330434</v>
      </c>
      <c r="C46" s="21">
        <v>0.58951811466760462</v>
      </c>
      <c r="D46" s="21">
        <v>0.6591820368885325</v>
      </c>
      <c r="E46" s="21">
        <v>0.5987738419618529</v>
      </c>
      <c r="F46" s="21">
        <v>0.49879064767535602</v>
      </c>
      <c r="G46" s="21">
        <v>0.63147792706333983</v>
      </c>
      <c r="H46" s="21">
        <v>0.64657853810264376</v>
      </c>
      <c r="I46" s="21">
        <v>0.57864077669902914</v>
      </c>
      <c r="J46" s="21">
        <v>0.65111346765641576</v>
      </c>
      <c r="K46" s="21">
        <v>0.555820895522388</v>
      </c>
      <c r="L46" s="21">
        <v>0.65944645006016844</v>
      </c>
      <c r="M46" s="21">
        <v>0.49403747870528109</v>
      </c>
      <c r="N46" s="21">
        <v>0.68574766355140193</v>
      </c>
      <c r="O46" s="21">
        <v>0.67854545454545456</v>
      </c>
      <c r="P46" s="21">
        <v>0.73619233268356066</v>
      </c>
      <c r="Q46" s="12">
        <v>0.65676756139348946</v>
      </c>
      <c r="R46" s="11">
        <v>0.39900029403116727</v>
      </c>
      <c r="S46" s="21">
        <v>0.59826670394185077</v>
      </c>
      <c r="T46" s="21">
        <v>0.49135802469135803</v>
      </c>
      <c r="U46" s="21">
        <v>0.44727123512515388</v>
      </c>
      <c r="V46" s="21">
        <v>0.76400000000000001</v>
      </c>
      <c r="W46" s="21">
        <v>0.32532601235415237</v>
      </c>
      <c r="X46" s="21">
        <v>0.50021805494984739</v>
      </c>
      <c r="Y46" s="21">
        <v>0.46318462096481688</v>
      </c>
      <c r="Z46" s="21">
        <v>0.6942765730536794</v>
      </c>
      <c r="AA46" s="21">
        <v>0.65958952583156405</v>
      </c>
      <c r="AB46" s="21">
        <v>0.47968319559228656</v>
      </c>
      <c r="AC46" s="21">
        <v>0.36904200094384149</v>
      </c>
      <c r="AD46" s="21">
        <v>0.36733615221987315</v>
      </c>
      <c r="AE46" s="21">
        <v>0.48391248391248393</v>
      </c>
      <c r="AF46" s="21">
        <v>0.47549378200438919</v>
      </c>
      <c r="AG46" s="12">
        <v>0.51997463538363986</v>
      </c>
    </row>
    <row r="48" spans="1:33" ht="15.75" thickBot="1" x14ac:dyDescent="0.3"/>
    <row r="49" spans="1:29" ht="19.5" thickBot="1" x14ac:dyDescent="0.25">
      <c r="A49" s="70" t="s">
        <v>136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2"/>
      <c r="N49" s="70" t="s">
        <v>137</v>
      </c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2"/>
      <c r="AA49" s="92"/>
      <c r="AB49" s="92"/>
      <c r="AC49" s="92"/>
    </row>
    <row r="50" spans="1:29" ht="16.5" thickBot="1" x14ac:dyDescent="0.3">
      <c r="A50" s="73" t="s">
        <v>104</v>
      </c>
      <c r="B50" s="74"/>
      <c r="C50" s="74"/>
      <c r="D50" s="74"/>
      <c r="E50" s="74"/>
      <c r="F50" s="75"/>
      <c r="G50" s="73" t="s">
        <v>103</v>
      </c>
      <c r="H50" s="74"/>
      <c r="I50" s="74"/>
      <c r="J50" s="74"/>
      <c r="K50" s="74"/>
      <c r="L50" s="75"/>
      <c r="N50" s="66">
        <f>AVERAGE(A51:F51)</f>
        <v>47.765999999999998</v>
      </c>
      <c r="O50" s="67" t="s">
        <v>102</v>
      </c>
      <c r="P50" s="68"/>
      <c r="Q50" s="68"/>
      <c r="R50" s="68"/>
      <c r="S50" s="69"/>
      <c r="T50" s="66">
        <f>AVERAGE(G51:L51)</f>
        <v>104.068</v>
      </c>
      <c r="U50" s="67" t="s">
        <v>101</v>
      </c>
      <c r="V50" s="68"/>
      <c r="W50" s="68"/>
      <c r="X50" s="68"/>
      <c r="Y50" s="69"/>
      <c r="AA50" s="92"/>
      <c r="AB50" s="92"/>
      <c r="AC50" s="92"/>
    </row>
    <row r="51" spans="1:29" x14ac:dyDescent="0.2">
      <c r="A51" s="13">
        <v>46.8</v>
      </c>
      <c r="B51" s="22">
        <v>50.003999999999998</v>
      </c>
      <c r="C51" s="22">
        <v>39.396000000000001</v>
      </c>
      <c r="D51" s="22">
        <v>54.756</v>
      </c>
      <c r="E51" s="22">
        <v>46.2</v>
      </c>
      <c r="F51" s="14">
        <v>49.44</v>
      </c>
      <c r="G51" s="23">
        <v>110.184</v>
      </c>
      <c r="H51" s="22">
        <v>105.072</v>
      </c>
      <c r="I51" s="22">
        <v>108.56399999999999</v>
      </c>
      <c r="J51" s="22">
        <v>107.82</v>
      </c>
      <c r="K51" s="22">
        <v>94.427999999999997</v>
      </c>
      <c r="L51" s="14">
        <v>98.34</v>
      </c>
      <c r="N51" s="40">
        <f t="shared" ref="N51:S54" si="0">A51/$N$50*100</f>
        <v>97.977640999874382</v>
      </c>
      <c r="O51" s="41">
        <f t="shared" si="0"/>
        <v>104.68534103755809</v>
      </c>
      <c r="P51" s="41">
        <f t="shared" si="0"/>
        <v>82.477075744253241</v>
      </c>
      <c r="Q51" s="41">
        <f t="shared" si="0"/>
        <v>114.63383996985303</v>
      </c>
      <c r="R51" s="41">
        <f t="shared" si="0"/>
        <v>96.721517397311914</v>
      </c>
      <c r="S51" s="42">
        <f t="shared" si="0"/>
        <v>103.50458485114935</v>
      </c>
      <c r="T51" s="23">
        <f t="shared" ref="T51:Y54" si="1">G51/$T$50*100</f>
        <v>105.87692662489911</v>
      </c>
      <c r="U51" s="22">
        <f t="shared" si="1"/>
        <v>100.96475381481341</v>
      </c>
      <c r="V51" s="22">
        <f t="shared" si="1"/>
        <v>104.3202521428297</v>
      </c>
      <c r="W51" s="22">
        <f t="shared" si="1"/>
        <v>103.6053349732867</v>
      </c>
      <c r="X51" s="22">
        <f t="shared" si="1"/>
        <v>90.73682592151286</v>
      </c>
      <c r="Y51" s="14">
        <f t="shared" si="1"/>
        <v>94.495906522658274</v>
      </c>
      <c r="AA51" s="92"/>
      <c r="AB51" s="92"/>
      <c r="AC51" s="92"/>
    </row>
    <row r="52" spans="1:29" x14ac:dyDescent="0.2">
      <c r="A52" s="9">
        <v>34.380000000000003</v>
      </c>
      <c r="B52" s="8">
        <v>19.704000000000001</v>
      </c>
      <c r="C52" s="8">
        <v>38.496000000000002</v>
      </c>
      <c r="D52" s="8">
        <v>46.68</v>
      </c>
      <c r="E52" s="8">
        <v>36.816000000000003</v>
      </c>
      <c r="F52" s="10">
        <v>37.692</v>
      </c>
      <c r="G52" s="24">
        <v>106.188</v>
      </c>
      <c r="H52" s="8">
        <v>65.52</v>
      </c>
      <c r="I52" s="8">
        <v>89.087999999999994</v>
      </c>
      <c r="J52" s="8">
        <v>111.288</v>
      </c>
      <c r="K52" s="8">
        <v>81.012</v>
      </c>
      <c r="L52" s="10">
        <v>87.936000000000007</v>
      </c>
      <c r="N52" s="9">
        <f t="shared" si="0"/>
        <v>71.975882426830808</v>
      </c>
      <c r="O52" s="8">
        <f t="shared" si="0"/>
        <v>41.251099108152246</v>
      </c>
      <c r="P52" s="8">
        <f t="shared" si="0"/>
        <v>80.592890340409511</v>
      </c>
      <c r="Q52" s="8">
        <f t="shared" si="0"/>
        <v>97.726416279361899</v>
      </c>
      <c r="R52" s="8">
        <f t="shared" si="0"/>
        <v>77.075744253234518</v>
      </c>
      <c r="S52" s="10">
        <f t="shared" si="0"/>
        <v>78.909684712975761</v>
      </c>
      <c r="T52" s="24">
        <f t="shared" si="1"/>
        <v>102.03712956912787</v>
      </c>
      <c r="U52" s="8">
        <f t="shared" si="1"/>
        <v>62.958834608140826</v>
      </c>
      <c r="V52" s="8">
        <f t="shared" si="1"/>
        <v>85.605565591728478</v>
      </c>
      <c r="W52" s="8">
        <f t="shared" si="1"/>
        <v>106.9377714571242</v>
      </c>
      <c r="X52" s="8">
        <f t="shared" si="1"/>
        <v>77.845255025560206</v>
      </c>
      <c r="Y52" s="10">
        <f t="shared" si="1"/>
        <v>84.498597071145795</v>
      </c>
      <c r="AA52" s="92"/>
      <c r="AB52" s="92"/>
      <c r="AC52" s="92"/>
    </row>
    <row r="53" spans="1:29" x14ac:dyDescent="0.2">
      <c r="A53" s="9">
        <v>41.183999999999997</v>
      </c>
      <c r="B53" s="8">
        <v>22.584</v>
      </c>
      <c r="C53" s="8">
        <v>22.332000000000001</v>
      </c>
      <c r="D53" s="8">
        <v>31.908000000000001</v>
      </c>
      <c r="E53" s="8">
        <v>34.26</v>
      </c>
      <c r="F53" s="10">
        <v>24.504000000000001</v>
      </c>
      <c r="G53" s="24">
        <v>83.328000000000003</v>
      </c>
      <c r="H53" s="8">
        <v>84.864000000000004</v>
      </c>
      <c r="I53" s="8">
        <v>112.092</v>
      </c>
      <c r="J53" s="8">
        <v>90.864000000000004</v>
      </c>
      <c r="K53" s="8">
        <v>51.323999999999998</v>
      </c>
      <c r="L53" s="10">
        <v>73.763999999999996</v>
      </c>
      <c r="N53" s="9">
        <f t="shared" si="0"/>
        <v>86.220324079889451</v>
      </c>
      <c r="O53" s="8">
        <f t="shared" si="0"/>
        <v>47.280492400452204</v>
      </c>
      <c r="P53" s="8">
        <f t="shared" si="0"/>
        <v>46.75292048737596</v>
      </c>
      <c r="Q53" s="8">
        <f t="shared" si="0"/>
        <v>66.800653184273344</v>
      </c>
      <c r="R53" s="8">
        <f t="shared" si="0"/>
        <v>71.724657706318297</v>
      </c>
      <c r="S53" s="10">
        <f t="shared" si="0"/>
        <v>51.300087928652182</v>
      </c>
      <c r="T53" s="24">
        <f t="shared" si="1"/>
        <v>80.070722988815007</v>
      </c>
      <c r="U53" s="8">
        <f t="shared" si="1"/>
        <v>81.546681016258603</v>
      </c>
      <c r="V53" s="8">
        <f t="shared" si="1"/>
        <v>107.71034323711419</v>
      </c>
      <c r="W53" s="8">
        <f t="shared" si="1"/>
        <v>87.312142060960156</v>
      </c>
      <c r="X53" s="8">
        <f t="shared" si="1"/>
        <v>49.317753776376982</v>
      </c>
      <c r="Y53" s="10">
        <f t="shared" si="1"/>
        <v>70.880578083560735</v>
      </c>
      <c r="AA53" s="92"/>
      <c r="AB53" s="92"/>
      <c r="AC53" s="92"/>
    </row>
    <row r="54" spans="1:29" ht="15.75" thickBot="1" x14ac:dyDescent="0.25">
      <c r="A54" s="11">
        <v>39.731999999999999</v>
      </c>
      <c r="B54" s="21">
        <v>25.295999999999999</v>
      </c>
      <c r="C54" s="21">
        <v>22.5</v>
      </c>
      <c r="D54" s="21">
        <v>31.391999999999999</v>
      </c>
      <c r="E54" s="21">
        <v>30.707999999999998</v>
      </c>
      <c r="F54" s="12">
        <v>20.256</v>
      </c>
      <c r="G54" s="25">
        <v>65.328000000000003</v>
      </c>
      <c r="H54" s="21">
        <v>65.087999999999994</v>
      </c>
      <c r="I54" s="21">
        <v>101.688</v>
      </c>
      <c r="J54" s="21">
        <v>66.635999999999996</v>
      </c>
      <c r="K54" s="21">
        <v>52.572000000000003</v>
      </c>
      <c r="L54" s="12">
        <v>83.52</v>
      </c>
      <c r="N54" s="11">
        <f t="shared" si="0"/>
        <v>83.180504961688229</v>
      </c>
      <c r="O54" s="21">
        <f t="shared" si="0"/>
        <v>52.958171084034667</v>
      </c>
      <c r="P54" s="21">
        <f t="shared" si="0"/>
        <v>47.104635096093453</v>
      </c>
      <c r="Q54" s="21">
        <f t="shared" si="0"/>
        <v>65.720386886069591</v>
      </c>
      <c r="R54" s="21">
        <f t="shared" si="0"/>
        <v>64.288405979148351</v>
      </c>
      <c r="S54" s="12">
        <f t="shared" si="0"/>
        <v>42.406732822509738</v>
      </c>
      <c r="T54" s="25">
        <f t="shared" si="1"/>
        <v>62.774339854710384</v>
      </c>
      <c r="U54" s="21">
        <f t="shared" si="1"/>
        <v>62.543721412922316</v>
      </c>
      <c r="V54" s="21">
        <f t="shared" si="1"/>
        <v>97.713033785601723</v>
      </c>
      <c r="W54" s="21">
        <f t="shared" si="1"/>
        <v>64.031210362455312</v>
      </c>
      <c r="X54" s="21">
        <f t="shared" si="1"/>
        <v>50.516969673674907</v>
      </c>
      <c r="Y54" s="12">
        <f t="shared" si="1"/>
        <v>80.255217742245449</v>
      </c>
      <c r="AA54" s="92"/>
      <c r="AB54" s="92"/>
      <c r="AC54" s="92"/>
    </row>
    <row r="55" spans="1:29" x14ac:dyDescent="0.2">
      <c r="AA55" s="92"/>
      <c r="AB55" s="92"/>
      <c r="AC55" s="92"/>
    </row>
    <row r="56" spans="1:29" x14ac:dyDescent="0.2">
      <c r="AA56" s="92"/>
      <c r="AB56" s="92"/>
      <c r="AC56" s="92"/>
    </row>
    <row r="57" spans="1:29" x14ac:dyDescent="0.2">
      <c r="AA57" s="92"/>
      <c r="AB57" s="92"/>
      <c r="AC57" s="92"/>
    </row>
    <row r="58" spans="1:29" x14ac:dyDescent="0.2">
      <c r="AA58" s="92"/>
      <c r="AB58" s="92"/>
      <c r="AC58" s="92"/>
    </row>
    <row r="59" spans="1:29" x14ac:dyDescent="0.2">
      <c r="AA59" s="92"/>
      <c r="AB59" s="92"/>
      <c r="AC59" s="92"/>
    </row>
    <row r="60" spans="1:29" x14ac:dyDescent="0.2">
      <c r="AA60" s="92"/>
      <c r="AB60" s="92"/>
      <c r="AC60" s="92"/>
    </row>
    <row r="61" spans="1:29" x14ac:dyDescent="0.2">
      <c r="AA61" s="92"/>
      <c r="AB61" s="92"/>
      <c r="AC61" s="92"/>
    </row>
    <row r="62" spans="1:29" x14ac:dyDescent="0.2">
      <c r="AA62" s="92"/>
      <c r="AB62" s="92"/>
      <c r="AC62" s="92"/>
    </row>
    <row r="63" spans="1:29" x14ac:dyDescent="0.2">
      <c r="AA63" s="92"/>
      <c r="AB63" s="92"/>
      <c r="AC63" s="92"/>
    </row>
    <row r="64" spans="1:29" x14ac:dyDescent="0.2">
      <c r="AA64" s="92"/>
      <c r="AB64" s="92"/>
      <c r="AC64" s="92"/>
    </row>
    <row r="65" spans="27:29" x14ac:dyDescent="0.2">
      <c r="AA65" s="92"/>
      <c r="AB65" s="92"/>
      <c r="AC65" s="92"/>
    </row>
    <row r="66" spans="27:29" x14ac:dyDescent="0.2">
      <c r="AA66" s="92"/>
      <c r="AB66" s="92"/>
      <c r="AC66" s="92"/>
    </row>
  </sheetData>
  <mergeCells count="25">
    <mergeCell ref="B43:AG43"/>
    <mergeCell ref="B44:Q44"/>
    <mergeCell ref="B37:Q37"/>
    <mergeCell ref="B32:Q32"/>
    <mergeCell ref="B26:Q26"/>
    <mergeCell ref="R26:AG26"/>
    <mergeCell ref="R32:AG32"/>
    <mergeCell ref="R37:AG37"/>
    <mergeCell ref="R44:AG44"/>
    <mergeCell ref="B25:AG25"/>
    <mergeCell ref="B31:AG31"/>
    <mergeCell ref="E2:H2"/>
    <mergeCell ref="B3:C3"/>
    <mergeCell ref="E3:F3"/>
    <mergeCell ref="G3:H3"/>
    <mergeCell ref="J3:K3"/>
    <mergeCell ref="M3:N3"/>
    <mergeCell ref="P3:Q3"/>
    <mergeCell ref="B36:AG36"/>
    <mergeCell ref="O50:S50"/>
    <mergeCell ref="U50:Y50"/>
    <mergeCell ref="N49:Y49"/>
    <mergeCell ref="A49:L49"/>
    <mergeCell ref="A50:F50"/>
    <mergeCell ref="G50:L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5FDB9-4DA6-4A4E-85FA-5E596DBE9303}">
  <dimension ref="A1:I89"/>
  <sheetViews>
    <sheetView topLeftCell="A22" zoomScaleNormal="60" workbookViewId="0">
      <selection activeCell="I46" sqref="I46"/>
    </sheetView>
  </sheetViews>
  <sheetFormatPr defaultColWidth="8.85546875" defaultRowHeight="15" x14ac:dyDescent="0.25"/>
  <cols>
    <col min="2" max="2" width="43.42578125" bestFit="1" customWidth="1"/>
    <col min="3" max="3" width="21.28515625" bestFit="1" customWidth="1"/>
    <col min="4" max="4" width="19.85546875" bestFit="1" customWidth="1"/>
    <col min="5" max="5" width="43.42578125" bestFit="1" customWidth="1"/>
    <col min="6" max="6" width="21.140625" bestFit="1" customWidth="1"/>
    <col min="7" max="7" width="43.7109375" bestFit="1" customWidth="1"/>
    <col min="8" max="8" width="44.42578125" customWidth="1"/>
    <col min="9" max="9" width="21.28515625" bestFit="1" customWidth="1"/>
    <col min="10" max="10" width="19.85546875" bestFit="1" customWidth="1"/>
    <col min="11" max="11" width="20" bestFit="1" customWidth="1"/>
    <col min="12" max="12" width="18.5703125" bestFit="1" customWidth="1"/>
  </cols>
  <sheetData>
    <row r="1" spans="2:8" ht="15.75" thickBot="1" x14ac:dyDescent="0.3">
      <c r="E1" s="83" t="s">
        <v>77</v>
      </c>
      <c r="F1" s="84"/>
      <c r="G1" s="84"/>
      <c r="H1" s="85"/>
    </row>
    <row r="2" spans="2:8" ht="15.75" thickBot="1" x14ac:dyDescent="0.3">
      <c r="B2" s="83" t="s">
        <v>38</v>
      </c>
      <c r="C2" s="85"/>
      <c r="E2" s="86" t="s">
        <v>4</v>
      </c>
      <c r="F2" s="87"/>
      <c r="G2" s="87" t="s">
        <v>5</v>
      </c>
      <c r="H2" s="88"/>
    </row>
    <row r="3" spans="2:8" ht="15.75" x14ac:dyDescent="0.25">
      <c r="B3" s="43" t="s">
        <v>14</v>
      </c>
      <c r="C3" s="44"/>
      <c r="E3" s="51" t="s">
        <v>14</v>
      </c>
      <c r="F3" s="52"/>
      <c r="G3" s="48" t="s">
        <v>14</v>
      </c>
      <c r="H3" s="44"/>
    </row>
    <row r="4" spans="2:8" ht="15.75" x14ac:dyDescent="0.25">
      <c r="B4" s="56" t="s">
        <v>15</v>
      </c>
      <c r="C4" s="58">
        <v>0.78139999999999998</v>
      </c>
      <c r="E4" s="56" t="s">
        <v>15</v>
      </c>
      <c r="F4" s="58">
        <v>0.17680000000000001</v>
      </c>
      <c r="G4" s="59" t="s">
        <v>15</v>
      </c>
      <c r="H4" s="58">
        <v>0.39460000000000001</v>
      </c>
    </row>
    <row r="5" spans="2:8" ht="15.75" x14ac:dyDescent="0.25">
      <c r="B5" s="43" t="s">
        <v>16</v>
      </c>
      <c r="C5" s="44" t="s">
        <v>17</v>
      </c>
      <c r="E5" s="43" t="s">
        <v>16</v>
      </c>
      <c r="F5" s="44" t="s">
        <v>17</v>
      </c>
      <c r="G5" s="48" t="s">
        <v>16</v>
      </c>
      <c r="H5" s="44" t="s">
        <v>17</v>
      </c>
    </row>
    <row r="6" spans="2:8" ht="15.75" x14ac:dyDescent="0.25">
      <c r="B6" s="43" t="s">
        <v>18</v>
      </c>
      <c r="C6" s="44" t="s">
        <v>19</v>
      </c>
      <c r="E6" s="43" t="s">
        <v>18</v>
      </c>
      <c r="F6" s="44" t="s">
        <v>19</v>
      </c>
      <c r="G6" s="48" t="s">
        <v>18</v>
      </c>
      <c r="H6" s="44" t="s">
        <v>19</v>
      </c>
    </row>
    <row r="7" spans="2:8" ht="15.75" x14ac:dyDescent="0.25">
      <c r="B7" s="43" t="s">
        <v>20</v>
      </c>
      <c r="C7" s="44" t="s">
        <v>21</v>
      </c>
      <c r="E7" s="43" t="s">
        <v>20</v>
      </c>
      <c r="F7" s="44" t="s">
        <v>21</v>
      </c>
      <c r="G7" s="48" t="s">
        <v>20</v>
      </c>
      <c r="H7" s="44" t="s">
        <v>21</v>
      </c>
    </row>
    <row r="8" spans="2:8" ht="15.75" x14ac:dyDescent="0.25">
      <c r="B8" s="43" t="s">
        <v>22</v>
      </c>
      <c r="C8" s="44" t="s">
        <v>23</v>
      </c>
      <c r="E8" s="43" t="s">
        <v>22</v>
      </c>
      <c r="F8" s="44" t="s">
        <v>142</v>
      </c>
      <c r="G8" s="48" t="s">
        <v>22</v>
      </c>
      <c r="H8" s="44" t="s">
        <v>144</v>
      </c>
    </row>
    <row r="9" spans="2:8" ht="15.75" x14ac:dyDescent="0.25">
      <c r="B9" s="43"/>
      <c r="C9" s="44"/>
      <c r="E9" s="43"/>
      <c r="F9" s="44"/>
      <c r="G9" s="48"/>
      <c r="H9" s="44"/>
    </row>
    <row r="10" spans="2:8" ht="15.75" x14ac:dyDescent="0.25">
      <c r="B10" s="43" t="s">
        <v>24</v>
      </c>
      <c r="C10" s="44"/>
      <c r="E10" s="43" t="s">
        <v>24</v>
      </c>
      <c r="F10" s="44"/>
      <c r="G10" s="48" t="s">
        <v>24</v>
      </c>
      <c r="H10" s="44"/>
    </row>
    <row r="11" spans="2:8" ht="15.75" x14ac:dyDescent="0.25">
      <c r="B11" s="43" t="s">
        <v>25</v>
      </c>
      <c r="C11" s="44">
        <v>116.8</v>
      </c>
      <c r="E11" s="43" t="s">
        <v>25</v>
      </c>
      <c r="F11" s="44">
        <v>18.57</v>
      </c>
      <c r="G11" s="48" t="s">
        <v>42</v>
      </c>
      <c r="H11" s="44">
        <v>15.2</v>
      </c>
    </row>
    <row r="12" spans="2:8" ht="15.75" x14ac:dyDescent="0.25">
      <c r="B12" s="43" t="s">
        <v>26</v>
      </c>
      <c r="C12" s="44">
        <v>120</v>
      </c>
      <c r="E12" s="43" t="s">
        <v>26</v>
      </c>
      <c r="F12" s="44">
        <v>17.29</v>
      </c>
      <c r="G12" s="48" t="s">
        <v>43</v>
      </c>
      <c r="H12" s="44">
        <v>16.100000000000001</v>
      </c>
    </row>
    <row r="13" spans="2:8" ht="15.75" x14ac:dyDescent="0.25">
      <c r="B13" s="43" t="s">
        <v>27</v>
      </c>
      <c r="C13" s="44" t="s">
        <v>28</v>
      </c>
      <c r="E13" s="43" t="s">
        <v>27</v>
      </c>
      <c r="F13" s="44" t="s">
        <v>146</v>
      </c>
      <c r="G13" s="48" t="s">
        <v>44</v>
      </c>
      <c r="H13" s="44" t="s">
        <v>148</v>
      </c>
    </row>
    <row r="14" spans="2:8" ht="15.75" x14ac:dyDescent="0.25">
      <c r="B14" s="43" t="s">
        <v>29</v>
      </c>
      <c r="C14" s="44" t="s">
        <v>30</v>
      </c>
      <c r="E14" s="43" t="s">
        <v>29</v>
      </c>
      <c r="F14" s="44" t="s">
        <v>147</v>
      </c>
      <c r="G14" s="48" t="s">
        <v>29</v>
      </c>
      <c r="H14" s="44" t="s">
        <v>149</v>
      </c>
    </row>
    <row r="15" spans="2:8" ht="15.75" x14ac:dyDescent="0.25">
      <c r="B15" s="43" t="s">
        <v>31</v>
      </c>
      <c r="C15" s="44">
        <v>4.3889999999999997E-3</v>
      </c>
      <c r="E15" s="43" t="s">
        <v>31</v>
      </c>
      <c r="F15" s="44">
        <v>5.994E-2</v>
      </c>
      <c r="G15" s="48" t="s">
        <v>31</v>
      </c>
      <c r="H15" s="44">
        <v>2.427E-2</v>
      </c>
    </row>
    <row r="16" spans="2:8" ht="15.75" x14ac:dyDescent="0.25">
      <c r="B16" s="43"/>
      <c r="C16" s="44"/>
      <c r="E16" s="43"/>
      <c r="F16" s="44"/>
      <c r="G16" s="48"/>
      <c r="H16" s="44"/>
    </row>
    <row r="17" spans="2:8" ht="15.75" x14ac:dyDescent="0.25">
      <c r="B17" s="43" t="s">
        <v>32</v>
      </c>
      <c r="C17" s="44"/>
      <c r="E17" s="43" t="s">
        <v>32</v>
      </c>
      <c r="F17" s="44"/>
      <c r="G17" s="48" t="s">
        <v>32</v>
      </c>
      <c r="H17" s="44"/>
    </row>
    <row r="18" spans="2:8" ht="15.75" x14ac:dyDescent="0.25">
      <c r="B18" s="43" t="s">
        <v>33</v>
      </c>
      <c r="C18" s="44" t="s">
        <v>34</v>
      </c>
      <c r="E18" s="43" t="s">
        <v>33</v>
      </c>
      <c r="F18" s="44" t="s">
        <v>143</v>
      </c>
      <c r="G18" s="48" t="s">
        <v>33</v>
      </c>
      <c r="H18" s="44" t="s">
        <v>145</v>
      </c>
    </row>
    <row r="19" spans="2:8" ht="15.75" x14ac:dyDescent="0.25">
      <c r="B19" s="43" t="s">
        <v>15</v>
      </c>
      <c r="C19" s="44">
        <v>0.68940000000000001</v>
      </c>
      <c r="E19" s="43" t="s">
        <v>15</v>
      </c>
      <c r="F19" s="44">
        <v>0.8609</v>
      </c>
      <c r="G19" s="48" t="s">
        <v>15</v>
      </c>
      <c r="H19" s="44">
        <v>0.1472</v>
      </c>
    </row>
    <row r="20" spans="2:8" ht="15.75" x14ac:dyDescent="0.25">
      <c r="B20" s="43" t="s">
        <v>16</v>
      </c>
      <c r="C20" s="44" t="s">
        <v>17</v>
      </c>
      <c r="E20" s="43" t="s">
        <v>16</v>
      </c>
      <c r="F20" s="44" t="s">
        <v>17</v>
      </c>
      <c r="G20" s="48" t="s">
        <v>16</v>
      </c>
      <c r="H20" s="44" t="s">
        <v>17</v>
      </c>
    </row>
    <row r="21" spans="2:8" ht="15.75" x14ac:dyDescent="0.25">
      <c r="B21" s="43" t="s">
        <v>18</v>
      </c>
      <c r="C21" s="44" t="s">
        <v>19</v>
      </c>
      <c r="E21" s="43" t="s">
        <v>18</v>
      </c>
      <c r="F21" s="44" t="s">
        <v>19</v>
      </c>
      <c r="G21" s="48" t="s">
        <v>18</v>
      </c>
      <c r="H21" s="44" t="s">
        <v>19</v>
      </c>
    </row>
    <row r="22" spans="2:8" ht="15.75" x14ac:dyDescent="0.25">
      <c r="B22" s="43"/>
      <c r="C22" s="44"/>
      <c r="E22" s="43"/>
      <c r="F22" s="44"/>
      <c r="G22" s="48"/>
      <c r="H22" s="44"/>
    </row>
    <row r="23" spans="2:8" ht="15.75" x14ac:dyDescent="0.25">
      <c r="B23" s="43" t="s">
        <v>35</v>
      </c>
      <c r="C23" s="44"/>
      <c r="E23" s="43" t="s">
        <v>35</v>
      </c>
      <c r="F23" s="44"/>
      <c r="G23" s="48" t="s">
        <v>35</v>
      </c>
      <c r="H23" s="44"/>
    </row>
    <row r="24" spans="2:8" ht="15.75" x14ac:dyDescent="0.25">
      <c r="B24" s="43" t="s">
        <v>36</v>
      </c>
      <c r="C24" s="44">
        <v>10</v>
      </c>
      <c r="E24" s="43" t="s">
        <v>36</v>
      </c>
      <c r="F24" s="44">
        <v>16</v>
      </c>
      <c r="G24" s="48" t="s">
        <v>45</v>
      </c>
      <c r="H24" s="44">
        <v>16</v>
      </c>
    </row>
    <row r="25" spans="2:8" ht="16.5" thickBot="1" x14ac:dyDescent="0.3">
      <c r="B25" s="45" t="s">
        <v>37</v>
      </c>
      <c r="C25" s="46">
        <v>10</v>
      </c>
      <c r="E25" s="45" t="s">
        <v>37</v>
      </c>
      <c r="F25" s="46">
        <v>16</v>
      </c>
      <c r="G25" s="50" t="s">
        <v>46</v>
      </c>
      <c r="H25" s="46">
        <v>16</v>
      </c>
    </row>
    <row r="27" spans="2:8" ht="15.75" thickBot="1" x14ac:dyDescent="0.3"/>
    <row r="28" spans="2:8" ht="15.75" thickBot="1" x14ac:dyDescent="0.3">
      <c r="B28" s="83" t="s">
        <v>138</v>
      </c>
      <c r="C28" s="84"/>
      <c r="D28" s="84"/>
      <c r="E28" s="84"/>
      <c r="F28" s="85"/>
    </row>
    <row r="29" spans="2:8" ht="15.75" thickBot="1" x14ac:dyDescent="0.3">
      <c r="B29" s="107"/>
      <c r="C29" s="104" t="s">
        <v>0</v>
      </c>
      <c r="D29" s="105"/>
      <c r="E29" s="106" t="s">
        <v>3</v>
      </c>
      <c r="F29" s="105"/>
    </row>
    <row r="30" spans="2:8" ht="15.75" thickBot="1" x14ac:dyDescent="0.3">
      <c r="B30" s="108"/>
      <c r="C30" s="118" t="s">
        <v>182</v>
      </c>
      <c r="D30" s="119" t="s">
        <v>183</v>
      </c>
      <c r="E30" s="120" t="s">
        <v>182</v>
      </c>
      <c r="F30" s="119" t="s">
        <v>183</v>
      </c>
    </row>
    <row r="31" spans="2:8" x14ac:dyDescent="0.25">
      <c r="B31" s="109" t="s">
        <v>166</v>
      </c>
      <c r="C31" s="109">
        <v>0.5</v>
      </c>
      <c r="D31" s="111">
        <v>0.5</v>
      </c>
      <c r="E31" s="110">
        <v>0.5</v>
      </c>
      <c r="F31" s="111">
        <v>0.5</v>
      </c>
    </row>
    <row r="32" spans="2:8" x14ac:dyDescent="0.25">
      <c r="B32" s="112" t="s">
        <v>167</v>
      </c>
      <c r="C32" s="112">
        <v>0.38929999999999998</v>
      </c>
      <c r="D32" s="114">
        <v>0.61070000000000002</v>
      </c>
      <c r="E32" s="113">
        <v>0.3337</v>
      </c>
      <c r="F32" s="114">
        <v>0.6663</v>
      </c>
    </row>
    <row r="33" spans="1:9" x14ac:dyDescent="0.25">
      <c r="B33" s="112" t="s">
        <v>168</v>
      </c>
      <c r="C33" s="112">
        <v>16</v>
      </c>
      <c r="D33" s="114">
        <v>16</v>
      </c>
      <c r="E33" s="113">
        <v>16</v>
      </c>
      <c r="F33" s="114">
        <v>16</v>
      </c>
    </row>
    <row r="34" spans="1:9" x14ac:dyDescent="0.25">
      <c r="B34" s="112"/>
      <c r="C34" s="112"/>
      <c r="D34" s="114"/>
      <c r="E34" s="113"/>
      <c r="F34" s="114"/>
    </row>
    <row r="35" spans="1:9" x14ac:dyDescent="0.25">
      <c r="B35" s="112" t="s">
        <v>169</v>
      </c>
      <c r="C35" s="112"/>
      <c r="D35" s="114"/>
      <c r="E35" s="113"/>
      <c r="F35" s="114"/>
    </row>
    <row r="36" spans="1:9" x14ac:dyDescent="0.25">
      <c r="B36" s="112" t="s">
        <v>22</v>
      </c>
      <c r="C36" s="112" t="s">
        <v>170</v>
      </c>
      <c r="D36" s="114" t="s">
        <v>170</v>
      </c>
      <c r="E36" s="113" t="s">
        <v>171</v>
      </c>
      <c r="F36" s="114" t="s">
        <v>171</v>
      </c>
    </row>
    <row r="37" spans="1:9" x14ac:dyDescent="0.25">
      <c r="B37" s="112" t="s">
        <v>172</v>
      </c>
      <c r="C37" s="112">
        <v>5.0000000000000001E-4</v>
      </c>
      <c r="D37" s="114">
        <v>5.0000000000000001E-4</v>
      </c>
      <c r="E37" s="113" t="s">
        <v>39</v>
      </c>
      <c r="F37" s="114" t="s">
        <v>39</v>
      </c>
    </row>
    <row r="38" spans="1:9" ht="15.75" x14ac:dyDescent="0.25">
      <c r="B38" s="121" t="s">
        <v>16</v>
      </c>
      <c r="C38" s="121" t="s">
        <v>88</v>
      </c>
      <c r="D38" s="122" t="s">
        <v>88</v>
      </c>
      <c r="E38" s="123" t="s">
        <v>40</v>
      </c>
      <c r="F38" s="122" t="s">
        <v>40</v>
      </c>
    </row>
    <row r="39" spans="1:9" x14ac:dyDescent="0.25">
      <c r="B39" s="112" t="s">
        <v>173</v>
      </c>
      <c r="C39" s="112" t="s">
        <v>41</v>
      </c>
      <c r="D39" s="114" t="s">
        <v>41</v>
      </c>
      <c r="E39" s="113" t="s">
        <v>41</v>
      </c>
      <c r="F39" s="114" t="s">
        <v>41</v>
      </c>
    </row>
    <row r="40" spans="1:9" x14ac:dyDescent="0.25">
      <c r="B40" s="112"/>
      <c r="C40" s="112"/>
      <c r="D40" s="114"/>
      <c r="E40" s="113"/>
      <c r="F40" s="114"/>
    </row>
    <row r="41" spans="1:9" x14ac:dyDescent="0.25">
      <c r="B41" s="112" t="s">
        <v>174</v>
      </c>
      <c r="C41" s="112"/>
      <c r="D41" s="114"/>
      <c r="E41" s="113"/>
      <c r="F41" s="114"/>
    </row>
    <row r="42" spans="1:9" x14ac:dyDescent="0.25">
      <c r="B42" s="112" t="s">
        <v>175</v>
      </c>
      <c r="C42" s="112">
        <v>-0.11070000000000001</v>
      </c>
      <c r="D42" s="114">
        <v>0.11070000000000001</v>
      </c>
      <c r="E42" s="113">
        <v>-0.1663</v>
      </c>
      <c r="F42" s="114">
        <v>0.1663</v>
      </c>
    </row>
    <row r="43" spans="1:9" x14ac:dyDescent="0.25">
      <c r="B43" s="112" t="s">
        <v>176</v>
      </c>
      <c r="C43" s="112">
        <v>9.9699999999999997E-2</v>
      </c>
      <c r="D43" s="114">
        <v>9.9699999999999997E-2</v>
      </c>
      <c r="E43" s="113">
        <v>9.8339999999999997E-2</v>
      </c>
      <c r="F43" s="114">
        <v>9.8339999999999997E-2</v>
      </c>
    </row>
    <row r="44" spans="1:9" x14ac:dyDescent="0.25">
      <c r="B44" s="112" t="s">
        <v>177</v>
      </c>
      <c r="C44" s="112">
        <v>2.4920000000000001E-2</v>
      </c>
      <c r="D44" s="114">
        <v>2.4920000000000001E-2</v>
      </c>
      <c r="E44" s="113">
        <v>2.4590000000000001E-2</v>
      </c>
      <c r="F44" s="114">
        <v>2.4590000000000001E-2</v>
      </c>
    </row>
    <row r="45" spans="1:9" x14ac:dyDescent="0.25">
      <c r="B45" s="112" t="s">
        <v>29</v>
      </c>
      <c r="C45" s="112" t="s">
        <v>178</v>
      </c>
      <c r="D45" s="114" t="s">
        <v>179</v>
      </c>
      <c r="E45" s="113" t="s">
        <v>180</v>
      </c>
      <c r="F45" s="114" t="s">
        <v>181</v>
      </c>
    </row>
    <row r="46" spans="1:9" ht="15.75" thickBot="1" x14ac:dyDescent="0.3">
      <c r="B46" s="115" t="s">
        <v>83</v>
      </c>
      <c r="C46" s="115">
        <v>0.56820000000000004</v>
      </c>
      <c r="D46" s="117">
        <v>0.56820000000000004</v>
      </c>
      <c r="E46" s="116">
        <v>0.75319999999999998</v>
      </c>
      <c r="F46" s="117">
        <v>0.75319999999999998</v>
      </c>
      <c r="I46" s="124">
        <v>7.1040000000000001</v>
      </c>
    </row>
    <row r="47" spans="1:9" ht="15.75" thickBot="1" x14ac:dyDescent="0.3">
      <c r="A47" s="55"/>
      <c r="B47" s="116"/>
      <c r="C47" s="116"/>
      <c r="D47" s="116"/>
      <c r="E47" s="116"/>
      <c r="F47" s="116"/>
      <c r="G47" s="55"/>
    </row>
    <row r="48" spans="1:9" ht="15.75" thickBot="1" x14ac:dyDescent="0.3">
      <c r="B48" s="83" t="s">
        <v>139</v>
      </c>
      <c r="C48" s="84"/>
      <c r="D48" s="84"/>
      <c r="E48" s="84"/>
      <c r="F48" s="85"/>
    </row>
    <row r="49" spans="2:6" ht="15.75" thickBot="1" x14ac:dyDescent="0.3">
      <c r="B49" s="107"/>
      <c r="C49" s="104" t="s">
        <v>0</v>
      </c>
      <c r="D49" s="105"/>
      <c r="E49" s="106" t="s">
        <v>3</v>
      </c>
      <c r="F49" s="105"/>
    </row>
    <row r="50" spans="2:6" ht="15.75" thickBot="1" x14ac:dyDescent="0.3">
      <c r="B50" s="108"/>
      <c r="C50" s="118" t="s">
        <v>182</v>
      </c>
      <c r="D50" s="119" t="s">
        <v>183</v>
      </c>
      <c r="E50" s="120" t="s">
        <v>182</v>
      </c>
      <c r="F50" s="119" t="s">
        <v>183</v>
      </c>
    </row>
    <row r="51" spans="2:6" x14ac:dyDescent="0.25">
      <c r="B51" s="109" t="s">
        <v>166</v>
      </c>
      <c r="C51" s="109">
        <v>0.5</v>
      </c>
      <c r="D51" s="111">
        <v>0.5</v>
      </c>
      <c r="E51" s="110">
        <v>0.5</v>
      </c>
      <c r="F51" s="111">
        <v>0.5</v>
      </c>
    </row>
    <row r="52" spans="2:6" x14ac:dyDescent="0.25">
      <c r="B52" s="112" t="s">
        <v>167</v>
      </c>
      <c r="C52" s="112">
        <v>0.38129999999999997</v>
      </c>
      <c r="D52" s="114">
        <v>0.61870000000000003</v>
      </c>
      <c r="E52" s="113">
        <v>0.49759999999999999</v>
      </c>
      <c r="F52" s="114">
        <v>0.50239999999999996</v>
      </c>
    </row>
    <row r="53" spans="2:6" x14ac:dyDescent="0.25">
      <c r="B53" s="112" t="s">
        <v>168</v>
      </c>
      <c r="C53" s="112">
        <v>16</v>
      </c>
      <c r="D53" s="114">
        <v>16</v>
      </c>
      <c r="E53" s="113">
        <v>16</v>
      </c>
      <c r="F53" s="114">
        <v>16</v>
      </c>
    </row>
    <row r="54" spans="2:6" x14ac:dyDescent="0.25">
      <c r="B54" s="112"/>
      <c r="C54" s="112"/>
      <c r="D54" s="114"/>
      <c r="E54" s="113"/>
      <c r="F54" s="114"/>
    </row>
    <row r="55" spans="2:6" x14ac:dyDescent="0.25">
      <c r="B55" s="112" t="s">
        <v>169</v>
      </c>
      <c r="C55" s="112"/>
      <c r="D55" s="114"/>
      <c r="E55" s="113"/>
      <c r="F55" s="114"/>
    </row>
    <row r="56" spans="2:6" x14ac:dyDescent="0.25">
      <c r="B56" s="112" t="s">
        <v>22</v>
      </c>
      <c r="C56" s="112" t="s">
        <v>184</v>
      </c>
      <c r="D56" s="114" t="s">
        <v>184</v>
      </c>
      <c r="E56" s="113" t="s">
        <v>185</v>
      </c>
      <c r="F56" s="114" t="s">
        <v>185</v>
      </c>
    </row>
    <row r="57" spans="2:6" x14ac:dyDescent="0.25">
      <c r="B57" s="112" t="s">
        <v>172</v>
      </c>
      <c r="C57" s="112" t="s">
        <v>39</v>
      </c>
      <c r="D57" s="114" t="s">
        <v>39</v>
      </c>
      <c r="E57" s="113">
        <v>0.93910000000000005</v>
      </c>
      <c r="F57" s="114">
        <v>0.93910000000000005</v>
      </c>
    </row>
    <row r="58" spans="2:6" ht="15.75" x14ac:dyDescent="0.25">
      <c r="B58" s="121" t="s">
        <v>16</v>
      </c>
      <c r="C58" s="121" t="s">
        <v>40</v>
      </c>
      <c r="D58" s="122" t="s">
        <v>40</v>
      </c>
      <c r="E58" s="123" t="s">
        <v>17</v>
      </c>
      <c r="F58" s="122" t="s">
        <v>17</v>
      </c>
    </row>
    <row r="59" spans="2:6" x14ac:dyDescent="0.25">
      <c r="B59" s="112" t="s">
        <v>173</v>
      </c>
      <c r="C59" s="112" t="s">
        <v>41</v>
      </c>
      <c r="D59" s="114" t="s">
        <v>41</v>
      </c>
      <c r="E59" s="113" t="s">
        <v>19</v>
      </c>
      <c r="F59" s="114" t="s">
        <v>19</v>
      </c>
    </row>
    <row r="60" spans="2:6" x14ac:dyDescent="0.25">
      <c r="B60" s="112"/>
      <c r="C60" s="112"/>
      <c r="D60" s="114"/>
      <c r="E60" s="113"/>
      <c r="F60" s="114"/>
    </row>
    <row r="61" spans="2:6" x14ac:dyDescent="0.25">
      <c r="B61" s="112" t="s">
        <v>174</v>
      </c>
      <c r="C61" s="112"/>
      <c r="D61" s="114"/>
      <c r="E61" s="113"/>
      <c r="F61" s="114"/>
    </row>
    <row r="62" spans="2:6" x14ac:dyDescent="0.25">
      <c r="B62" s="112" t="s">
        <v>175</v>
      </c>
      <c r="C62" s="112">
        <v>-0.1187</v>
      </c>
      <c r="D62" s="114">
        <v>0.1187</v>
      </c>
      <c r="E62" s="113">
        <v>-2.3709999999999998E-3</v>
      </c>
      <c r="F62" s="114">
        <v>2.3709999999999998E-3</v>
      </c>
    </row>
    <row r="63" spans="2:6" x14ac:dyDescent="0.25">
      <c r="B63" s="112" t="s">
        <v>176</v>
      </c>
      <c r="C63" s="112">
        <v>6.6820000000000004E-2</v>
      </c>
      <c r="D63" s="114">
        <v>6.6820000000000004E-2</v>
      </c>
      <c r="E63" s="113">
        <v>0.1222</v>
      </c>
      <c r="F63" s="114">
        <v>0.1222</v>
      </c>
    </row>
    <row r="64" spans="2:6" x14ac:dyDescent="0.25">
      <c r="B64" s="112" t="s">
        <v>177</v>
      </c>
      <c r="C64" s="112">
        <v>1.6709999999999999E-2</v>
      </c>
      <c r="D64" s="114">
        <v>1.6709999999999999E-2</v>
      </c>
      <c r="E64" s="113">
        <v>3.0540000000000001E-2</v>
      </c>
      <c r="F64" s="114">
        <v>3.0540000000000001E-2</v>
      </c>
    </row>
    <row r="65" spans="2:9" x14ac:dyDescent="0.25">
      <c r="B65" s="112" t="s">
        <v>29</v>
      </c>
      <c r="C65" s="112" t="s">
        <v>186</v>
      </c>
      <c r="D65" s="114" t="s">
        <v>187</v>
      </c>
      <c r="E65" s="113" t="s">
        <v>188</v>
      </c>
      <c r="F65" s="114" t="s">
        <v>189</v>
      </c>
    </row>
    <row r="66" spans="2:9" ht="15.75" thickBot="1" x14ac:dyDescent="0.3">
      <c r="B66" s="115" t="s">
        <v>83</v>
      </c>
      <c r="C66" s="115">
        <v>0.77090000000000003</v>
      </c>
      <c r="D66" s="117">
        <v>0.77090000000000003</v>
      </c>
      <c r="E66" s="116">
        <v>4.0170000000000001E-4</v>
      </c>
      <c r="F66" s="117">
        <v>4.0170000000000001E-4</v>
      </c>
    </row>
    <row r="68" spans="2:9" ht="15.75" thickBot="1" x14ac:dyDescent="0.3"/>
    <row r="69" spans="2:9" ht="19.5" thickBot="1" x14ac:dyDescent="0.3">
      <c r="B69" s="70" t="s">
        <v>140</v>
      </c>
      <c r="C69" s="72"/>
      <c r="E69" s="70" t="s">
        <v>97</v>
      </c>
      <c r="F69" s="72"/>
      <c r="H69" s="70" t="s">
        <v>141</v>
      </c>
      <c r="I69" s="72"/>
    </row>
    <row r="70" spans="2:9" ht="15.75" x14ac:dyDescent="0.25">
      <c r="B70" s="62" t="s">
        <v>14</v>
      </c>
      <c r="C70" s="44"/>
      <c r="E70" s="62" t="s">
        <v>78</v>
      </c>
      <c r="F70" s="44"/>
      <c r="H70" s="62" t="s">
        <v>78</v>
      </c>
      <c r="I70" s="44"/>
    </row>
    <row r="71" spans="2:9" ht="15.75" x14ac:dyDescent="0.25">
      <c r="B71" s="63" t="s">
        <v>15</v>
      </c>
      <c r="C71" s="58" t="s">
        <v>39</v>
      </c>
      <c r="E71" s="63" t="s">
        <v>15</v>
      </c>
      <c r="F71" s="58">
        <v>1.8E-3</v>
      </c>
      <c r="H71" s="63" t="s">
        <v>15</v>
      </c>
      <c r="I71" s="58">
        <v>5.1999999999999998E-3</v>
      </c>
    </row>
    <row r="72" spans="2:9" ht="15.75" x14ac:dyDescent="0.25">
      <c r="B72" s="61" t="s">
        <v>16</v>
      </c>
      <c r="C72" s="44" t="s">
        <v>40</v>
      </c>
      <c r="E72" s="61" t="s">
        <v>16</v>
      </c>
      <c r="F72" s="44" t="s">
        <v>76</v>
      </c>
      <c r="H72" s="61" t="s">
        <v>16</v>
      </c>
      <c r="I72" s="44" t="s">
        <v>76</v>
      </c>
    </row>
    <row r="73" spans="2:9" ht="15.75" x14ac:dyDescent="0.25">
      <c r="B73" s="61" t="s">
        <v>18</v>
      </c>
      <c r="C73" s="44" t="s">
        <v>41</v>
      </c>
      <c r="E73" s="61" t="s">
        <v>18</v>
      </c>
      <c r="F73" s="44" t="s">
        <v>41</v>
      </c>
      <c r="H73" s="61" t="s">
        <v>18</v>
      </c>
      <c r="I73" s="44" t="s">
        <v>41</v>
      </c>
    </row>
    <row r="74" spans="2:9" ht="15.75" x14ac:dyDescent="0.25">
      <c r="B74" s="61" t="s">
        <v>20</v>
      </c>
      <c r="C74" s="44" t="s">
        <v>21</v>
      </c>
      <c r="E74" s="61" t="s">
        <v>20</v>
      </c>
      <c r="F74" s="44" t="s">
        <v>21</v>
      </c>
      <c r="H74" s="61" t="s">
        <v>20</v>
      </c>
      <c r="I74" s="44" t="s">
        <v>21</v>
      </c>
    </row>
    <row r="75" spans="2:9" ht="16.5" thickBot="1" x14ac:dyDescent="0.3">
      <c r="B75" s="61" t="s">
        <v>22</v>
      </c>
      <c r="C75" s="44" t="s">
        <v>96</v>
      </c>
      <c r="E75" s="61" t="s">
        <v>22</v>
      </c>
      <c r="F75" s="44" t="s">
        <v>95</v>
      </c>
      <c r="H75" s="61" t="s">
        <v>22</v>
      </c>
      <c r="I75" s="44" t="s">
        <v>94</v>
      </c>
    </row>
    <row r="76" spans="2:9" ht="15.75" x14ac:dyDescent="0.25">
      <c r="B76" s="62" t="s">
        <v>24</v>
      </c>
      <c r="C76" s="52"/>
      <c r="E76" s="61" t="s">
        <v>79</v>
      </c>
      <c r="F76" s="44">
        <v>6</v>
      </c>
      <c r="H76" s="61" t="s">
        <v>79</v>
      </c>
      <c r="I76" s="44">
        <v>6</v>
      </c>
    </row>
    <row r="77" spans="2:9" ht="15.75" x14ac:dyDescent="0.25">
      <c r="B77" s="61" t="s">
        <v>25</v>
      </c>
      <c r="C77" s="44">
        <v>47.77</v>
      </c>
      <c r="E77" s="61"/>
      <c r="F77" s="44"/>
      <c r="H77" s="61"/>
      <c r="I77" s="44"/>
    </row>
    <row r="78" spans="2:9" ht="15.75" x14ac:dyDescent="0.25">
      <c r="B78" s="61" t="s">
        <v>26</v>
      </c>
      <c r="C78" s="44">
        <v>104.1</v>
      </c>
      <c r="E78" s="61" t="s">
        <v>24</v>
      </c>
      <c r="F78" s="44"/>
      <c r="H78" s="61" t="s">
        <v>24</v>
      </c>
      <c r="I78" s="44"/>
    </row>
    <row r="79" spans="2:9" ht="15.75" x14ac:dyDescent="0.25">
      <c r="B79" s="61" t="s">
        <v>27</v>
      </c>
      <c r="C79" s="44" t="s">
        <v>93</v>
      </c>
      <c r="E79" s="61" t="s">
        <v>80</v>
      </c>
      <c r="F79" s="44">
        <v>-19.45</v>
      </c>
      <c r="H79" s="61" t="s">
        <v>80</v>
      </c>
      <c r="I79" s="44">
        <v>-31.6</v>
      </c>
    </row>
    <row r="80" spans="2:9" ht="15.75" x14ac:dyDescent="0.25">
      <c r="B80" s="61" t="s">
        <v>29</v>
      </c>
      <c r="C80" s="44" t="s">
        <v>92</v>
      </c>
      <c r="E80" s="61" t="s">
        <v>81</v>
      </c>
      <c r="F80" s="44">
        <v>7.915</v>
      </c>
      <c r="H80" s="61" t="s">
        <v>81</v>
      </c>
      <c r="I80" s="44">
        <v>16.350000000000001</v>
      </c>
    </row>
    <row r="81" spans="2:9" ht="16.5" thickBot="1" x14ac:dyDescent="0.3">
      <c r="B81" s="60" t="s">
        <v>31</v>
      </c>
      <c r="C81" s="46">
        <v>0.96660000000000001</v>
      </c>
      <c r="E81" s="61" t="s">
        <v>82</v>
      </c>
      <c r="F81" s="44">
        <v>3.2309999999999999</v>
      </c>
      <c r="H81" s="61" t="s">
        <v>82</v>
      </c>
      <c r="I81" s="44">
        <v>6.673</v>
      </c>
    </row>
    <row r="82" spans="2:9" ht="15.75" x14ac:dyDescent="0.25">
      <c r="B82" s="61" t="s">
        <v>32</v>
      </c>
      <c r="C82" s="44"/>
      <c r="E82" s="61" t="s">
        <v>29</v>
      </c>
      <c r="F82" s="44" t="s">
        <v>91</v>
      </c>
      <c r="H82" s="61" t="s">
        <v>29</v>
      </c>
      <c r="I82" s="44" t="s">
        <v>90</v>
      </c>
    </row>
    <row r="83" spans="2:9" ht="15.75" x14ac:dyDescent="0.25">
      <c r="B83" s="61" t="s">
        <v>33</v>
      </c>
      <c r="C83" s="44" t="s">
        <v>89</v>
      </c>
      <c r="E83" s="61" t="s">
        <v>83</v>
      </c>
      <c r="F83" s="44">
        <v>0.87880000000000003</v>
      </c>
      <c r="H83" s="61" t="s">
        <v>83</v>
      </c>
      <c r="I83" s="44">
        <v>0.81759999999999999</v>
      </c>
    </row>
    <row r="84" spans="2:9" ht="15.75" x14ac:dyDescent="0.25">
      <c r="B84" s="61" t="s">
        <v>15</v>
      </c>
      <c r="C84" s="44">
        <v>0.65449999999999997</v>
      </c>
      <c r="E84" s="61"/>
      <c r="F84" s="44"/>
      <c r="H84" s="61"/>
      <c r="I84" s="44"/>
    </row>
    <row r="85" spans="2:9" ht="15.75" x14ac:dyDescent="0.25">
      <c r="B85" s="61" t="s">
        <v>16</v>
      </c>
      <c r="C85" s="44" t="s">
        <v>17</v>
      </c>
      <c r="E85" s="61" t="s">
        <v>84</v>
      </c>
      <c r="F85" s="44"/>
      <c r="H85" s="61" t="s">
        <v>84</v>
      </c>
      <c r="I85" s="44"/>
    </row>
    <row r="86" spans="2:9" ht="16.5" thickBot="1" x14ac:dyDescent="0.3">
      <c r="B86" s="61" t="s">
        <v>18</v>
      </c>
      <c r="C86" s="44" t="s">
        <v>19</v>
      </c>
      <c r="E86" s="61" t="s">
        <v>85</v>
      </c>
      <c r="F86" s="44">
        <v>0.19359999999999999</v>
      </c>
      <c r="H86" s="61" t="s">
        <v>85</v>
      </c>
      <c r="I86" s="44">
        <v>0.34129999999999999</v>
      </c>
    </row>
    <row r="87" spans="2:9" ht="15.75" x14ac:dyDescent="0.25">
      <c r="B87" s="62" t="s">
        <v>35</v>
      </c>
      <c r="C87" s="52"/>
      <c r="E87" s="61" t="s">
        <v>86</v>
      </c>
      <c r="F87" s="44">
        <v>0.35659999999999997</v>
      </c>
      <c r="H87" s="61" t="s">
        <v>86</v>
      </c>
      <c r="I87" s="44">
        <v>0.254</v>
      </c>
    </row>
    <row r="88" spans="2:9" ht="15.75" x14ac:dyDescent="0.25">
      <c r="B88" s="61" t="s">
        <v>36</v>
      </c>
      <c r="C88" s="44">
        <v>6</v>
      </c>
      <c r="E88" s="61" t="s">
        <v>16</v>
      </c>
      <c r="F88" s="44" t="s">
        <v>17</v>
      </c>
      <c r="H88" s="61" t="s">
        <v>16</v>
      </c>
      <c r="I88" s="44" t="s">
        <v>17</v>
      </c>
    </row>
    <row r="89" spans="2:9" ht="16.5" thickBot="1" x14ac:dyDescent="0.3">
      <c r="B89" s="60" t="s">
        <v>37</v>
      </c>
      <c r="C89" s="46">
        <v>6</v>
      </c>
      <c r="E89" s="60" t="s">
        <v>87</v>
      </c>
      <c r="F89" s="46" t="s">
        <v>19</v>
      </c>
      <c r="H89" s="60" t="s">
        <v>87</v>
      </c>
      <c r="I89" s="46" t="s">
        <v>19</v>
      </c>
    </row>
  </sheetData>
  <mergeCells count="13">
    <mergeCell ref="C29:D29"/>
    <mergeCell ref="E29:F29"/>
    <mergeCell ref="C49:D49"/>
    <mergeCell ref="B2:C2"/>
    <mergeCell ref="E2:F2"/>
    <mergeCell ref="G2:H2"/>
    <mergeCell ref="E1:H1"/>
    <mergeCell ref="B28:F28"/>
    <mergeCell ref="E69:F69"/>
    <mergeCell ref="H69:I69"/>
    <mergeCell ref="B69:C69"/>
    <mergeCell ref="B48:F48"/>
    <mergeCell ref="E49:F4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C39E0-FEA2-4C56-B9F0-2A0FB788D0EA}">
  <dimension ref="B2:J63"/>
  <sheetViews>
    <sheetView topLeftCell="A7" workbookViewId="0">
      <selection activeCell="J21" sqref="J21"/>
    </sheetView>
  </sheetViews>
  <sheetFormatPr defaultRowHeight="15" x14ac:dyDescent="0.25"/>
  <cols>
    <col min="2" max="2" width="39.28515625" bestFit="1" customWidth="1"/>
    <col min="3" max="3" width="20" bestFit="1" customWidth="1"/>
    <col min="4" max="4" width="9.5703125" bestFit="1" customWidth="1"/>
    <col min="5" max="5" width="18.42578125" bestFit="1" customWidth="1"/>
    <col min="6" max="6" width="26" bestFit="1" customWidth="1"/>
    <col min="7" max="7" width="32" bestFit="1" customWidth="1"/>
  </cols>
  <sheetData>
    <row r="2" spans="2:7" ht="15.75" thickBot="1" x14ac:dyDescent="0.3"/>
    <row r="3" spans="2:7" ht="16.5" thickBot="1" x14ac:dyDescent="0.3">
      <c r="B3" s="89" t="s">
        <v>10</v>
      </c>
      <c r="C3" s="90"/>
      <c r="D3" s="90"/>
      <c r="E3" s="90"/>
      <c r="F3" s="90"/>
      <c r="G3" s="91"/>
    </row>
    <row r="4" spans="2:7" ht="15.75" x14ac:dyDescent="0.25">
      <c r="B4" s="51" t="s">
        <v>132</v>
      </c>
      <c r="C4" s="54" t="s">
        <v>131</v>
      </c>
      <c r="D4" s="54"/>
      <c r="E4" s="54"/>
      <c r="F4" s="54"/>
      <c r="G4" s="52"/>
    </row>
    <row r="5" spans="2:7" ht="15.75" x14ac:dyDescent="0.25">
      <c r="B5" s="43" t="s">
        <v>47</v>
      </c>
      <c r="C5" s="47" t="s">
        <v>19</v>
      </c>
      <c r="D5" s="47"/>
      <c r="E5" s="47"/>
      <c r="F5" s="47"/>
      <c r="G5" s="44"/>
    </row>
    <row r="6" spans="2:7" ht="15.75" x14ac:dyDescent="0.25">
      <c r="B6" s="43" t="s">
        <v>61</v>
      </c>
      <c r="C6" s="47">
        <v>0.05</v>
      </c>
      <c r="D6" s="47"/>
      <c r="E6" s="47"/>
      <c r="F6" s="47"/>
      <c r="G6" s="44"/>
    </row>
    <row r="7" spans="2:7" ht="15.75" x14ac:dyDescent="0.25">
      <c r="B7" s="43"/>
      <c r="C7" s="47"/>
      <c r="D7" s="47"/>
      <c r="E7" s="47"/>
      <c r="F7" s="47"/>
      <c r="G7" s="44"/>
    </row>
    <row r="8" spans="2:7" ht="15.75" x14ac:dyDescent="0.25">
      <c r="B8" s="43" t="s">
        <v>130</v>
      </c>
      <c r="C8" s="47" t="s">
        <v>129</v>
      </c>
      <c r="D8" s="47" t="s">
        <v>15</v>
      </c>
      <c r="E8" s="47" t="s">
        <v>16</v>
      </c>
      <c r="F8" s="47" t="s">
        <v>128</v>
      </c>
      <c r="G8" s="44" t="s">
        <v>48</v>
      </c>
    </row>
    <row r="9" spans="2:7" ht="15.75" x14ac:dyDescent="0.25">
      <c r="B9" s="102" t="s">
        <v>150</v>
      </c>
      <c r="C9" s="103">
        <v>4.8179999999999996</v>
      </c>
      <c r="D9" s="103">
        <v>2.9999999999999997E-4</v>
      </c>
      <c r="E9" s="103" t="s">
        <v>88</v>
      </c>
      <c r="F9" s="103" t="s">
        <v>41</v>
      </c>
      <c r="G9" s="44"/>
    </row>
    <row r="10" spans="2:7" ht="15.75" x14ac:dyDescent="0.25">
      <c r="B10" s="56" t="s">
        <v>151</v>
      </c>
      <c r="C10" s="57">
        <v>79.599999999999994</v>
      </c>
      <c r="D10" s="57" t="s">
        <v>39</v>
      </c>
      <c r="E10" s="57" t="s">
        <v>40</v>
      </c>
      <c r="F10" s="57" t="s">
        <v>41</v>
      </c>
      <c r="G10" s="44">
        <v>0.58389999999999997</v>
      </c>
    </row>
    <row r="11" spans="2:7" ht="15.75" x14ac:dyDescent="0.25">
      <c r="B11" s="43" t="s">
        <v>152</v>
      </c>
      <c r="C11" s="47">
        <v>1.295E-2</v>
      </c>
      <c r="D11" s="47">
        <v>0.29110000000000003</v>
      </c>
      <c r="E11" s="47" t="s">
        <v>17</v>
      </c>
      <c r="F11" s="47" t="s">
        <v>19</v>
      </c>
      <c r="G11" s="44"/>
    </row>
    <row r="12" spans="2:7" ht="15.75" x14ac:dyDescent="0.25">
      <c r="B12" s="43" t="s">
        <v>118</v>
      </c>
      <c r="C12" s="47">
        <v>0.33650000000000002</v>
      </c>
      <c r="D12" s="47" t="s">
        <v>49</v>
      </c>
      <c r="E12" s="47" t="s">
        <v>17</v>
      </c>
      <c r="F12" s="47" t="s">
        <v>19</v>
      </c>
      <c r="G12" s="44"/>
    </row>
    <row r="13" spans="2:7" ht="15.75" x14ac:dyDescent="0.25">
      <c r="B13" s="43"/>
      <c r="C13" s="47"/>
      <c r="D13" s="47"/>
      <c r="E13" s="47"/>
      <c r="F13" s="47"/>
      <c r="G13" s="44"/>
    </row>
    <row r="14" spans="2:7" ht="15.75" x14ac:dyDescent="0.25">
      <c r="B14" s="43" t="s">
        <v>50</v>
      </c>
      <c r="C14" s="47" t="s">
        <v>51</v>
      </c>
      <c r="D14" s="47" t="s">
        <v>52</v>
      </c>
      <c r="E14" s="47" t="s">
        <v>53</v>
      </c>
      <c r="F14" s="47" t="s">
        <v>54</v>
      </c>
      <c r="G14" s="44" t="s">
        <v>15</v>
      </c>
    </row>
    <row r="15" spans="2:7" ht="15.75" x14ac:dyDescent="0.25">
      <c r="B15" s="43" t="s">
        <v>150</v>
      </c>
      <c r="C15" s="47">
        <v>55508</v>
      </c>
      <c r="D15" s="47">
        <v>2</v>
      </c>
      <c r="E15" s="47">
        <v>27754</v>
      </c>
      <c r="F15" s="47" t="s">
        <v>197</v>
      </c>
      <c r="G15" s="44" t="s">
        <v>198</v>
      </c>
    </row>
    <row r="16" spans="2:7" ht="15.75" x14ac:dyDescent="0.25">
      <c r="B16" s="43" t="s">
        <v>151</v>
      </c>
      <c r="C16" s="47">
        <v>917048</v>
      </c>
      <c r="D16" s="47">
        <v>2</v>
      </c>
      <c r="E16" s="47">
        <v>458524</v>
      </c>
      <c r="F16" s="47" t="s">
        <v>199</v>
      </c>
      <c r="G16" s="44" t="s">
        <v>55</v>
      </c>
    </row>
    <row r="17" spans="2:7" ht="15.75" x14ac:dyDescent="0.25">
      <c r="B17" s="43" t="s">
        <v>152</v>
      </c>
      <c r="C17" s="47">
        <v>149.30000000000001</v>
      </c>
      <c r="D17" s="47">
        <v>1</v>
      </c>
      <c r="E17" s="47">
        <v>149.30000000000001</v>
      </c>
      <c r="F17" s="47" t="s">
        <v>200</v>
      </c>
      <c r="G17" s="44" t="s">
        <v>201</v>
      </c>
    </row>
    <row r="18" spans="2:7" ht="15.75" x14ac:dyDescent="0.25">
      <c r="B18" s="43" t="s">
        <v>118</v>
      </c>
      <c r="C18" s="47">
        <v>3877</v>
      </c>
      <c r="D18" s="47">
        <v>30</v>
      </c>
      <c r="E18" s="47">
        <v>129.19999999999999</v>
      </c>
      <c r="F18" s="47" t="s">
        <v>202</v>
      </c>
      <c r="G18" s="44" t="s">
        <v>56</v>
      </c>
    </row>
    <row r="19" spans="2:7" ht="15.75" x14ac:dyDescent="0.25">
      <c r="B19" s="43" t="s">
        <v>115</v>
      </c>
      <c r="C19" s="47">
        <v>175531</v>
      </c>
      <c r="D19" s="47">
        <v>60</v>
      </c>
      <c r="E19" s="47">
        <v>2926</v>
      </c>
      <c r="F19" s="47"/>
      <c r="G19" s="44"/>
    </row>
    <row r="20" spans="2:7" ht="15.75" x14ac:dyDescent="0.25">
      <c r="B20" s="43"/>
      <c r="C20" s="47"/>
      <c r="D20" s="47"/>
      <c r="E20" s="47"/>
      <c r="F20" s="47"/>
      <c r="G20" s="44"/>
    </row>
    <row r="21" spans="2:7" ht="15.75" x14ac:dyDescent="0.25">
      <c r="B21" s="43" t="s">
        <v>114</v>
      </c>
      <c r="C21" s="47"/>
      <c r="D21" s="47"/>
      <c r="E21" s="47"/>
      <c r="F21" s="47"/>
      <c r="G21" s="44"/>
    </row>
    <row r="22" spans="2:7" ht="15.75" x14ac:dyDescent="0.25">
      <c r="B22" s="43" t="s">
        <v>153</v>
      </c>
      <c r="C22" s="47">
        <v>202.7</v>
      </c>
      <c r="D22" s="47"/>
      <c r="E22" s="47"/>
      <c r="F22" s="47"/>
      <c r="G22" s="44"/>
    </row>
    <row r="23" spans="2:7" ht="15.75" x14ac:dyDescent="0.25">
      <c r="B23" s="43" t="s">
        <v>154</v>
      </c>
      <c r="C23" s="47">
        <v>200.2</v>
      </c>
      <c r="D23" s="47"/>
      <c r="E23" s="47"/>
      <c r="F23" s="47"/>
      <c r="G23" s="44"/>
    </row>
    <row r="24" spans="2:7" ht="15.75" x14ac:dyDescent="0.25">
      <c r="B24" s="43" t="s">
        <v>111</v>
      </c>
      <c r="C24" s="47">
        <v>2.4940000000000002</v>
      </c>
      <c r="D24" s="47"/>
      <c r="E24" s="47"/>
      <c r="F24" s="47"/>
      <c r="G24" s="44"/>
    </row>
    <row r="25" spans="2:7" ht="15.75" x14ac:dyDescent="0.25">
      <c r="B25" s="43" t="s">
        <v>110</v>
      </c>
      <c r="C25" s="47">
        <v>2.3210000000000002</v>
      </c>
      <c r="D25" s="47"/>
      <c r="E25" s="47"/>
      <c r="F25" s="47"/>
      <c r="G25" s="44"/>
    </row>
    <row r="26" spans="2:7" ht="15.75" x14ac:dyDescent="0.25">
      <c r="B26" s="43" t="s">
        <v>109</v>
      </c>
      <c r="C26" s="47" t="s">
        <v>203</v>
      </c>
      <c r="D26" s="47"/>
      <c r="E26" s="47"/>
      <c r="F26" s="47"/>
      <c r="G26" s="44"/>
    </row>
    <row r="27" spans="2:7" ht="15.75" x14ac:dyDescent="0.25">
      <c r="B27" s="43"/>
      <c r="C27" s="47"/>
      <c r="D27" s="47"/>
      <c r="E27" s="47"/>
      <c r="F27" s="47"/>
      <c r="G27" s="44"/>
    </row>
    <row r="28" spans="2:7" ht="15.75" x14ac:dyDescent="0.25">
      <c r="B28" s="43" t="s">
        <v>57</v>
      </c>
      <c r="C28" s="47"/>
      <c r="D28" s="47"/>
      <c r="E28" s="47"/>
      <c r="F28" s="47"/>
      <c r="G28" s="44"/>
    </row>
    <row r="29" spans="2:7" ht="15.75" x14ac:dyDescent="0.25">
      <c r="B29" s="43" t="s">
        <v>155</v>
      </c>
      <c r="C29" s="47">
        <v>2</v>
      </c>
      <c r="D29" s="47"/>
      <c r="E29" s="47"/>
      <c r="F29" s="47"/>
      <c r="G29" s="44"/>
    </row>
    <row r="30" spans="2:7" ht="15.75" x14ac:dyDescent="0.25">
      <c r="B30" s="43" t="s">
        <v>156</v>
      </c>
      <c r="C30" s="47">
        <v>3</v>
      </c>
      <c r="D30" s="47"/>
      <c r="E30" s="47"/>
      <c r="F30" s="47"/>
      <c r="G30" s="44"/>
    </row>
    <row r="31" spans="2:7" ht="15.75" x14ac:dyDescent="0.25">
      <c r="B31" s="43" t="s">
        <v>105</v>
      </c>
      <c r="C31" s="47">
        <v>32</v>
      </c>
      <c r="D31" s="47"/>
      <c r="E31" s="47"/>
      <c r="F31" s="47"/>
      <c r="G31" s="44"/>
    </row>
    <row r="32" spans="2:7" ht="15.75" x14ac:dyDescent="0.25">
      <c r="B32" s="43" t="s">
        <v>58</v>
      </c>
      <c r="C32" s="47">
        <v>0</v>
      </c>
      <c r="D32" s="47"/>
      <c r="E32" s="47"/>
      <c r="F32" s="47"/>
      <c r="G32" s="44"/>
    </row>
    <row r="33" spans="2:10" ht="16.5" thickBot="1" x14ac:dyDescent="0.3">
      <c r="B33" s="43"/>
      <c r="C33" s="47"/>
      <c r="D33" s="47"/>
      <c r="E33" s="47"/>
      <c r="F33" s="47"/>
      <c r="G33" s="44"/>
    </row>
    <row r="34" spans="2:10" ht="15.75" x14ac:dyDescent="0.25">
      <c r="B34" s="93" t="s">
        <v>163</v>
      </c>
      <c r="C34" s="94"/>
      <c r="D34" s="94"/>
      <c r="E34" s="94"/>
      <c r="F34" s="94"/>
      <c r="G34" s="94"/>
      <c r="H34" s="94"/>
      <c r="I34" s="94"/>
      <c r="J34" s="95"/>
    </row>
    <row r="35" spans="2:10" ht="15.75" x14ac:dyDescent="0.25">
      <c r="B35" s="96"/>
      <c r="C35" s="97"/>
      <c r="D35" s="97"/>
      <c r="E35" s="97"/>
      <c r="F35" s="97"/>
      <c r="G35" s="97"/>
      <c r="H35" s="97"/>
      <c r="I35" s="97"/>
      <c r="J35" s="98"/>
    </row>
    <row r="36" spans="2:10" ht="15.75" x14ac:dyDescent="0.25">
      <c r="B36" s="96" t="s">
        <v>59</v>
      </c>
      <c r="C36" s="97">
        <v>2</v>
      </c>
      <c r="D36" s="97"/>
      <c r="E36" s="97"/>
      <c r="F36" s="97"/>
      <c r="G36" s="97"/>
      <c r="H36" s="97"/>
      <c r="I36" s="97"/>
      <c r="J36" s="98"/>
    </row>
    <row r="37" spans="2:10" ht="15.75" x14ac:dyDescent="0.25">
      <c r="B37" s="96" t="s">
        <v>60</v>
      </c>
      <c r="C37" s="97">
        <v>3</v>
      </c>
      <c r="D37" s="97"/>
      <c r="E37" s="97"/>
      <c r="F37" s="97"/>
      <c r="G37" s="97"/>
      <c r="H37" s="97"/>
      <c r="I37" s="97"/>
      <c r="J37" s="98"/>
    </row>
    <row r="38" spans="2:10" ht="15.75" x14ac:dyDescent="0.25">
      <c r="B38" s="96" t="s">
        <v>61</v>
      </c>
      <c r="C38" s="97">
        <v>0.05</v>
      </c>
      <c r="D38" s="97"/>
      <c r="E38" s="97"/>
      <c r="F38" s="97"/>
      <c r="G38" s="97"/>
      <c r="H38" s="97"/>
      <c r="I38" s="97"/>
      <c r="J38" s="98"/>
    </row>
    <row r="39" spans="2:10" ht="15.75" x14ac:dyDescent="0.25">
      <c r="B39" s="96"/>
      <c r="C39" s="97"/>
      <c r="D39" s="97"/>
      <c r="E39" s="97"/>
      <c r="F39" s="97"/>
      <c r="G39" s="97"/>
      <c r="H39" s="97"/>
      <c r="I39" s="97"/>
      <c r="J39" s="98"/>
    </row>
    <row r="40" spans="2:10" ht="15.75" x14ac:dyDescent="0.25">
      <c r="B40" s="96" t="s">
        <v>62</v>
      </c>
      <c r="C40" s="97" t="s">
        <v>63</v>
      </c>
      <c r="D40" s="97" t="s">
        <v>64</v>
      </c>
      <c r="E40" s="97" t="s">
        <v>65</v>
      </c>
      <c r="F40" s="97" t="s">
        <v>66</v>
      </c>
      <c r="G40" s="97" t="s">
        <v>67</v>
      </c>
      <c r="H40" s="97"/>
      <c r="I40" s="97"/>
      <c r="J40" s="98"/>
    </row>
    <row r="41" spans="2:10" ht="15.75" x14ac:dyDescent="0.25">
      <c r="B41" s="96"/>
      <c r="C41" s="97"/>
      <c r="D41" s="97"/>
      <c r="E41" s="97"/>
      <c r="F41" s="97"/>
      <c r="G41" s="97"/>
      <c r="H41" s="97"/>
      <c r="I41" s="97"/>
      <c r="J41" s="98"/>
    </row>
    <row r="42" spans="2:10" ht="15.75" x14ac:dyDescent="0.25">
      <c r="B42" s="96" t="s">
        <v>0</v>
      </c>
      <c r="C42" s="97"/>
      <c r="D42" s="97"/>
      <c r="E42" s="97"/>
      <c r="F42" s="97"/>
      <c r="G42" s="97"/>
      <c r="H42" s="97"/>
      <c r="I42" s="97"/>
      <c r="J42" s="98"/>
    </row>
    <row r="43" spans="2:10" ht="15.75" x14ac:dyDescent="0.25">
      <c r="B43" s="102" t="s">
        <v>68</v>
      </c>
      <c r="C43" s="103">
        <v>173.2</v>
      </c>
      <c r="D43" s="103" t="s">
        <v>157</v>
      </c>
      <c r="E43" s="103" t="s">
        <v>41</v>
      </c>
      <c r="F43" s="103" t="s">
        <v>40</v>
      </c>
      <c r="G43" s="103" t="s">
        <v>39</v>
      </c>
      <c r="H43" s="97"/>
      <c r="I43" s="97"/>
      <c r="J43" s="98"/>
    </row>
    <row r="44" spans="2:10" ht="15.75" x14ac:dyDescent="0.25">
      <c r="B44" s="96" t="s">
        <v>69</v>
      </c>
      <c r="C44" s="97">
        <v>-25.99</v>
      </c>
      <c r="D44" s="97" t="s">
        <v>158</v>
      </c>
      <c r="E44" s="97" t="s">
        <v>19</v>
      </c>
      <c r="F44" s="97" t="s">
        <v>17</v>
      </c>
      <c r="G44" s="97">
        <v>0.63270000000000004</v>
      </c>
      <c r="H44" s="97"/>
      <c r="I44" s="97"/>
      <c r="J44" s="98"/>
    </row>
    <row r="45" spans="2:10" ht="15.75" x14ac:dyDescent="0.25">
      <c r="B45" s="102" t="s">
        <v>70</v>
      </c>
      <c r="C45" s="103">
        <v>-199.2</v>
      </c>
      <c r="D45" s="103" t="s">
        <v>159</v>
      </c>
      <c r="E45" s="103" t="s">
        <v>41</v>
      </c>
      <c r="F45" s="103" t="s">
        <v>40</v>
      </c>
      <c r="G45" s="103" t="s">
        <v>39</v>
      </c>
      <c r="H45" s="97"/>
      <c r="I45" s="97"/>
      <c r="J45" s="98"/>
    </row>
    <row r="46" spans="2:10" ht="15.75" x14ac:dyDescent="0.25">
      <c r="B46" s="96"/>
      <c r="C46" s="97"/>
      <c r="D46" s="97"/>
      <c r="E46" s="97"/>
      <c r="F46" s="97"/>
      <c r="G46" s="97"/>
      <c r="H46" s="97"/>
      <c r="I46" s="97"/>
      <c r="J46" s="98"/>
    </row>
    <row r="47" spans="2:10" ht="15.75" x14ac:dyDescent="0.25">
      <c r="B47" s="96" t="s">
        <v>3</v>
      </c>
      <c r="C47" s="97"/>
      <c r="D47" s="97"/>
      <c r="E47" s="97"/>
      <c r="F47" s="97"/>
      <c r="G47" s="97"/>
      <c r="H47" s="97"/>
      <c r="I47" s="97"/>
      <c r="J47" s="98"/>
    </row>
    <row r="48" spans="2:10" ht="15.75" x14ac:dyDescent="0.25">
      <c r="B48" s="102" t="s">
        <v>68</v>
      </c>
      <c r="C48" s="103">
        <v>130.80000000000001</v>
      </c>
      <c r="D48" s="103" t="s">
        <v>160</v>
      </c>
      <c r="E48" s="103" t="s">
        <v>41</v>
      </c>
      <c r="F48" s="103" t="s">
        <v>40</v>
      </c>
      <c r="G48" s="103" t="s">
        <v>39</v>
      </c>
      <c r="H48" s="97"/>
      <c r="I48" s="97"/>
      <c r="J48" s="98"/>
    </row>
    <row r="49" spans="2:10" ht="15.75" x14ac:dyDescent="0.25">
      <c r="B49" s="102" t="s">
        <v>69</v>
      </c>
      <c r="C49" s="103">
        <v>-142.4</v>
      </c>
      <c r="D49" s="103" t="s">
        <v>161</v>
      </c>
      <c r="E49" s="103" t="s">
        <v>41</v>
      </c>
      <c r="F49" s="103" t="s">
        <v>40</v>
      </c>
      <c r="G49" s="103" t="s">
        <v>39</v>
      </c>
      <c r="H49" s="97"/>
      <c r="I49" s="97"/>
      <c r="J49" s="98"/>
    </row>
    <row r="50" spans="2:10" ht="15.75" x14ac:dyDescent="0.25">
      <c r="B50" s="102" t="s">
        <v>70</v>
      </c>
      <c r="C50" s="103">
        <v>-273.10000000000002</v>
      </c>
      <c r="D50" s="103" t="s">
        <v>162</v>
      </c>
      <c r="E50" s="103" t="s">
        <v>41</v>
      </c>
      <c r="F50" s="103" t="s">
        <v>40</v>
      </c>
      <c r="G50" s="103" t="s">
        <v>39</v>
      </c>
      <c r="H50" s="97"/>
      <c r="I50" s="97"/>
      <c r="J50" s="98"/>
    </row>
    <row r="51" spans="2:10" ht="15.75" x14ac:dyDescent="0.25">
      <c r="B51" s="96"/>
      <c r="C51" s="97"/>
      <c r="D51" s="97"/>
      <c r="E51" s="97"/>
      <c r="F51" s="97"/>
      <c r="G51" s="97"/>
      <c r="H51" s="97"/>
      <c r="I51" s="97"/>
      <c r="J51" s="98"/>
    </row>
    <row r="52" spans="2:10" ht="15.75" x14ac:dyDescent="0.25">
      <c r="B52" s="96"/>
      <c r="C52" s="97"/>
      <c r="D52" s="97"/>
      <c r="E52" s="97"/>
      <c r="F52" s="97"/>
      <c r="G52" s="97"/>
      <c r="H52" s="97"/>
      <c r="I52" s="97"/>
      <c r="J52" s="98"/>
    </row>
    <row r="53" spans="2:10" ht="15.75" x14ac:dyDescent="0.25">
      <c r="B53" s="96" t="s">
        <v>71</v>
      </c>
      <c r="C53" s="97" t="s">
        <v>72</v>
      </c>
      <c r="D53" s="97" t="s">
        <v>73</v>
      </c>
      <c r="E53" s="97" t="s">
        <v>63</v>
      </c>
      <c r="F53" s="97" t="s">
        <v>74</v>
      </c>
      <c r="G53" s="97" t="s">
        <v>164</v>
      </c>
      <c r="H53" s="97" t="s">
        <v>165</v>
      </c>
      <c r="I53" s="97" t="s">
        <v>75</v>
      </c>
      <c r="J53" s="98" t="s">
        <v>52</v>
      </c>
    </row>
    <row r="54" spans="2:10" ht="15.75" x14ac:dyDescent="0.25">
      <c r="B54" s="96"/>
      <c r="C54" s="97"/>
      <c r="D54" s="97"/>
      <c r="E54" s="97"/>
      <c r="F54" s="97"/>
      <c r="G54" s="97"/>
      <c r="H54" s="97"/>
      <c r="I54" s="97"/>
      <c r="J54" s="98"/>
    </row>
    <row r="55" spans="2:10" ht="15.75" x14ac:dyDescent="0.25">
      <c r="B55" s="96" t="s">
        <v>0</v>
      </c>
      <c r="C55" s="97"/>
      <c r="D55" s="97"/>
      <c r="E55" s="97"/>
      <c r="F55" s="97"/>
      <c r="G55" s="97"/>
      <c r="H55" s="97"/>
      <c r="I55" s="97"/>
      <c r="J55" s="98"/>
    </row>
    <row r="56" spans="2:10" ht="15.75" x14ac:dyDescent="0.25">
      <c r="B56" s="96" t="s">
        <v>68</v>
      </c>
      <c r="C56" s="97">
        <v>251.8</v>
      </c>
      <c r="D56" s="97">
        <v>78.58</v>
      </c>
      <c r="E56" s="97">
        <v>173.2</v>
      </c>
      <c r="F56" s="97">
        <v>13.75</v>
      </c>
      <c r="G56" s="97">
        <v>16</v>
      </c>
      <c r="H56" s="97">
        <v>16</v>
      </c>
      <c r="I56" s="97">
        <v>17.82</v>
      </c>
      <c r="J56" s="98">
        <v>15</v>
      </c>
    </row>
    <row r="57" spans="2:10" ht="15.75" x14ac:dyDescent="0.25">
      <c r="B57" s="96" t="s">
        <v>69</v>
      </c>
      <c r="C57" s="97">
        <v>251.8</v>
      </c>
      <c r="D57" s="97">
        <v>277.8</v>
      </c>
      <c r="E57" s="97">
        <v>-25.99</v>
      </c>
      <c r="F57" s="97">
        <v>28.07</v>
      </c>
      <c r="G57" s="97">
        <v>16</v>
      </c>
      <c r="H57" s="97">
        <v>16</v>
      </c>
      <c r="I57" s="97">
        <v>1.31</v>
      </c>
      <c r="J57" s="98">
        <v>15</v>
      </c>
    </row>
    <row r="58" spans="2:10" ht="15.75" x14ac:dyDescent="0.25">
      <c r="B58" s="96" t="s">
        <v>70</v>
      </c>
      <c r="C58" s="97">
        <v>78.58</v>
      </c>
      <c r="D58" s="97">
        <v>277.8</v>
      </c>
      <c r="E58" s="97">
        <v>-199.2</v>
      </c>
      <c r="F58" s="97">
        <v>18.28</v>
      </c>
      <c r="G58" s="97">
        <v>16</v>
      </c>
      <c r="H58" s="97">
        <v>16</v>
      </c>
      <c r="I58" s="97">
        <v>15.42</v>
      </c>
      <c r="J58" s="98">
        <v>15</v>
      </c>
    </row>
    <row r="59" spans="2:10" ht="15.75" x14ac:dyDescent="0.25">
      <c r="B59" s="96"/>
      <c r="C59" s="97"/>
      <c r="D59" s="97"/>
      <c r="E59" s="97"/>
      <c r="F59" s="97"/>
      <c r="G59" s="97"/>
      <c r="H59" s="97"/>
      <c r="I59" s="97"/>
      <c r="J59" s="98"/>
    </row>
    <row r="60" spans="2:10" ht="15.75" x14ac:dyDescent="0.25">
      <c r="B60" s="96" t="s">
        <v>3</v>
      </c>
      <c r="C60" s="97"/>
      <c r="D60" s="97"/>
      <c r="E60" s="97"/>
      <c r="F60" s="97"/>
      <c r="G60" s="97"/>
      <c r="H60" s="97"/>
      <c r="I60" s="97"/>
      <c r="J60" s="98"/>
    </row>
    <row r="61" spans="2:10" ht="15.75" x14ac:dyDescent="0.25">
      <c r="B61" s="96" t="s">
        <v>68</v>
      </c>
      <c r="C61" s="97">
        <v>196.4</v>
      </c>
      <c r="D61" s="97">
        <v>65.61</v>
      </c>
      <c r="E61" s="97">
        <v>130.80000000000001</v>
      </c>
      <c r="F61" s="97">
        <v>11.65</v>
      </c>
      <c r="G61" s="97">
        <v>16</v>
      </c>
      <c r="H61" s="97">
        <v>16</v>
      </c>
      <c r="I61" s="97">
        <v>15.88</v>
      </c>
      <c r="J61" s="98">
        <v>15</v>
      </c>
    </row>
    <row r="62" spans="2:10" ht="15.75" x14ac:dyDescent="0.25">
      <c r="B62" s="96" t="s">
        <v>69</v>
      </c>
      <c r="C62" s="97">
        <v>196.4</v>
      </c>
      <c r="D62" s="97">
        <v>338.8</v>
      </c>
      <c r="E62" s="97">
        <v>-142.4</v>
      </c>
      <c r="F62" s="97">
        <v>23.44</v>
      </c>
      <c r="G62" s="97">
        <v>16</v>
      </c>
      <c r="H62" s="97">
        <v>16</v>
      </c>
      <c r="I62" s="97">
        <v>8.5920000000000005</v>
      </c>
      <c r="J62" s="98">
        <v>15</v>
      </c>
    </row>
    <row r="63" spans="2:10" ht="16.5" thickBot="1" x14ac:dyDescent="0.3">
      <c r="B63" s="99" t="s">
        <v>70</v>
      </c>
      <c r="C63" s="100">
        <v>65.61</v>
      </c>
      <c r="D63" s="100">
        <v>338.8</v>
      </c>
      <c r="E63" s="100">
        <v>-273.10000000000002</v>
      </c>
      <c r="F63" s="100">
        <v>14.09</v>
      </c>
      <c r="G63" s="100">
        <v>16</v>
      </c>
      <c r="H63" s="100">
        <v>16</v>
      </c>
      <c r="I63" s="100">
        <v>27.42</v>
      </c>
      <c r="J63" s="101">
        <v>15</v>
      </c>
    </row>
  </sheetData>
  <mergeCells count="1">
    <mergeCell ref="B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CD0A8-DAE9-4940-BD6D-F299020040DB}">
  <dimension ref="C2:H32"/>
  <sheetViews>
    <sheetView workbookViewId="0">
      <selection activeCell="N21" sqref="N21"/>
    </sheetView>
  </sheetViews>
  <sheetFormatPr defaultRowHeight="15" x14ac:dyDescent="0.25"/>
  <cols>
    <col min="3" max="3" width="39.28515625" bestFit="1" customWidth="1"/>
    <col min="4" max="4" width="20" bestFit="1" customWidth="1"/>
    <col min="5" max="5" width="9.5703125" bestFit="1" customWidth="1"/>
    <col min="6" max="6" width="18.42578125" bestFit="1" customWidth="1"/>
    <col min="7" max="7" width="26" bestFit="1" customWidth="1"/>
    <col min="8" max="8" width="32" bestFit="1" customWidth="1"/>
  </cols>
  <sheetData>
    <row r="2" spans="3:8" ht="15.75" thickBot="1" x14ac:dyDescent="0.3"/>
    <row r="3" spans="3:8" ht="16.5" thickBot="1" x14ac:dyDescent="0.3">
      <c r="C3" s="89" t="s">
        <v>12</v>
      </c>
      <c r="D3" s="90"/>
      <c r="E3" s="90"/>
      <c r="F3" s="90"/>
      <c r="G3" s="90"/>
      <c r="H3" s="91"/>
    </row>
    <row r="4" spans="3:8" ht="15.75" x14ac:dyDescent="0.25">
      <c r="C4" s="51" t="s">
        <v>132</v>
      </c>
      <c r="D4" s="54" t="s">
        <v>131</v>
      </c>
      <c r="E4" s="54"/>
      <c r="F4" s="54"/>
      <c r="G4" s="54"/>
      <c r="H4" s="52"/>
    </row>
    <row r="5" spans="3:8" ht="15.75" x14ac:dyDescent="0.25">
      <c r="C5" s="43" t="s">
        <v>47</v>
      </c>
      <c r="D5" s="47" t="s">
        <v>19</v>
      </c>
      <c r="E5" s="47"/>
      <c r="F5" s="47"/>
      <c r="G5" s="47"/>
      <c r="H5" s="44"/>
    </row>
    <row r="6" spans="3:8" ht="15.75" x14ac:dyDescent="0.25">
      <c r="C6" s="43" t="s">
        <v>61</v>
      </c>
      <c r="D6" s="47">
        <v>0.05</v>
      </c>
      <c r="E6" s="47"/>
      <c r="F6" s="47"/>
      <c r="G6" s="47"/>
      <c r="H6" s="44"/>
    </row>
    <row r="7" spans="3:8" ht="15.75" x14ac:dyDescent="0.25">
      <c r="C7" s="43"/>
      <c r="D7" s="47"/>
      <c r="E7" s="47"/>
      <c r="F7" s="47"/>
      <c r="G7" s="47"/>
      <c r="H7" s="44"/>
    </row>
    <row r="8" spans="3:8" ht="15.75" x14ac:dyDescent="0.25">
      <c r="C8" s="43" t="s">
        <v>130</v>
      </c>
      <c r="D8" s="47" t="s">
        <v>129</v>
      </c>
      <c r="E8" s="47" t="s">
        <v>15</v>
      </c>
      <c r="F8" s="47" t="s">
        <v>16</v>
      </c>
      <c r="G8" s="47" t="s">
        <v>128</v>
      </c>
      <c r="H8" s="44" t="s">
        <v>48</v>
      </c>
    </row>
    <row r="9" spans="3:8" ht="15.75" x14ac:dyDescent="0.25">
      <c r="C9" s="43" t="s">
        <v>150</v>
      </c>
      <c r="D9" s="47">
        <v>2.2469999999999999</v>
      </c>
      <c r="E9" s="47">
        <v>6.0600000000000001E-2</v>
      </c>
      <c r="F9" s="47" t="s">
        <v>17</v>
      </c>
      <c r="G9" s="47" t="s">
        <v>19</v>
      </c>
      <c r="H9" s="44"/>
    </row>
    <row r="10" spans="3:8" ht="15.75" x14ac:dyDescent="0.25">
      <c r="C10" s="56" t="s">
        <v>151</v>
      </c>
      <c r="D10" s="57">
        <v>74.540000000000006</v>
      </c>
      <c r="E10" s="57" t="s">
        <v>39</v>
      </c>
      <c r="F10" s="57" t="s">
        <v>40</v>
      </c>
      <c r="G10" s="57" t="s">
        <v>41</v>
      </c>
      <c r="H10" s="44">
        <v>0.74990000000000001</v>
      </c>
    </row>
    <row r="11" spans="3:8" ht="15.75" x14ac:dyDescent="0.25">
      <c r="C11" s="43" t="s">
        <v>152</v>
      </c>
      <c r="D11" s="47">
        <v>1.191E-2</v>
      </c>
      <c r="E11" s="47">
        <v>0.25009999999999999</v>
      </c>
      <c r="F11" s="47" t="s">
        <v>17</v>
      </c>
      <c r="G11" s="47" t="s">
        <v>19</v>
      </c>
      <c r="H11" s="44"/>
    </row>
    <row r="12" spans="3:8" ht="15.75" x14ac:dyDescent="0.25">
      <c r="C12" s="43" t="s">
        <v>118</v>
      </c>
      <c r="D12" s="47">
        <v>0.25969999999999999</v>
      </c>
      <c r="E12" s="47" t="s">
        <v>49</v>
      </c>
      <c r="F12" s="47" t="s">
        <v>17</v>
      </c>
      <c r="G12" s="47" t="s">
        <v>19</v>
      </c>
      <c r="H12" s="44"/>
    </row>
    <row r="13" spans="3:8" ht="15.75" x14ac:dyDescent="0.25">
      <c r="C13" s="43"/>
      <c r="D13" s="47"/>
      <c r="E13" s="47"/>
      <c r="F13" s="47"/>
      <c r="G13" s="47"/>
      <c r="H13" s="44"/>
    </row>
    <row r="14" spans="3:8" ht="15.75" x14ac:dyDescent="0.25">
      <c r="C14" s="43" t="s">
        <v>50</v>
      </c>
      <c r="D14" s="47" t="s">
        <v>51</v>
      </c>
      <c r="E14" s="47" t="s">
        <v>52</v>
      </c>
      <c r="F14" s="47" t="s">
        <v>53</v>
      </c>
      <c r="G14" s="47" t="s">
        <v>54</v>
      </c>
      <c r="H14" s="44" t="s">
        <v>15</v>
      </c>
    </row>
    <row r="15" spans="3:8" ht="15.75" x14ac:dyDescent="0.25">
      <c r="C15" s="43" t="s">
        <v>150</v>
      </c>
      <c r="D15" s="47">
        <v>20408</v>
      </c>
      <c r="E15" s="47">
        <v>2</v>
      </c>
      <c r="F15" s="47">
        <v>10204</v>
      </c>
      <c r="G15" s="47" t="s">
        <v>190</v>
      </c>
      <c r="H15" s="44" t="s">
        <v>191</v>
      </c>
    </row>
    <row r="16" spans="3:8" ht="15.75" x14ac:dyDescent="0.25">
      <c r="C16" s="43" t="s">
        <v>151</v>
      </c>
      <c r="D16" s="47">
        <v>677027</v>
      </c>
      <c r="E16" s="47">
        <v>2</v>
      </c>
      <c r="F16" s="47">
        <v>338513</v>
      </c>
      <c r="G16" s="47" t="s">
        <v>192</v>
      </c>
      <c r="H16" s="44" t="s">
        <v>55</v>
      </c>
    </row>
    <row r="17" spans="3:8" ht="15.75" x14ac:dyDescent="0.25">
      <c r="C17" s="43" t="s">
        <v>152</v>
      </c>
      <c r="D17" s="47">
        <v>108.2</v>
      </c>
      <c r="E17" s="47">
        <v>1</v>
      </c>
      <c r="F17" s="47">
        <v>108.2</v>
      </c>
      <c r="G17" s="47" t="s">
        <v>193</v>
      </c>
      <c r="H17" s="44" t="s">
        <v>194</v>
      </c>
    </row>
    <row r="18" spans="3:8" ht="15.75" x14ac:dyDescent="0.25">
      <c r="C18" s="43" t="s">
        <v>118</v>
      </c>
      <c r="D18" s="47">
        <v>2359</v>
      </c>
      <c r="E18" s="47">
        <v>30</v>
      </c>
      <c r="F18" s="47">
        <v>78.62</v>
      </c>
      <c r="G18" s="47" t="s">
        <v>195</v>
      </c>
      <c r="H18" s="44" t="s">
        <v>56</v>
      </c>
    </row>
    <row r="19" spans="3:8" ht="15.75" x14ac:dyDescent="0.25">
      <c r="C19" s="43" t="s">
        <v>115</v>
      </c>
      <c r="D19" s="47">
        <v>208376</v>
      </c>
      <c r="E19" s="47">
        <v>60</v>
      </c>
      <c r="F19" s="47">
        <v>3473</v>
      </c>
      <c r="G19" s="47"/>
      <c r="H19" s="44"/>
    </row>
    <row r="20" spans="3:8" ht="15.75" x14ac:dyDescent="0.25">
      <c r="C20" s="43"/>
      <c r="D20" s="47"/>
      <c r="E20" s="47"/>
      <c r="F20" s="47"/>
      <c r="G20" s="47"/>
      <c r="H20" s="44"/>
    </row>
    <row r="21" spans="3:8" ht="15.75" x14ac:dyDescent="0.25">
      <c r="C21" s="43" t="s">
        <v>114</v>
      </c>
      <c r="D21" s="47"/>
      <c r="E21" s="47"/>
      <c r="F21" s="47"/>
      <c r="G21" s="47"/>
      <c r="H21" s="44"/>
    </row>
    <row r="22" spans="3:8" ht="15.75" x14ac:dyDescent="0.25">
      <c r="C22" s="43" t="s">
        <v>153</v>
      </c>
      <c r="D22" s="47">
        <v>200.4</v>
      </c>
      <c r="E22" s="47"/>
      <c r="F22" s="47"/>
      <c r="G22" s="47"/>
      <c r="H22" s="44"/>
    </row>
    <row r="23" spans="3:8" ht="15.75" x14ac:dyDescent="0.25">
      <c r="C23" s="43" t="s">
        <v>154</v>
      </c>
      <c r="D23" s="47">
        <v>202.5</v>
      </c>
      <c r="E23" s="47"/>
      <c r="F23" s="47"/>
      <c r="G23" s="47"/>
      <c r="H23" s="44"/>
    </row>
    <row r="24" spans="3:8" ht="15.75" x14ac:dyDescent="0.25">
      <c r="C24" s="43" t="s">
        <v>111</v>
      </c>
      <c r="D24" s="47">
        <v>-2.1230000000000002</v>
      </c>
      <c r="E24" s="47"/>
      <c r="F24" s="47"/>
      <c r="G24" s="47"/>
      <c r="H24" s="44"/>
    </row>
    <row r="25" spans="3:8" ht="15.75" x14ac:dyDescent="0.25">
      <c r="C25" s="43" t="s">
        <v>110</v>
      </c>
      <c r="D25" s="47">
        <v>1.81</v>
      </c>
      <c r="E25" s="47"/>
      <c r="F25" s="47"/>
      <c r="G25" s="47"/>
      <c r="H25" s="44"/>
    </row>
    <row r="26" spans="3:8" ht="15.75" x14ac:dyDescent="0.25">
      <c r="C26" s="43" t="s">
        <v>109</v>
      </c>
      <c r="D26" s="47" t="s">
        <v>196</v>
      </c>
      <c r="E26" s="47"/>
      <c r="F26" s="47"/>
      <c r="G26" s="47"/>
      <c r="H26" s="44"/>
    </row>
    <row r="27" spans="3:8" ht="15.75" x14ac:dyDescent="0.25">
      <c r="C27" s="43"/>
      <c r="D27" s="47"/>
      <c r="E27" s="47"/>
      <c r="F27" s="47"/>
      <c r="G27" s="47"/>
      <c r="H27" s="44"/>
    </row>
    <row r="28" spans="3:8" ht="15.75" x14ac:dyDescent="0.25">
      <c r="C28" s="43" t="s">
        <v>57</v>
      </c>
      <c r="D28" s="47"/>
      <c r="E28" s="47"/>
      <c r="F28" s="47"/>
      <c r="G28" s="47"/>
      <c r="H28" s="44"/>
    </row>
    <row r="29" spans="3:8" ht="15.75" x14ac:dyDescent="0.25">
      <c r="C29" s="43" t="s">
        <v>155</v>
      </c>
      <c r="D29" s="47">
        <v>2</v>
      </c>
      <c r="E29" s="47"/>
      <c r="F29" s="47"/>
      <c r="G29" s="47"/>
      <c r="H29" s="44"/>
    </row>
    <row r="30" spans="3:8" ht="15.75" x14ac:dyDescent="0.25">
      <c r="C30" s="43" t="s">
        <v>156</v>
      </c>
      <c r="D30" s="47">
        <v>3</v>
      </c>
      <c r="E30" s="47"/>
      <c r="F30" s="47"/>
      <c r="G30" s="47"/>
      <c r="H30" s="44"/>
    </row>
    <row r="31" spans="3:8" ht="15.75" x14ac:dyDescent="0.25">
      <c r="C31" s="43" t="s">
        <v>105</v>
      </c>
      <c r="D31" s="47">
        <v>32</v>
      </c>
      <c r="E31" s="47"/>
      <c r="F31" s="47"/>
      <c r="G31" s="47"/>
      <c r="H31" s="44"/>
    </row>
    <row r="32" spans="3:8" ht="16.5" thickBot="1" x14ac:dyDescent="0.3">
      <c r="C32" s="45" t="s">
        <v>58</v>
      </c>
      <c r="D32" s="49">
        <v>0</v>
      </c>
      <c r="E32" s="49"/>
      <c r="F32" s="49"/>
      <c r="G32" s="49"/>
      <c r="H32" s="46"/>
    </row>
  </sheetData>
  <mergeCells count="1">
    <mergeCell ref="C3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26A05-831E-4D65-948C-38B4E8F3AD64}">
  <dimension ref="B2:G33"/>
  <sheetViews>
    <sheetView tabSelected="1" workbookViewId="0">
      <selection activeCell="B4" sqref="B4"/>
    </sheetView>
  </sheetViews>
  <sheetFormatPr defaultColWidth="8.85546875" defaultRowHeight="15" x14ac:dyDescent="0.25"/>
  <cols>
    <col min="2" max="2" width="38.85546875" bestFit="1" customWidth="1"/>
    <col min="3" max="3" width="20" bestFit="1" customWidth="1"/>
    <col min="4" max="4" width="9.42578125" bestFit="1" customWidth="1"/>
    <col min="5" max="5" width="18.42578125" bestFit="1" customWidth="1"/>
    <col min="6" max="6" width="26" bestFit="1" customWidth="1"/>
    <col min="7" max="7" width="32" bestFit="1" customWidth="1"/>
  </cols>
  <sheetData>
    <row r="2" spans="2:7" ht="15.75" thickBot="1" x14ac:dyDescent="0.3"/>
    <row r="3" spans="2:7" ht="16.5" thickBot="1" x14ac:dyDescent="0.3">
      <c r="B3" s="89" t="s">
        <v>204</v>
      </c>
      <c r="C3" s="90"/>
      <c r="D3" s="90"/>
      <c r="E3" s="90"/>
      <c r="F3" s="90"/>
      <c r="G3" s="91"/>
    </row>
    <row r="4" spans="2:7" ht="15.75" x14ac:dyDescent="0.25">
      <c r="B4" s="43"/>
      <c r="C4" s="47"/>
      <c r="D4" s="47"/>
      <c r="E4" s="47"/>
      <c r="F4" s="47"/>
      <c r="G4" s="44"/>
    </row>
    <row r="5" spans="2:7" ht="15.75" x14ac:dyDescent="0.25">
      <c r="B5" s="43" t="s">
        <v>132</v>
      </c>
      <c r="C5" s="47" t="s">
        <v>131</v>
      </c>
      <c r="D5" s="47"/>
      <c r="E5" s="47"/>
      <c r="F5" s="47"/>
      <c r="G5" s="44"/>
    </row>
    <row r="6" spans="2:7" ht="15.75" x14ac:dyDescent="0.25">
      <c r="B6" s="43" t="s">
        <v>47</v>
      </c>
      <c r="C6" s="47" t="s">
        <v>19</v>
      </c>
      <c r="D6" s="47"/>
      <c r="E6" s="47"/>
      <c r="F6" s="47"/>
      <c r="G6" s="44"/>
    </row>
    <row r="7" spans="2:7" ht="15.75" x14ac:dyDescent="0.25">
      <c r="B7" s="43" t="s">
        <v>61</v>
      </c>
      <c r="C7" s="47">
        <v>0.05</v>
      </c>
      <c r="D7" s="47"/>
      <c r="E7" s="47"/>
      <c r="F7" s="47"/>
      <c r="G7" s="44"/>
    </row>
    <row r="8" spans="2:7" ht="15.75" x14ac:dyDescent="0.25">
      <c r="B8" s="43"/>
      <c r="C8" s="47"/>
      <c r="D8" s="47"/>
      <c r="E8" s="47"/>
      <c r="F8" s="47"/>
      <c r="G8" s="44"/>
    </row>
    <row r="9" spans="2:7" ht="15.75" x14ac:dyDescent="0.25">
      <c r="B9" s="43" t="s">
        <v>130</v>
      </c>
      <c r="C9" s="47" t="s">
        <v>129</v>
      </c>
      <c r="D9" s="47" t="s">
        <v>15</v>
      </c>
      <c r="E9" s="47" t="s">
        <v>16</v>
      </c>
      <c r="F9" s="47" t="s">
        <v>128</v>
      </c>
      <c r="G9" s="44" t="s">
        <v>48</v>
      </c>
    </row>
    <row r="10" spans="2:7" ht="15.75" x14ac:dyDescent="0.25">
      <c r="B10" s="56" t="s">
        <v>126</v>
      </c>
      <c r="C10" s="57">
        <v>2.5009999999999999</v>
      </c>
      <c r="D10" s="57">
        <v>0.38479999999999998</v>
      </c>
      <c r="E10" s="57" t="s">
        <v>17</v>
      </c>
      <c r="F10" s="57" t="s">
        <v>19</v>
      </c>
      <c r="G10" s="44"/>
    </row>
    <row r="11" spans="2:7" ht="15.75" x14ac:dyDescent="0.25">
      <c r="B11" s="43" t="s">
        <v>123</v>
      </c>
      <c r="C11" s="47">
        <v>44</v>
      </c>
      <c r="D11" s="47" t="s">
        <v>39</v>
      </c>
      <c r="E11" s="47" t="s">
        <v>40</v>
      </c>
      <c r="F11" s="47" t="s">
        <v>41</v>
      </c>
      <c r="G11" s="44">
        <v>0.66890000000000005</v>
      </c>
    </row>
    <row r="12" spans="2:7" ht="15.75" x14ac:dyDescent="0.25">
      <c r="B12" s="43" t="s">
        <v>121</v>
      </c>
      <c r="C12" s="47">
        <v>6.125</v>
      </c>
      <c r="D12" s="47">
        <v>0.13789999999999999</v>
      </c>
      <c r="E12" s="47" t="s">
        <v>17</v>
      </c>
      <c r="F12" s="47" t="s">
        <v>19</v>
      </c>
      <c r="G12" s="44"/>
    </row>
    <row r="13" spans="2:7" ht="15.75" x14ac:dyDescent="0.25">
      <c r="B13" s="43" t="s">
        <v>118</v>
      </c>
      <c r="C13" s="47">
        <v>23.56</v>
      </c>
      <c r="D13" s="47">
        <v>1.0200000000000001E-2</v>
      </c>
      <c r="E13" s="47" t="s">
        <v>127</v>
      </c>
      <c r="F13" s="47" t="s">
        <v>41</v>
      </c>
      <c r="G13" s="44"/>
    </row>
    <row r="14" spans="2:7" ht="15.75" x14ac:dyDescent="0.25">
      <c r="B14" s="43"/>
      <c r="C14" s="47"/>
      <c r="D14" s="47"/>
      <c r="E14" s="47"/>
      <c r="F14" s="47"/>
      <c r="G14" s="44"/>
    </row>
    <row r="15" spans="2:7" ht="15.75" x14ac:dyDescent="0.25">
      <c r="B15" s="43" t="s">
        <v>50</v>
      </c>
      <c r="C15" s="47" t="s">
        <v>51</v>
      </c>
      <c r="D15" s="47" t="s">
        <v>52</v>
      </c>
      <c r="E15" s="47" t="s">
        <v>53</v>
      </c>
      <c r="F15" s="47" t="s">
        <v>54</v>
      </c>
      <c r="G15" s="44" t="s">
        <v>15</v>
      </c>
    </row>
    <row r="16" spans="2:7" ht="15.75" x14ac:dyDescent="0.25">
      <c r="B16" s="43" t="s">
        <v>126</v>
      </c>
      <c r="C16" s="47">
        <v>495.3</v>
      </c>
      <c r="D16" s="47">
        <v>3</v>
      </c>
      <c r="E16" s="47">
        <v>165.1</v>
      </c>
      <c r="F16" s="47" t="s">
        <v>125</v>
      </c>
      <c r="G16" s="44" t="s">
        <v>124</v>
      </c>
    </row>
    <row r="17" spans="2:7" ht="15.75" x14ac:dyDescent="0.25">
      <c r="B17" s="43" t="s">
        <v>123</v>
      </c>
      <c r="C17" s="47">
        <v>8712</v>
      </c>
      <c r="D17" s="47">
        <v>3</v>
      </c>
      <c r="E17" s="47">
        <v>2904</v>
      </c>
      <c r="F17" s="47" t="s">
        <v>122</v>
      </c>
      <c r="G17" s="44" t="s">
        <v>55</v>
      </c>
    </row>
    <row r="18" spans="2:7" ht="15.75" x14ac:dyDescent="0.25">
      <c r="B18" s="43" t="s">
        <v>121</v>
      </c>
      <c r="C18" s="47">
        <v>1213</v>
      </c>
      <c r="D18" s="47">
        <v>1</v>
      </c>
      <c r="E18" s="47">
        <v>1213</v>
      </c>
      <c r="F18" s="47" t="s">
        <v>120</v>
      </c>
      <c r="G18" s="44" t="s">
        <v>119</v>
      </c>
    </row>
    <row r="19" spans="2:7" ht="15.75" x14ac:dyDescent="0.25">
      <c r="B19" s="43" t="s">
        <v>118</v>
      </c>
      <c r="C19" s="47">
        <v>4664</v>
      </c>
      <c r="D19" s="47">
        <v>10</v>
      </c>
      <c r="E19" s="47">
        <v>466.4</v>
      </c>
      <c r="F19" s="47" t="s">
        <v>117</v>
      </c>
      <c r="G19" s="44" t="s">
        <v>116</v>
      </c>
    </row>
    <row r="20" spans="2:7" ht="15.75" x14ac:dyDescent="0.25">
      <c r="B20" s="43" t="s">
        <v>115</v>
      </c>
      <c r="C20" s="47">
        <v>4716</v>
      </c>
      <c r="D20" s="47">
        <v>30</v>
      </c>
      <c r="E20" s="47">
        <v>157.19999999999999</v>
      </c>
      <c r="F20" s="47"/>
      <c r="G20" s="44"/>
    </row>
    <row r="21" spans="2:7" ht="15.75" x14ac:dyDescent="0.25">
      <c r="B21" s="43"/>
      <c r="C21" s="47"/>
      <c r="D21" s="47"/>
      <c r="E21" s="47"/>
      <c r="F21" s="47"/>
      <c r="G21" s="44"/>
    </row>
    <row r="22" spans="2:7" ht="15.75" x14ac:dyDescent="0.25">
      <c r="B22" s="43" t="s">
        <v>114</v>
      </c>
      <c r="C22" s="47"/>
      <c r="D22" s="47"/>
      <c r="E22" s="47"/>
      <c r="F22" s="47"/>
      <c r="G22" s="44"/>
    </row>
    <row r="23" spans="2:7" ht="15.75" x14ac:dyDescent="0.25">
      <c r="B23" s="43" t="s">
        <v>113</v>
      </c>
      <c r="C23" s="47">
        <v>73.89</v>
      </c>
      <c r="D23" s="47"/>
      <c r="E23" s="47"/>
      <c r="F23" s="47"/>
      <c r="G23" s="44"/>
    </row>
    <row r="24" spans="2:7" ht="15.75" x14ac:dyDescent="0.25">
      <c r="B24" s="43" t="s">
        <v>112</v>
      </c>
      <c r="C24" s="47">
        <v>83.94</v>
      </c>
      <c r="D24" s="47"/>
      <c r="E24" s="47"/>
      <c r="F24" s="47"/>
      <c r="G24" s="44"/>
    </row>
    <row r="25" spans="2:7" ht="15.75" x14ac:dyDescent="0.25">
      <c r="B25" s="43" t="s">
        <v>111</v>
      </c>
      <c r="C25" s="47">
        <v>-10.050000000000001</v>
      </c>
      <c r="D25" s="47"/>
      <c r="E25" s="47"/>
      <c r="F25" s="47"/>
      <c r="G25" s="44"/>
    </row>
    <row r="26" spans="2:7" ht="15.75" x14ac:dyDescent="0.25">
      <c r="B26" s="43" t="s">
        <v>110</v>
      </c>
      <c r="C26" s="47">
        <v>6.2350000000000003</v>
      </c>
      <c r="D26" s="47"/>
      <c r="E26" s="47"/>
      <c r="F26" s="47"/>
      <c r="G26" s="44"/>
    </row>
    <row r="27" spans="2:7" ht="15.75" x14ac:dyDescent="0.25">
      <c r="B27" s="43" t="s">
        <v>109</v>
      </c>
      <c r="C27" s="47" t="s">
        <v>108</v>
      </c>
      <c r="D27" s="47"/>
      <c r="E27" s="47"/>
      <c r="F27" s="47"/>
      <c r="G27" s="44"/>
    </row>
    <row r="28" spans="2:7" ht="15.75" x14ac:dyDescent="0.25">
      <c r="B28" s="43"/>
      <c r="C28" s="47"/>
      <c r="D28" s="47"/>
      <c r="E28" s="47"/>
      <c r="F28" s="47"/>
      <c r="G28" s="44"/>
    </row>
    <row r="29" spans="2:7" ht="15.75" x14ac:dyDescent="0.25">
      <c r="B29" s="43" t="s">
        <v>57</v>
      </c>
      <c r="C29" s="47"/>
      <c r="D29" s="47"/>
      <c r="E29" s="47"/>
      <c r="F29" s="47"/>
      <c r="G29" s="44"/>
    </row>
    <row r="30" spans="2:7" ht="15.75" x14ac:dyDescent="0.25">
      <c r="B30" s="43" t="s">
        <v>107</v>
      </c>
      <c r="C30" s="47">
        <v>2</v>
      </c>
      <c r="D30" s="47"/>
      <c r="E30" s="47"/>
      <c r="F30" s="47"/>
      <c r="G30" s="44"/>
    </row>
    <row r="31" spans="2:7" ht="15.75" x14ac:dyDescent="0.25">
      <c r="B31" s="43" t="s">
        <v>106</v>
      </c>
      <c r="C31" s="47">
        <v>4</v>
      </c>
      <c r="D31" s="47"/>
      <c r="E31" s="47"/>
      <c r="F31" s="47"/>
      <c r="G31" s="44"/>
    </row>
    <row r="32" spans="2:7" ht="15.75" x14ac:dyDescent="0.25">
      <c r="B32" s="43" t="s">
        <v>105</v>
      </c>
      <c r="C32" s="47">
        <v>12</v>
      </c>
      <c r="D32" s="47"/>
      <c r="E32" s="47"/>
      <c r="F32" s="47"/>
      <c r="G32" s="44"/>
    </row>
    <row r="33" spans="2:7" ht="16.5" thickBot="1" x14ac:dyDescent="0.3">
      <c r="B33" s="45" t="s">
        <v>58</v>
      </c>
      <c r="C33" s="49">
        <v>0</v>
      </c>
      <c r="D33" s="49"/>
      <c r="E33" s="49"/>
      <c r="F33" s="49"/>
      <c r="G33" s="46"/>
    </row>
  </sheetData>
  <mergeCells count="1">
    <mergeCell ref="B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1 - SUPPLEMENT 1</vt:lpstr>
      <vt:lpstr>Statistical analysis</vt:lpstr>
      <vt:lpstr>RM-2 way ANOVA Suppl 1E</vt:lpstr>
      <vt:lpstr>RM-2 way ANOVA Suppl 1G</vt:lpstr>
      <vt:lpstr>RM-ANOVA Figure 1-Suppl 1K</vt:lpstr>
    </vt:vector>
  </TitlesOfParts>
  <Company>UniversitÃ© de GenÃ¨ve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Musardo</dc:creator>
  <cp:lastModifiedBy>Stefano Musardo</cp:lastModifiedBy>
  <cp:lastPrinted>2022-01-25T12:01:21Z</cp:lastPrinted>
  <dcterms:created xsi:type="dcterms:W3CDTF">2021-09-02T10:05:10Z</dcterms:created>
  <dcterms:modified xsi:type="dcterms:W3CDTF">2022-03-23T14:59:27Z</dcterms:modified>
</cp:coreProperties>
</file>