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ocuments\Papers\Own_papers\PEN1_SYP122\NewPhyt\Source_data\"/>
    </mc:Choice>
  </mc:AlternateContent>
  <bookViews>
    <workbookView xWindow="0" yWindow="0" windowWidth="19200" windowHeight="7050" activeTab="2"/>
  </bookViews>
  <sheets>
    <sheet name="Fig. 4C" sheetId="1" r:id="rId1"/>
    <sheet name="Fig. 4E" sheetId="2" r:id="rId2"/>
    <sheet name="Fig. 4F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16" i="2"/>
  <c r="G12" i="2"/>
  <c r="G11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6" i="2"/>
  <c r="G7" i="2"/>
  <c r="F20" i="1"/>
  <c r="F19" i="1"/>
  <c r="F18" i="1"/>
  <c r="G17" i="1"/>
  <c r="F17" i="1"/>
  <c r="F16" i="1"/>
  <c r="G16" i="1" s="1"/>
  <c r="F15" i="1"/>
  <c r="F14" i="1"/>
  <c r="F13" i="1"/>
  <c r="F12" i="1"/>
  <c r="G12" i="1" s="1"/>
  <c r="F11" i="1"/>
  <c r="G11" i="1" s="1"/>
  <c r="F10" i="1"/>
  <c r="F9" i="1"/>
  <c r="F8" i="1"/>
  <c r="F7" i="1"/>
  <c r="G7" i="1" s="1"/>
  <c r="G6" i="1"/>
  <c r="F6" i="1"/>
  <c r="G6" i="2" l="1"/>
</calcChain>
</file>

<file path=xl/sharedStrings.xml><?xml version="1.0" encoding="utf-8"?>
<sst xmlns="http://schemas.openxmlformats.org/spreadsheetml/2006/main" count="78" uniqueCount="16">
  <si>
    <t>genotype</t>
  </si>
  <si>
    <t>blad</t>
  </si>
  <si>
    <t>pen</t>
  </si>
  <si>
    <t>total</t>
  </si>
  <si>
    <t>%</t>
  </si>
  <si>
    <t>Col-0</t>
  </si>
  <si>
    <t>pen1-1</t>
  </si>
  <si>
    <t>Fig. 4E</t>
  </si>
  <si>
    <t>Fig. 4F</t>
  </si>
  <si>
    <t>Fig. 4C</t>
  </si>
  <si>
    <t>encasement</t>
  </si>
  <si>
    <t>penetrations</t>
  </si>
  <si>
    <t>fmo1-1 pen1-1</t>
  </si>
  <si>
    <t>fmo1-1 DM</t>
  </si>
  <si>
    <t>fmo1-1</t>
  </si>
  <si>
    <t>fmo1-1 syp122-1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</si>
</sst>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0"/>
  <sheetViews>
    <sheetView workbookViewId="0">
      <selection activeCell="F6" sqref="F6"/>
    </sheetView>
  </sheetViews>
  <sheetFormatPr defaultRowHeight="14.5" x14ac:dyDescent="0.35"/>
  <sheetData>
    <row r="3" spans="2:7" x14ac:dyDescent="0.35">
      <c r="B3" t="s">
        <v>9</v>
      </c>
    </row>
    <row r="5" spans="2:7" x14ac:dyDescent="0.35">
      <c r="B5" t="s">
        <v>0</v>
      </c>
      <c r="C5" t="s">
        <v>1</v>
      </c>
      <c r="D5" t="s">
        <v>10</v>
      </c>
      <c r="E5" t="s">
        <v>11</v>
      </c>
      <c r="F5" t="s">
        <v>4</v>
      </c>
    </row>
    <row r="6" spans="2:7" x14ac:dyDescent="0.35">
      <c r="B6" t="s">
        <v>6</v>
      </c>
      <c r="C6">
        <v>1</v>
      </c>
      <c r="D6">
        <v>55</v>
      </c>
      <c r="E6">
        <v>64</v>
      </c>
      <c r="F6">
        <f>(D6/E6)*100</f>
        <v>85.9375</v>
      </c>
      <c r="G6">
        <f>AVERAGE(F6:F10)</f>
        <v>92.500220024515542</v>
      </c>
    </row>
    <row r="7" spans="2:7" x14ac:dyDescent="0.35">
      <c r="B7" t="s">
        <v>6</v>
      </c>
      <c r="C7">
        <v>2</v>
      </c>
      <c r="D7">
        <v>85</v>
      </c>
      <c r="E7">
        <v>93</v>
      </c>
      <c r="F7">
        <f t="shared" ref="F7:F20" si="0">(D7/E7)*100</f>
        <v>91.397849462365585</v>
      </c>
      <c r="G7">
        <f>STDEV(F6:F10)</f>
        <v>5.1514964708885023</v>
      </c>
    </row>
    <row r="8" spans="2:7" x14ac:dyDescent="0.35">
      <c r="B8" t="s">
        <v>6</v>
      </c>
      <c r="C8">
        <v>3</v>
      </c>
      <c r="D8">
        <v>65</v>
      </c>
      <c r="E8">
        <v>66</v>
      </c>
      <c r="F8">
        <f t="shared" si="0"/>
        <v>98.484848484848484</v>
      </c>
    </row>
    <row r="9" spans="2:7" x14ac:dyDescent="0.35">
      <c r="B9" t="s">
        <v>6</v>
      </c>
      <c r="C9">
        <v>4</v>
      </c>
      <c r="D9">
        <v>53</v>
      </c>
      <c r="E9">
        <v>59</v>
      </c>
      <c r="F9">
        <f t="shared" si="0"/>
        <v>89.830508474576277</v>
      </c>
    </row>
    <row r="10" spans="2:7" x14ac:dyDescent="0.35">
      <c r="B10" t="s">
        <v>6</v>
      </c>
      <c r="C10">
        <v>5</v>
      </c>
      <c r="D10">
        <v>123</v>
      </c>
      <c r="E10">
        <v>127</v>
      </c>
      <c r="F10">
        <f t="shared" si="0"/>
        <v>96.850393700787393</v>
      </c>
    </row>
    <row r="11" spans="2:7" x14ac:dyDescent="0.35">
      <c r="B11" t="s">
        <v>12</v>
      </c>
      <c r="C11">
        <v>1</v>
      </c>
      <c r="D11">
        <v>58</v>
      </c>
      <c r="E11">
        <v>65</v>
      </c>
      <c r="F11">
        <f t="shared" si="0"/>
        <v>89.230769230769241</v>
      </c>
      <c r="G11">
        <f>AVERAGE(F11:F15)</f>
        <v>87.216079945779626</v>
      </c>
    </row>
    <row r="12" spans="2:7" x14ac:dyDescent="0.35">
      <c r="B12" t="s">
        <v>12</v>
      </c>
      <c r="C12">
        <v>2</v>
      </c>
      <c r="D12">
        <v>102</v>
      </c>
      <c r="E12">
        <v>116</v>
      </c>
      <c r="F12">
        <f t="shared" si="0"/>
        <v>87.931034482758619</v>
      </c>
      <c r="G12">
        <f>STDEV(F11:F15)</f>
        <v>3.6961402691491121</v>
      </c>
    </row>
    <row r="13" spans="2:7" x14ac:dyDescent="0.35">
      <c r="B13" t="s">
        <v>12</v>
      </c>
      <c r="C13">
        <v>3</v>
      </c>
      <c r="D13">
        <v>81</v>
      </c>
      <c r="E13">
        <v>93</v>
      </c>
      <c r="F13">
        <f t="shared" si="0"/>
        <v>87.096774193548384</v>
      </c>
    </row>
    <row r="14" spans="2:7" x14ac:dyDescent="0.35">
      <c r="B14" t="s">
        <v>12</v>
      </c>
      <c r="C14">
        <v>4</v>
      </c>
      <c r="D14">
        <v>30</v>
      </c>
      <c r="E14">
        <v>37</v>
      </c>
      <c r="F14">
        <f t="shared" si="0"/>
        <v>81.081081081081081</v>
      </c>
    </row>
    <row r="15" spans="2:7" x14ac:dyDescent="0.35">
      <c r="B15" t="s">
        <v>12</v>
      </c>
      <c r="C15">
        <v>5</v>
      </c>
      <c r="D15">
        <v>49</v>
      </c>
      <c r="E15">
        <v>54</v>
      </c>
      <c r="F15">
        <f t="shared" si="0"/>
        <v>90.740740740740748</v>
      </c>
    </row>
    <row r="16" spans="2:7" x14ac:dyDescent="0.35">
      <c r="B16" t="s">
        <v>13</v>
      </c>
      <c r="C16">
        <v>1</v>
      </c>
      <c r="D16">
        <v>0</v>
      </c>
      <c r="E16">
        <v>26</v>
      </c>
      <c r="F16">
        <f t="shared" si="0"/>
        <v>0</v>
      </c>
      <c r="G16">
        <f>AVERAGE(F16:F20)</f>
        <v>0</v>
      </c>
    </row>
    <row r="17" spans="2:7" x14ac:dyDescent="0.35">
      <c r="B17" t="s">
        <v>13</v>
      </c>
      <c r="C17">
        <v>2</v>
      </c>
      <c r="D17">
        <v>0</v>
      </c>
      <c r="E17">
        <v>24</v>
      </c>
      <c r="F17">
        <f t="shared" si="0"/>
        <v>0</v>
      </c>
      <c r="G17">
        <f>STDEV(F16:F20)</f>
        <v>0</v>
      </c>
    </row>
    <row r="18" spans="2:7" x14ac:dyDescent="0.35">
      <c r="B18" t="s">
        <v>13</v>
      </c>
      <c r="C18">
        <v>3</v>
      </c>
      <c r="D18">
        <v>0</v>
      </c>
      <c r="E18">
        <v>33</v>
      </c>
      <c r="F18">
        <f t="shared" si="0"/>
        <v>0</v>
      </c>
    </row>
    <row r="19" spans="2:7" x14ac:dyDescent="0.35">
      <c r="B19" t="s">
        <v>13</v>
      </c>
      <c r="C19">
        <v>4</v>
      </c>
      <c r="D19">
        <v>0</v>
      </c>
      <c r="E19">
        <v>35</v>
      </c>
      <c r="F19">
        <f t="shared" si="0"/>
        <v>0</v>
      </c>
    </row>
    <row r="20" spans="2:7" x14ac:dyDescent="0.35">
      <c r="B20" t="s">
        <v>13</v>
      </c>
      <c r="C20">
        <v>5</v>
      </c>
      <c r="D20">
        <v>0</v>
      </c>
      <c r="E20">
        <v>23</v>
      </c>
      <c r="F20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9"/>
  <sheetViews>
    <sheetView workbookViewId="0">
      <selection activeCell="K11" sqref="K11"/>
    </sheetView>
  </sheetViews>
  <sheetFormatPr defaultRowHeight="14.5" x14ac:dyDescent="0.35"/>
  <sheetData>
    <row r="3" spans="2:7" x14ac:dyDescent="0.35">
      <c r="B3" t="s">
        <v>7</v>
      </c>
    </row>
    <row r="5" spans="2:7" x14ac:dyDescent="0.35">
      <c r="B5" t="s">
        <v>0</v>
      </c>
      <c r="C5" t="s">
        <v>1</v>
      </c>
      <c r="D5" t="s">
        <v>10</v>
      </c>
      <c r="E5" t="s">
        <v>11</v>
      </c>
      <c r="F5" t="s">
        <v>4</v>
      </c>
    </row>
    <row r="6" spans="2:7" x14ac:dyDescent="0.35">
      <c r="B6" t="s">
        <v>6</v>
      </c>
      <c r="C6">
        <v>1</v>
      </c>
      <c r="D6">
        <v>65</v>
      </c>
      <c r="E6">
        <v>70</v>
      </c>
      <c r="F6">
        <f>(D6/E6)*100</f>
        <v>92.857142857142861</v>
      </c>
      <c r="G6">
        <f>AVERAGE(F6:F10)</f>
        <v>95.375654345359365</v>
      </c>
    </row>
    <row r="7" spans="2:7" x14ac:dyDescent="0.35">
      <c r="B7" t="s">
        <v>6</v>
      </c>
      <c r="C7">
        <v>2</v>
      </c>
      <c r="D7">
        <v>70</v>
      </c>
      <c r="E7">
        <v>72</v>
      </c>
      <c r="F7">
        <f t="shared" ref="F7:F20" si="0">(D7/E7)*100</f>
        <v>97.222222222222214</v>
      </c>
      <c r="G7">
        <f>STDEV(F6:F10)</f>
        <v>2.6771151843706167</v>
      </c>
    </row>
    <row r="8" spans="2:7" x14ac:dyDescent="0.35">
      <c r="B8" t="s">
        <v>6</v>
      </c>
      <c r="C8">
        <v>3</v>
      </c>
      <c r="D8">
        <v>49</v>
      </c>
      <c r="E8">
        <v>53</v>
      </c>
      <c r="F8">
        <f t="shared" si="0"/>
        <v>92.452830188679243</v>
      </c>
    </row>
    <row r="9" spans="2:7" x14ac:dyDescent="0.35">
      <c r="B9" t="s">
        <v>6</v>
      </c>
      <c r="C9">
        <v>4</v>
      </c>
      <c r="D9">
        <v>69</v>
      </c>
      <c r="E9">
        <v>70</v>
      </c>
      <c r="F9">
        <f t="shared" si="0"/>
        <v>98.571428571428584</v>
      </c>
    </row>
    <row r="10" spans="2:7" x14ac:dyDescent="0.35">
      <c r="B10" t="s">
        <v>6</v>
      </c>
      <c r="C10">
        <v>5</v>
      </c>
      <c r="D10">
        <v>68</v>
      </c>
      <c r="E10">
        <v>71</v>
      </c>
      <c r="F10">
        <f t="shared" si="0"/>
        <v>95.774647887323937</v>
      </c>
    </row>
    <row r="11" spans="2:7" x14ac:dyDescent="0.35">
      <c r="B11" t="s">
        <v>12</v>
      </c>
      <c r="C11">
        <v>1</v>
      </c>
      <c r="D11">
        <v>78</v>
      </c>
      <c r="E11">
        <v>84</v>
      </c>
      <c r="F11">
        <f t="shared" si="0"/>
        <v>92.857142857142861</v>
      </c>
      <c r="G11">
        <f>AVERAGE(F11:F15)</f>
        <v>94.078250863060987</v>
      </c>
    </row>
    <row r="12" spans="2:7" x14ac:dyDescent="0.35">
      <c r="B12" t="s">
        <v>12</v>
      </c>
      <c r="C12">
        <v>2</v>
      </c>
      <c r="D12">
        <v>72</v>
      </c>
      <c r="E12">
        <v>77</v>
      </c>
      <c r="F12">
        <f t="shared" si="0"/>
        <v>93.506493506493499</v>
      </c>
      <c r="G12">
        <f>STDEV(F11:F15)</f>
        <v>0.88408850482615486</v>
      </c>
    </row>
    <row r="13" spans="2:7" x14ac:dyDescent="0.35">
      <c r="B13" t="s">
        <v>12</v>
      </c>
      <c r="C13">
        <v>3</v>
      </c>
      <c r="D13">
        <v>75</v>
      </c>
      <c r="E13">
        <v>79</v>
      </c>
      <c r="F13">
        <f t="shared" si="0"/>
        <v>94.936708860759495</v>
      </c>
    </row>
    <row r="14" spans="2:7" x14ac:dyDescent="0.35">
      <c r="B14" t="s">
        <v>12</v>
      </c>
      <c r="C14">
        <v>4</v>
      </c>
      <c r="D14">
        <v>73</v>
      </c>
      <c r="E14">
        <v>77</v>
      </c>
      <c r="F14">
        <f t="shared" si="0"/>
        <v>94.805194805194802</v>
      </c>
    </row>
    <row r="15" spans="2:7" x14ac:dyDescent="0.35">
      <c r="B15" t="s">
        <v>12</v>
      </c>
      <c r="C15">
        <v>5</v>
      </c>
      <c r="D15">
        <v>66</v>
      </c>
      <c r="E15">
        <v>70</v>
      </c>
      <c r="F15">
        <f t="shared" si="0"/>
        <v>94.285714285714278</v>
      </c>
    </row>
    <row r="16" spans="2:7" x14ac:dyDescent="0.35">
      <c r="B16" t="s">
        <v>13</v>
      </c>
      <c r="C16">
        <v>1</v>
      </c>
      <c r="D16">
        <v>0</v>
      </c>
      <c r="E16">
        <v>50</v>
      </c>
      <c r="F16">
        <f t="shared" si="0"/>
        <v>0</v>
      </c>
      <c r="G16">
        <f>AVERAGE(F16:F20)</f>
        <v>0.51282051282051277</v>
      </c>
    </row>
    <row r="17" spans="2:7" x14ac:dyDescent="0.35">
      <c r="B17" t="s">
        <v>13</v>
      </c>
      <c r="C17">
        <v>2</v>
      </c>
      <c r="D17">
        <v>1</v>
      </c>
      <c r="E17">
        <v>39</v>
      </c>
      <c r="F17">
        <f t="shared" si="0"/>
        <v>2.5641025641025639</v>
      </c>
      <c r="G17">
        <f>STDEV(F16:F20)</f>
        <v>1.146701526922969</v>
      </c>
    </row>
    <row r="18" spans="2:7" x14ac:dyDescent="0.35">
      <c r="B18" t="s">
        <v>13</v>
      </c>
      <c r="C18">
        <v>3</v>
      </c>
      <c r="D18">
        <v>0</v>
      </c>
      <c r="E18">
        <v>44</v>
      </c>
      <c r="F18">
        <f t="shared" si="0"/>
        <v>0</v>
      </c>
    </row>
    <row r="19" spans="2:7" x14ac:dyDescent="0.35">
      <c r="B19" t="s">
        <v>13</v>
      </c>
      <c r="C19">
        <v>4</v>
      </c>
      <c r="D19">
        <v>0</v>
      </c>
      <c r="E19">
        <v>36</v>
      </c>
      <c r="F19">
        <f t="shared" si="0"/>
        <v>0</v>
      </c>
    </row>
    <row r="20" spans="2:7" x14ac:dyDescent="0.35">
      <c r="B20" t="s">
        <v>13</v>
      </c>
      <c r="C20">
        <v>5</v>
      </c>
      <c r="D20">
        <v>0</v>
      </c>
      <c r="E20">
        <v>50</v>
      </c>
      <c r="F20">
        <f t="shared" si="0"/>
        <v>0</v>
      </c>
    </row>
    <row r="21" spans="2:7" x14ac:dyDescent="0.35">
      <c r="G21" s="1"/>
    </row>
    <row r="24" spans="2:7" x14ac:dyDescent="0.35">
      <c r="G24" s="1"/>
    </row>
    <row r="25" spans="2:7" x14ac:dyDescent="0.35">
      <c r="G25" s="1"/>
    </row>
    <row r="28" spans="2:7" x14ac:dyDescent="0.35">
      <c r="G28" s="1"/>
    </row>
    <row r="29" spans="2:7" x14ac:dyDescent="0.35">
      <c r="G2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5"/>
  <sheetViews>
    <sheetView tabSelected="1" topLeftCell="A25" workbookViewId="0">
      <selection activeCell="J10" sqref="J10"/>
    </sheetView>
  </sheetViews>
  <sheetFormatPr defaultRowHeight="14.5" x14ac:dyDescent="0.35"/>
  <sheetData>
    <row r="3" spans="2:7" x14ac:dyDescent="0.35">
      <c r="B3" t="s">
        <v>8</v>
      </c>
    </row>
    <row r="5" spans="2:7" x14ac:dyDescent="0.35">
      <c r="B5" t="s">
        <v>0</v>
      </c>
      <c r="C5" t="s">
        <v>1</v>
      </c>
      <c r="D5" t="s">
        <v>2</v>
      </c>
      <c r="E5" t="s">
        <v>3</v>
      </c>
      <c r="F5" t="s">
        <v>4</v>
      </c>
    </row>
    <row r="6" spans="2:7" x14ac:dyDescent="0.35">
      <c r="B6" t="s">
        <v>5</v>
      </c>
      <c r="C6">
        <v>1</v>
      </c>
      <c r="D6">
        <v>9</v>
      </c>
      <c r="E6">
        <v>106</v>
      </c>
      <c r="F6">
        <v>8.4905660377358494</v>
      </c>
      <c r="G6">
        <v>7.0654341331163213</v>
      </c>
    </row>
    <row r="7" spans="2:7" x14ac:dyDescent="0.35">
      <c r="B7" t="s">
        <v>5</v>
      </c>
      <c r="C7">
        <v>2</v>
      </c>
      <c r="D7">
        <v>5</v>
      </c>
      <c r="E7">
        <v>106</v>
      </c>
      <c r="F7">
        <v>4.716981132075472</v>
      </c>
      <c r="G7">
        <v>3.0863533392274078</v>
      </c>
    </row>
    <row r="8" spans="2:7" x14ac:dyDescent="0.35">
      <c r="B8" t="s">
        <v>5</v>
      </c>
      <c r="C8">
        <v>3</v>
      </c>
      <c r="D8">
        <v>5</v>
      </c>
      <c r="E8">
        <v>109</v>
      </c>
      <c r="F8">
        <v>4.5871559633027523</v>
      </c>
    </row>
    <row r="9" spans="2:7" x14ac:dyDescent="0.35">
      <c r="B9" t="s">
        <v>5</v>
      </c>
      <c r="C9">
        <v>4</v>
      </c>
      <c r="D9">
        <v>13</v>
      </c>
      <c r="E9">
        <v>110</v>
      </c>
      <c r="F9">
        <v>11.818181818181818</v>
      </c>
    </row>
    <row r="10" spans="2:7" x14ac:dyDescent="0.35">
      <c r="B10" t="s">
        <v>5</v>
      </c>
      <c r="C10">
        <v>5</v>
      </c>
      <c r="D10">
        <v>6</v>
      </c>
      <c r="E10">
        <v>105</v>
      </c>
      <c r="F10">
        <v>5.7142857142857144</v>
      </c>
    </row>
    <row r="11" spans="2:7" x14ac:dyDescent="0.35">
      <c r="B11" t="s">
        <v>14</v>
      </c>
      <c r="C11">
        <v>1</v>
      </c>
      <c r="D11">
        <v>13</v>
      </c>
      <c r="E11">
        <v>116</v>
      </c>
      <c r="F11">
        <v>11.206896551724139</v>
      </c>
      <c r="G11">
        <v>10.778411918173896</v>
      </c>
    </row>
    <row r="12" spans="2:7" x14ac:dyDescent="0.35">
      <c r="B12" t="s">
        <v>14</v>
      </c>
      <c r="C12">
        <v>2</v>
      </c>
      <c r="D12">
        <v>11</v>
      </c>
      <c r="E12">
        <v>113</v>
      </c>
      <c r="F12">
        <v>9.7345132743362832</v>
      </c>
      <c r="G12">
        <v>0.96968951432357808</v>
      </c>
    </row>
    <row r="13" spans="2:7" x14ac:dyDescent="0.35">
      <c r="B13" t="s">
        <v>14</v>
      </c>
      <c r="C13">
        <v>3</v>
      </c>
      <c r="D13">
        <v>11</v>
      </c>
      <c r="E13">
        <v>113</v>
      </c>
      <c r="F13">
        <v>9.7345132743362832</v>
      </c>
    </row>
    <row r="14" spans="2:7" x14ac:dyDescent="0.35">
      <c r="B14" t="s">
        <v>14</v>
      </c>
      <c r="C14">
        <v>4</v>
      </c>
      <c r="D14">
        <v>13</v>
      </c>
      <c r="E14">
        <v>111</v>
      </c>
      <c r="F14">
        <v>11.711711711711711</v>
      </c>
    </row>
    <row r="15" spans="2:7" x14ac:dyDescent="0.35">
      <c r="B15" t="s">
        <v>14</v>
      </c>
      <c r="C15">
        <v>5</v>
      </c>
      <c r="D15">
        <v>13</v>
      </c>
      <c r="E15">
        <v>113</v>
      </c>
      <c r="F15">
        <v>11.504424778761061</v>
      </c>
    </row>
    <row r="16" spans="2:7" x14ac:dyDescent="0.35">
      <c r="B16" t="s">
        <v>6</v>
      </c>
      <c r="C16">
        <v>1</v>
      </c>
      <c r="D16">
        <v>145</v>
      </c>
      <c r="E16">
        <v>213</v>
      </c>
      <c r="F16">
        <v>68.075117370892031</v>
      </c>
      <c r="G16">
        <v>72.707020366175286</v>
      </c>
    </row>
    <row r="17" spans="2:7" x14ac:dyDescent="0.35">
      <c r="B17" t="s">
        <v>6</v>
      </c>
      <c r="C17">
        <v>2</v>
      </c>
      <c r="D17">
        <v>166</v>
      </c>
      <c r="E17">
        <v>225</v>
      </c>
      <c r="F17">
        <v>73.777777777777771</v>
      </c>
      <c r="G17">
        <v>3.7146322006492336</v>
      </c>
    </row>
    <row r="18" spans="2:7" x14ac:dyDescent="0.35">
      <c r="B18" t="s">
        <v>6</v>
      </c>
      <c r="C18">
        <v>3</v>
      </c>
      <c r="D18">
        <v>178</v>
      </c>
      <c r="E18">
        <v>234</v>
      </c>
      <c r="F18">
        <v>76.068376068376068</v>
      </c>
    </row>
    <row r="19" spans="2:7" x14ac:dyDescent="0.35">
      <c r="B19" t="s">
        <v>6</v>
      </c>
      <c r="C19">
        <v>4</v>
      </c>
      <c r="D19">
        <v>153</v>
      </c>
      <c r="E19">
        <v>220</v>
      </c>
      <c r="F19">
        <v>69.545454545454547</v>
      </c>
    </row>
    <row r="20" spans="2:7" x14ac:dyDescent="0.35">
      <c r="B20" t="s">
        <v>6</v>
      </c>
      <c r="C20">
        <v>5</v>
      </c>
      <c r="D20">
        <v>215</v>
      </c>
      <c r="E20">
        <v>234</v>
      </c>
      <c r="F20">
        <v>76.068376068376068</v>
      </c>
    </row>
    <row r="21" spans="2:7" x14ac:dyDescent="0.35">
      <c r="B21" t="s">
        <v>12</v>
      </c>
      <c r="C21">
        <v>1</v>
      </c>
      <c r="D21">
        <v>140</v>
      </c>
      <c r="E21">
        <v>213</v>
      </c>
      <c r="F21">
        <v>65.727699530516432</v>
      </c>
      <c r="G21">
        <v>78.934569441968264</v>
      </c>
    </row>
    <row r="22" spans="2:7" x14ac:dyDescent="0.35">
      <c r="B22" t="s">
        <v>12</v>
      </c>
      <c r="C22">
        <v>2</v>
      </c>
      <c r="D22">
        <v>207</v>
      </c>
      <c r="E22">
        <v>243</v>
      </c>
      <c r="F22">
        <v>85.18518518518519</v>
      </c>
      <c r="G22">
        <v>7.6206177215328559</v>
      </c>
    </row>
    <row r="23" spans="2:7" x14ac:dyDescent="0.35">
      <c r="B23" t="s">
        <v>12</v>
      </c>
      <c r="C23">
        <v>3</v>
      </c>
      <c r="D23">
        <v>198</v>
      </c>
      <c r="E23">
        <v>243</v>
      </c>
      <c r="F23">
        <v>81.481481481481481</v>
      </c>
    </row>
    <row r="24" spans="2:7" x14ac:dyDescent="0.35">
      <c r="B24" t="s">
        <v>12</v>
      </c>
      <c r="C24">
        <v>4</v>
      </c>
      <c r="D24">
        <v>92</v>
      </c>
      <c r="E24">
        <v>115</v>
      </c>
      <c r="F24">
        <v>80</v>
      </c>
    </row>
    <row r="25" spans="2:7" x14ac:dyDescent="0.35">
      <c r="B25" t="s">
        <v>12</v>
      </c>
      <c r="C25">
        <v>5</v>
      </c>
      <c r="D25">
        <v>195</v>
      </c>
      <c r="E25">
        <v>237</v>
      </c>
      <c r="F25">
        <v>82.278481012658233</v>
      </c>
    </row>
    <row r="26" spans="2:7" x14ac:dyDescent="0.35">
      <c r="B26" t="s">
        <v>15</v>
      </c>
      <c r="C26">
        <v>1</v>
      </c>
      <c r="D26">
        <v>9</v>
      </c>
      <c r="E26">
        <v>110</v>
      </c>
      <c r="F26">
        <v>8.1818181818181817</v>
      </c>
      <c r="G26">
        <v>7.8523624637514589</v>
      </c>
    </row>
    <row r="27" spans="2:7" x14ac:dyDescent="0.35">
      <c r="B27" t="s">
        <v>15</v>
      </c>
      <c r="C27">
        <v>2</v>
      </c>
      <c r="D27">
        <v>12</v>
      </c>
      <c r="E27">
        <v>112</v>
      </c>
      <c r="F27">
        <v>10.714285714285714</v>
      </c>
      <c r="G27">
        <v>3.801749200302774</v>
      </c>
    </row>
    <row r="28" spans="2:7" x14ac:dyDescent="0.35">
      <c r="B28" t="s">
        <v>15</v>
      </c>
      <c r="C28">
        <v>3</v>
      </c>
      <c r="D28">
        <v>8</v>
      </c>
      <c r="E28">
        <v>115</v>
      </c>
      <c r="F28">
        <v>6.9565217391304346</v>
      </c>
    </row>
    <row r="29" spans="2:7" x14ac:dyDescent="0.35">
      <c r="B29" t="s">
        <v>15</v>
      </c>
      <c r="C29">
        <v>4</v>
      </c>
      <c r="D29">
        <v>2</v>
      </c>
      <c r="E29">
        <v>105</v>
      </c>
      <c r="F29">
        <v>1.9047619047619049</v>
      </c>
    </row>
    <row r="30" spans="2:7" x14ac:dyDescent="0.35">
      <c r="B30" t="s">
        <v>15</v>
      </c>
      <c r="C30">
        <v>5</v>
      </c>
      <c r="D30">
        <v>13</v>
      </c>
      <c r="E30">
        <v>113</v>
      </c>
      <c r="F30">
        <v>11.504424778761061</v>
      </c>
    </row>
    <row r="31" spans="2:7" x14ac:dyDescent="0.35">
      <c r="B31" t="s">
        <v>13</v>
      </c>
      <c r="C31">
        <v>1</v>
      </c>
      <c r="D31">
        <v>175</v>
      </c>
      <c r="E31">
        <v>203</v>
      </c>
      <c r="F31">
        <v>86.206896551724128</v>
      </c>
      <c r="G31">
        <v>89.366565188610224</v>
      </c>
    </row>
    <row r="32" spans="2:7" x14ac:dyDescent="0.35">
      <c r="B32" t="s">
        <v>13</v>
      </c>
      <c r="C32">
        <v>2</v>
      </c>
      <c r="D32">
        <v>178</v>
      </c>
      <c r="E32">
        <v>201</v>
      </c>
      <c r="F32">
        <v>88.557213930348254</v>
      </c>
      <c r="G32">
        <v>2.4697483575013628</v>
      </c>
    </row>
    <row r="33" spans="2:6" x14ac:dyDescent="0.35">
      <c r="B33" t="s">
        <v>13</v>
      </c>
      <c r="C33">
        <v>3</v>
      </c>
      <c r="D33">
        <v>186</v>
      </c>
      <c r="E33">
        <v>203</v>
      </c>
      <c r="F33">
        <v>91.62561576354679</v>
      </c>
    </row>
    <row r="34" spans="2:6" x14ac:dyDescent="0.35">
      <c r="B34" t="s">
        <v>13</v>
      </c>
      <c r="C34">
        <v>4</v>
      </c>
      <c r="D34">
        <v>187</v>
      </c>
      <c r="E34">
        <v>203</v>
      </c>
      <c r="F34">
        <v>92.118226600985224</v>
      </c>
    </row>
    <row r="35" spans="2:6" x14ac:dyDescent="0.35">
      <c r="B35" t="s">
        <v>13</v>
      </c>
      <c r="C35">
        <v>5</v>
      </c>
      <c r="D35">
        <v>174</v>
      </c>
      <c r="E35">
        <v>197</v>
      </c>
      <c r="F35">
        <v>88.324873096446694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4C</vt:lpstr>
      <vt:lpstr>Fig. 4E</vt:lpstr>
      <vt:lpstr>Fig. 4F</vt:lpstr>
    </vt:vector>
  </TitlesOfParts>
  <Company>Faculty of SCIENCE, 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Eggert Nielsen</dc:creator>
  <cp:lastModifiedBy>Mads Eggert Nielsen</cp:lastModifiedBy>
  <dcterms:created xsi:type="dcterms:W3CDTF">2021-09-10T10:12:11Z</dcterms:created>
  <dcterms:modified xsi:type="dcterms:W3CDTF">2021-09-10T11:08:35Z</dcterms:modified>
</cp:coreProperties>
</file>