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ocuments\Papers\Own_papers\PEN1_SYP122\NewPhyt\Source_data\"/>
    </mc:Choice>
  </mc:AlternateContent>
  <bookViews>
    <workbookView xWindow="0" yWindow="0" windowWidth="19200" windowHeight="7050"/>
  </bookViews>
  <sheets>
    <sheet name="Fig. 5C" sheetId="1" r:id="rId1"/>
    <sheet name="Fig. 5F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4" i="1"/>
  <c r="G13" i="1" s="1"/>
  <c r="F13" i="1"/>
  <c r="F12" i="1"/>
  <c r="F11" i="1"/>
  <c r="F10" i="1"/>
  <c r="F9" i="1"/>
  <c r="G10" i="1" s="1"/>
  <c r="F8" i="1"/>
  <c r="F7" i="1"/>
  <c r="F6" i="1"/>
  <c r="G5" i="1" s="1"/>
  <c r="F5" i="1"/>
  <c r="F20" i="2"/>
  <c r="F19" i="2"/>
  <c r="F18" i="2"/>
  <c r="F17" i="2"/>
  <c r="G17" i="2" s="1"/>
  <c r="F16" i="2"/>
  <c r="F15" i="2"/>
  <c r="G14" i="2"/>
  <c r="F14" i="2"/>
  <c r="G13" i="2" s="1"/>
  <c r="F13" i="2"/>
  <c r="F12" i="2"/>
  <c r="F11" i="2"/>
  <c r="F10" i="2"/>
  <c r="F9" i="2"/>
  <c r="G10" i="2" s="1"/>
  <c r="F8" i="2"/>
  <c r="F7" i="2"/>
  <c r="G6" i="2"/>
  <c r="F6" i="2"/>
  <c r="G5" i="2" s="1"/>
  <c r="F5" i="2"/>
  <c r="G14" i="1" l="1"/>
  <c r="G6" i="1"/>
  <c r="G9" i="1"/>
  <c r="G9" i="2"/>
  <c r="G18" i="2"/>
</calcChain>
</file>

<file path=xl/sharedStrings.xml><?xml version="1.0" encoding="utf-8"?>
<sst xmlns="http://schemas.openxmlformats.org/spreadsheetml/2006/main" count="40" uniqueCount="11">
  <si>
    <t>Fig. 5F</t>
  </si>
  <si>
    <t>genotype</t>
  </si>
  <si>
    <t>blad</t>
  </si>
  <si>
    <t>pen</t>
  </si>
  <si>
    <t>total</t>
  </si>
  <si>
    <t>%</t>
  </si>
  <si>
    <t>fmo1</t>
  </si>
  <si>
    <t>fmo1 pen1</t>
  </si>
  <si>
    <t>fmo1 syp122</t>
  </si>
  <si>
    <t>fmo1 DM</t>
  </si>
  <si>
    <t>Fig. 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</si>
</sst>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tabSelected="1" workbookViewId="0">
      <selection activeCell="I16" sqref="I16"/>
    </sheetView>
  </sheetViews>
  <sheetFormatPr defaultRowHeight="14.5" x14ac:dyDescent="0.35"/>
  <sheetData>
    <row r="2" spans="2:7" x14ac:dyDescent="0.35">
      <c r="B2" t="s">
        <v>10</v>
      </c>
    </row>
    <row r="4" spans="2:7" x14ac:dyDescent="0.35">
      <c r="B4" t="s">
        <v>1</v>
      </c>
      <c r="C4" t="s">
        <v>2</v>
      </c>
      <c r="D4" t="s">
        <v>3</v>
      </c>
      <c r="E4" t="s">
        <v>4</v>
      </c>
      <c r="F4" t="s">
        <v>5</v>
      </c>
    </row>
    <row r="5" spans="2:7" x14ac:dyDescent="0.35">
      <c r="B5" t="s">
        <v>6</v>
      </c>
      <c r="C5">
        <v>1</v>
      </c>
      <c r="D5">
        <v>35</v>
      </c>
      <c r="E5">
        <v>53</v>
      </c>
      <c r="F5">
        <f t="shared" ref="F5:F16" si="0">(D5/E5)*100</f>
        <v>66.037735849056602</v>
      </c>
      <c r="G5">
        <f>AVERAGE(F5:F8)</f>
        <v>62.609501347708893</v>
      </c>
    </row>
    <row r="6" spans="2:7" x14ac:dyDescent="0.35">
      <c r="B6" t="s">
        <v>6</v>
      </c>
      <c r="C6">
        <v>2</v>
      </c>
      <c r="D6">
        <v>40</v>
      </c>
      <c r="E6">
        <v>53</v>
      </c>
      <c r="F6">
        <f t="shared" si="0"/>
        <v>75.471698113207552</v>
      </c>
      <c r="G6">
        <f>STDEV(F5:F8)</f>
        <v>10.395952139438338</v>
      </c>
    </row>
    <row r="7" spans="2:7" x14ac:dyDescent="0.35">
      <c r="B7" s="1" t="s">
        <v>6</v>
      </c>
      <c r="C7">
        <v>3</v>
      </c>
      <c r="D7">
        <v>29</v>
      </c>
      <c r="E7">
        <v>56</v>
      </c>
      <c r="F7">
        <f t="shared" si="0"/>
        <v>51.785714285714292</v>
      </c>
      <c r="G7" s="2"/>
    </row>
    <row r="8" spans="2:7" x14ac:dyDescent="0.35">
      <c r="B8" s="1" t="s">
        <v>6</v>
      </c>
      <c r="C8">
        <v>4</v>
      </c>
      <c r="D8">
        <v>32</v>
      </c>
      <c r="E8">
        <v>56</v>
      </c>
      <c r="F8">
        <f t="shared" si="0"/>
        <v>57.142857142857139</v>
      </c>
      <c r="G8" s="2"/>
    </row>
    <row r="9" spans="2:7" x14ac:dyDescent="0.35">
      <c r="B9" s="1" t="s">
        <v>7</v>
      </c>
      <c r="C9">
        <v>1</v>
      </c>
      <c r="D9">
        <v>45</v>
      </c>
      <c r="E9">
        <v>57</v>
      </c>
      <c r="F9">
        <f t="shared" si="0"/>
        <v>78.94736842105263</v>
      </c>
      <c r="G9">
        <f>AVERAGE(F9:F12)</f>
        <v>63.097057159026598</v>
      </c>
    </row>
    <row r="10" spans="2:7" x14ac:dyDescent="0.35">
      <c r="B10" s="1" t="s">
        <v>7</v>
      </c>
      <c r="C10">
        <v>2</v>
      </c>
      <c r="D10">
        <v>34</v>
      </c>
      <c r="E10">
        <v>51</v>
      </c>
      <c r="F10">
        <f t="shared" si="0"/>
        <v>66.666666666666657</v>
      </c>
      <c r="G10">
        <f>STDEV(F9:F12)</f>
        <v>13.416434183964558</v>
      </c>
    </row>
    <row r="11" spans="2:7" x14ac:dyDescent="0.35">
      <c r="B11" s="1" t="s">
        <v>7</v>
      </c>
      <c r="C11">
        <v>3</v>
      </c>
      <c r="D11">
        <v>29</v>
      </c>
      <c r="E11">
        <v>62</v>
      </c>
      <c r="F11">
        <f t="shared" si="0"/>
        <v>46.774193548387096</v>
      </c>
      <c r="G11" s="2"/>
    </row>
    <row r="12" spans="2:7" x14ac:dyDescent="0.35">
      <c r="B12" s="1" t="s">
        <v>7</v>
      </c>
      <c r="C12">
        <v>4</v>
      </c>
      <c r="D12">
        <v>36</v>
      </c>
      <c r="E12">
        <v>60</v>
      </c>
      <c r="F12">
        <f t="shared" si="0"/>
        <v>60</v>
      </c>
      <c r="G12" s="2"/>
    </row>
    <row r="13" spans="2:7" x14ac:dyDescent="0.35">
      <c r="B13" s="1" t="s">
        <v>9</v>
      </c>
      <c r="C13">
        <v>1</v>
      </c>
      <c r="D13">
        <v>9</v>
      </c>
      <c r="E13">
        <v>57</v>
      </c>
      <c r="F13">
        <f t="shared" si="0"/>
        <v>15.789473684210526</v>
      </c>
      <c r="G13">
        <f>AVERAGE(F13:F16)</f>
        <v>11.36629753115821</v>
      </c>
    </row>
    <row r="14" spans="2:7" x14ac:dyDescent="0.35">
      <c r="B14" s="1" t="s">
        <v>9</v>
      </c>
      <c r="C14">
        <v>2</v>
      </c>
      <c r="D14">
        <v>6</v>
      </c>
      <c r="E14">
        <v>52</v>
      </c>
      <c r="F14">
        <f t="shared" si="0"/>
        <v>11.538461538461538</v>
      </c>
      <c r="G14">
        <f>STDEV(F13:F16)</f>
        <v>3.2266607196875157</v>
      </c>
    </row>
    <row r="15" spans="2:7" x14ac:dyDescent="0.35">
      <c r="B15" s="1" t="s">
        <v>9</v>
      </c>
      <c r="C15">
        <v>3</v>
      </c>
      <c r="D15">
        <v>5</v>
      </c>
      <c r="E15">
        <v>51</v>
      </c>
      <c r="F15">
        <f t="shared" si="0"/>
        <v>9.8039215686274517</v>
      </c>
      <c r="G15" s="2"/>
    </row>
    <row r="16" spans="2:7" x14ac:dyDescent="0.35">
      <c r="B16" s="1" t="s">
        <v>9</v>
      </c>
      <c r="C16">
        <v>4</v>
      </c>
      <c r="D16">
        <v>5</v>
      </c>
      <c r="E16">
        <v>60</v>
      </c>
      <c r="F16">
        <f t="shared" si="0"/>
        <v>8.3333333333333321</v>
      </c>
      <c r="G1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workbookViewId="0">
      <selection activeCell="G4" sqref="G4"/>
    </sheetView>
  </sheetViews>
  <sheetFormatPr defaultRowHeight="14.5" x14ac:dyDescent="0.35"/>
  <sheetData>
    <row r="2" spans="2:7" x14ac:dyDescent="0.35">
      <c r="B2" t="s">
        <v>0</v>
      </c>
    </row>
    <row r="4" spans="2:7" x14ac:dyDescent="0.35">
      <c r="B4" t="s">
        <v>1</v>
      </c>
      <c r="C4" t="s">
        <v>2</v>
      </c>
      <c r="D4" t="s">
        <v>3</v>
      </c>
      <c r="E4" t="s">
        <v>4</v>
      </c>
      <c r="F4" t="s">
        <v>5</v>
      </c>
    </row>
    <row r="5" spans="2:7" x14ac:dyDescent="0.35">
      <c r="B5" t="s">
        <v>6</v>
      </c>
      <c r="C5">
        <v>1</v>
      </c>
      <c r="D5">
        <v>1</v>
      </c>
      <c r="E5">
        <v>84</v>
      </c>
      <c r="F5">
        <f t="shared" ref="F5:F12" si="0">(D5/E5)*100</f>
        <v>1.1904761904761905</v>
      </c>
      <c r="G5">
        <f>AVERAGE(F5:F8)</f>
        <v>1.7429068401554171</v>
      </c>
    </row>
    <row r="6" spans="2:7" x14ac:dyDescent="0.35">
      <c r="B6" t="s">
        <v>6</v>
      </c>
      <c r="C6">
        <v>2</v>
      </c>
      <c r="D6">
        <v>1</v>
      </c>
      <c r="E6">
        <v>93</v>
      </c>
      <c r="F6">
        <f t="shared" si="0"/>
        <v>1.0752688172043012</v>
      </c>
      <c r="G6">
        <f>STDEV(F5:F8)</f>
        <v>2.0467753740313617</v>
      </c>
    </row>
    <row r="7" spans="2:7" x14ac:dyDescent="0.35">
      <c r="B7" s="1" t="s">
        <v>6</v>
      </c>
      <c r="C7">
        <v>3</v>
      </c>
      <c r="D7">
        <v>0</v>
      </c>
      <c r="E7">
        <v>72</v>
      </c>
      <c r="F7">
        <f t="shared" si="0"/>
        <v>0</v>
      </c>
      <c r="G7" s="2"/>
    </row>
    <row r="8" spans="2:7" x14ac:dyDescent="0.35">
      <c r="B8" s="1" t="s">
        <v>6</v>
      </c>
      <c r="C8">
        <v>4</v>
      </c>
      <c r="D8">
        <v>4</v>
      </c>
      <c r="E8">
        <v>85</v>
      </c>
      <c r="F8">
        <f t="shared" si="0"/>
        <v>4.7058823529411766</v>
      </c>
      <c r="G8" s="2"/>
    </row>
    <row r="9" spans="2:7" x14ac:dyDescent="0.35">
      <c r="B9" s="1" t="s">
        <v>7</v>
      </c>
      <c r="C9">
        <v>1</v>
      </c>
      <c r="D9">
        <v>2</v>
      </c>
      <c r="E9">
        <v>69</v>
      </c>
      <c r="F9">
        <f t="shared" si="0"/>
        <v>2.8985507246376812</v>
      </c>
      <c r="G9">
        <f>AVERAGE(F9:F12)</f>
        <v>2.3555438522601877</v>
      </c>
    </row>
    <row r="10" spans="2:7" x14ac:dyDescent="0.35">
      <c r="B10" s="1" t="s">
        <v>7</v>
      </c>
      <c r="C10">
        <v>2</v>
      </c>
      <c r="D10">
        <v>2</v>
      </c>
      <c r="E10">
        <v>88</v>
      </c>
      <c r="F10">
        <f t="shared" si="0"/>
        <v>2.2727272727272729</v>
      </c>
      <c r="G10">
        <f>STDEV(F9:F12)</f>
        <v>0.79278329328062214</v>
      </c>
    </row>
    <row r="11" spans="2:7" x14ac:dyDescent="0.35">
      <c r="B11" s="1" t="s">
        <v>7</v>
      </c>
      <c r="C11">
        <v>3</v>
      </c>
      <c r="D11">
        <v>2</v>
      </c>
      <c r="E11">
        <v>67</v>
      </c>
      <c r="F11">
        <f t="shared" si="0"/>
        <v>2.9850746268656714</v>
      </c>
      <c r="G11" s="2"/>
    </row>
    <row r="12" spans="2:7" x14ac:dyDescent="0.35">
      <c r="B12" s="1" t="s">
        <v>7</v>
      </c>
      <c r="C12">
        <v>4</v>
      </c>
      <c r="D12">
        <v>1</v>
      </c>
      <c r="E12">
        <v>79</v>
      </c>
      <c r="F12">
        <f t="shared" si="0"/>
        <v>1.2658227848101267</v>
      </c>
      <c r="G12" s="2"/>
    </row>
    <row r="13" spans="2:7" x14ac:dyDescent="0.35">
      <c r="B13" s="3" t="s">
        <v>8</v>
      </c>
      <c r="C13">
        <v>1</v>
      </c>
      <c r="D13">
        <v>1</v>
      </c>
      <c r="E13">
        <v>80</v>
      </c>
      <c r="F13">
        <f>(D13/E13)*100</f>
        <v>1.25</v>
      </c>
      <c r="G13">
        <f>AVERAGE(F13:F16)</f>
        <v>0.3125</v>
      </c>
    </row>
    <row r="14" spans="2:7" x14ac:dyDescent="0.35">
      <c r="B14" s="3" t="s">
        <v>8</v>
      </c>
      <c r="C14">
        <v>2</v>
      </c>
      <c r="D14">
        <v>0</v>
      </c>
      <c r="E14">
        <v>64</v>
      </c>
      <c r="F14">
        <f t="shared" ref="F14:F16" si="1">(D14/E14)*100</f>
        <v>0</v>
      </c>
      <c r="G14">
        <f>STDEV(F13:F16)</f>
        <v>0.625</v>
      </c>
    </row>
    <row r="15" spans="2:7" x14ac:dyDescent="0.35">
      <c r="B15" s="3" t="s">
        <v>8</v>
      </c>
      <c r="C15">
        <v>3</v>
      </c>
      <c r="D15">
        <v>0</v>
      </c>
      <c r="E15">
        <v>76</v>
      </c>
      <c r="F15">
        <f t="shared" si="1"/>
        <v>0</v>
      </c>
      <c r="G15" s="2"/>
    </row>
    <row r="16" spans="2:7" x14ac:dyDescent="0.35">
      <c r="B16" s="3" t="s">
        <v>8</v>
      </c>
      <c r="C16">
        <v>4</v>
      </c>
      <c r="D16">
        <v>0</v>
      </c>
      <c r="E16">
        <v>78</v>
      </c>
      <c r="F16">
        <f t="shared" si="1"/>
        <v>0</v>
      </c>
      <c r="G16" s="2"/>
    </row>
    <row r="17" spans="2:7" x14ac:dyDescent="0.35">
      <c r="B17" s="1" t="s">
        <v>9</v>
      </c>
      <c r="C17">
        <v>1</v>
      </c>
      <c r="D17">
        <v>59</v>
      </c>
      <c r="E17">
        <v>76</v>
      </c>
      <c r="F17">
        <f>(D17/E17)*100</f>
        <v>77.631578947368425</v>
      </c>
      <c r="G17">
        <f>AVERAGE(F17:F20)</f>
        <v>56.784479881769641</v>
      </c>
    </row>
    <row r="18" spans="2:7" x14ac:dyDescent="0.35">
      <c r="B18" s="1" t="s">
        <v>9</v>
      </c>
      <c r="C18">
        <v>2</v>
      </c>
      <c r="D18">
        <v>43</v>
      </c>
      <c r="E18">
        <v>69</v>
      </c>
      <c r="F18">
        <f t="shared" ref="F18:F20" si="2">(D18/E18)*100</f>
        <v>62.318840579710141</v>
      </c>
      <c r="G18">
        <f>STDEV(F17:F20)</f>
        <v>19.999908129275823</v>
      </c>
    </row>
    <row r="19" spans="2:7" x14ac:dyDescent="0.35">
      <c r="B19" s="1" t="s">
        <v>9</v>
      </c>
      <c r="C19">
        <v>3</v>
      </c>
      <c r="D19">
        <v>19</v>
      </c>
      <c r="E19">
        <v>64</v>
      </c>
      <c r="F19">
        <f t="shared" si="2"/>
        <v>29.6875</v>
      </c>
      <c r="G19" s="2"/>
    </row>
    <row r="20" spans="2:7" x14ac:dyDescent="0.35">
      <c r="B20" s="1" t="s">
        <v>9</v>
      </c>
      <c r="C20">
        <v>4</v>
      </c>
      <c r="D20">
        <v>46</v>
      </c>
      <c r="E20">
        <v>80</v>
      </c>
      <c r="F20">
        <f t="shared" si="2"/>
        <v>57.499999999999993</v>
      </c>
      <c r="G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5C</vt:lpstr>
      <vt:lpstr>Fig. 5F</vt:lpstr>
    </vt:vector>
  </TitlesOfParts>
  <Company>Faculty of SCIENCE, 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Eggert Nielsen</dc:creator>
  <cp:lastModifiedBy>Mads Eggert Nielsen</cp:lastModifiedBy>
  <dcterms:created xsi:type="dcterms:W3CDTF">2021-09-10T10:12:11Z</dcterms:created>
  <dcterms:modified xsi:type="dcterms:W3CDTF">2021-09-10T10:27:39Z</dcterms:modified>
</cp:coreProperties>
</file>