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ocuments\Papers\Own_papers\PEN1_SYP122\NewPhyt\Source_data\"/>
    </mc:Choice>
  </mc:AlternateContent>
  <bookViews>
    <workbookView xWindow="0" yWindow="0" windowWidth="19200" windowHeight="7050"/>
  </bookViews>
  <sheets>
    <sheet name="Fig. 6C" sheetId="1" r:id="rId1"/>
    <sheet name="Fig. 6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G6" i="2" s="1"/>
  <c r="F10" i="2"/>
  <c r="F11" i="2"/>
  <c r="F12" i="2"/>
  <c r="F13" i="2"/>
  <c r="F14" i="2"/>
  <c r="F15" i="2"/>
  <c r="F16" i="2"/>
  <c r="F17" i="2"/>
  <c r="F18" i="2"/>
  <c r="F19" i="2"/>
  <c r="F20" i="2"/>
  <c r="F21" i="2"/>
  <c r="G14" i="2" l="1"/>
  <c r="G18" i="2"/>
  <c r="G15" i="2"/>
  <c r="G10" i="2"/>
  <c r="G7" i="2"/>
  <c r="G19" i="2"/>
  <c r="G11" i="2"/>
</calcChain>
</file>

<file path=xl/sharedStrings.xml><?xml version="1.0" encoding="utf-8"?>
<sst xmlns="http://schemas.openxmlformats.org/spreadsheetml/2006/main" count="40" uniqueCount="11">
  <si>
    <t>genotype</t>
  </si>
  <si>
    <t>blad</t>
  </si>
  <si>
    <t>pen</t>
  </si>
  <si>
    <t>total</t>
  </si>
  <si>
    <t>%</t>
  </si>
  <si>
    <t>fmo1</t>
  </si>
  <si>
    <t>fmo1 pen1</t>
  </si>
  <si>
    <t>fmo1 syp122</t>
  </si>
  <si>
    <t>fmo1 DM</t>
  </si>
  <si>
    <t>Fig. 6C</t>
  </si>
  <si>
    <t>Fig. 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</si>
</sst>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workbookViewId="0">
      <selection activeCell="J11" sqref="J11"/>
    </sheetView>
  </sheetViews>
  <sheetFormatPr defaultRowHeight="14.5" x14ac:dyDescent="0.35"/>
  <sheetData>
    <row r="2" spans="2:7" x14ac:dyDescent="0.35">
      <c r="B2" t="s">
        <v>9</v>
      </c>
    </row>
    <row r="4" spans="2:7" x14ac:dyDescent="0.35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2:7" x14ac:dyDescent="0.35">
      <c r="B5" t="s">
        <v>5</v>
      </c>
      <c r="C5">
        <v>1</v>
      </c>
      <c r="D5">
        <v>80</v>
      </c>
      <c r="E5">
        <v>86</v>
      </c>
      <c r="F5">
        <v>93.023255813953483</v>
      </c>
      <c r="G5">
        <v>95.141672550578463</v>
      </c>
    </row>
    <row r="6" spans="2:7" x14ac:dyDescent="0.35">
      <c r="B6" t="s">
        <v>5</v>
      </c>
      <c r="C6">
        <v>2</v>
      </c>
      <c r="D6">
        <v>83</v>
      </c>
      <c r="E6">
        <v>89</v>
      </c>
      <c r="F6">
        <v>93.258426966292134</v>
      </c>
      <c r="G6">
        <v>2.7371172855711614</v>
      </c>
    </row>
    <row r="7" spans="2:7" x14ac:dyDescent="0.35">
      <c r="B7" t="s">
        <v>5</v>
      </c>
      <c r="C7">
        <v>3</v>
      </c>
      <c r="D7">
        <v>82</v>
      </c>
      <c r="E7">
        <v>86</v>
      </c>
      <c r="F7">
        <v>95.348837209302332</v>
      </c>
    </row>
    <row r="8" spans="2:7" x14ac:dyDescent="0.35">
      <c r="B8" t="s">
        <v>5</v>
      </c>
      <c r="C8">
        <v>4</v>
      </c>
      <c r="D8">
        <v>93</v>
      </c>
      <c r="E8">
        <v>94</v>
      </c>
      <c r="F8">
        <v>98.936170212765958</v>
      </c>
    </row>
    <row r="9" spans="2:7" x14ac:dyDescent="0.35">
      <c r="B9" t="s">
        <v>6</v>
      </c>
      <c r="C9">
        <v>1</v>
      </c>
      <c r="D9">
        <v>96</v>
      </c>
      <c r="E9">
        <v>103</v>
      </c>
      <c r="F9">
        <v>93.203883495145632</v>
      </c>
      <c r="G9">
        <v>90.33516590773219</v>
      </c>
    </row>
    <row r="10" spans="2:7" x14ac:dyDescent="0.35">
      <c r="B10" t="s">
        <v>6</v>
      </c>
      <c r="C10">
        <v>2</v>
      </c>
      <c r="D10">
        <v>89</v>
      </c>
      <c r="E10">
        <v>105</v>
      </c>
      <c r="F10">
        <v>84.761904761904759</v>
      </c>
      <c r="G10">
        <v>5.5201037177868928</v>
      </c>
    </row>
    <row r="11" spans="2:7" x14ac:dyDescent="0.35">
      <c r="B11" t="s">
        <v>6</v>
      </c>
      <c r="C11">
        <v>3</v>
      </c>
      <c r="D11">
        <v>59</v>
      </c>
      <c r="E11">
        <v>68</v>
      </c>
      <c r="F11">
        <v>86.764705882352942</v>
      </c>
    </row>
    <row r="12" spans="2:7" x14ac:dyDescent="0.35">
      <c r="B12" t="s">
        <v>6</v>
      </c>
      <c r="C12">
        <v>4</v>
      </c>
      <c r="D12">
        <v>114</v>
      </c>
      <c r="E12">
        <v>118</v>
      </c>
      <c r="F12">
        <v>96.610169491525426</v>
      </c>
    </row>
    <row r="13" spans="2:7" x14ac:dyDescent="0.35">
      <c r="B13" t="s">
        <v>8</v>
      </c>
      <c r="C13">
        <v>1</v>
      </c>
      <c r="D13">
        <v>2</v>
      </c>
      <c r="E13">
        <v>11</v>
      </c>
      <c r="F13">
        <v>18.181818181818183</v>
      </c>
      <c r="G13">
        <v>23.354978354978357</v>
      </c>
    </row>
    <row r="14" spans="2:7" x14ac:dyDescent="0.35">
      <c r="B14" t="s">
        <v>8</v>
      </c>
      <c r="C14">
        <v>2</v>
      </c>
      <c r="D14">
        <v>4</v>
      </c>
      <c r="E14">
        <v>14</v>
      </c>
      <c r="F14">
        <v>28.571428571428569</v>
      </c>
      <c r="G14">
        <v>6.9007913783055033</v>
      </c>
    </row>
    <row r="15" spans="2:7" x14ac:dyDescent="0.35">
      <c r="B15" t="s">
        <v>8</v>
      </c>
      <c r="C15">
        <v>3</v>
      </c>
      <c r="D15">
        <v>3</v>
      </c>
      <c r="E15">
        <v>10</v>
      </c>
      <c r="F15">
        <v>30</v>
      </c>
    </row>
    <row r="16" spans="2:7" x14ac:dyDescent="0.35">
      <c r="B16" t="s">
        <v>8</v>
      </c>
      <c r="C16">
        <v>4</v>
      </c>
      <c r="D16">
        <v>1</v>
      </c>
      <c r="E16">
        <v>6</v>
      </c>
      <c r="F16">
        <v>16.666666666666664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I12" sqref="I12"/>
    </sheetView>
  </sheetViews>
  <sheetFormatPr defaultRowHeight="14.5" x14ac:dyDescent="0.35"/>
  <sheetData>
    <row r="3" spans="2:7" x14ac:dyDescent="0.35">
      <c r="B3" t="s">
        <v>10</v>
      </c>
    </row>
    <row r="5" spans="2:7" x14ac:dyDescent="0.3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2:7" x14ac:dyDescent="0.35">
      <c r="B6" t="s">
        <v>5</v>
      </c>
      <c r="C6" s="2">
        <v>1</v>
      </c>
      <c r="D6" s="2">
        <v>7</v>
      </c>
      <c r="E6" s="2">
        <v>59</v>
      </c>
      <c r="F6">
        <f>(D6/E6)*100</f>
        <v>11.864406779661017</v>
      </c>
      <c r="G6">
        <f>AVERAGE(F6:F9)</f>
        <v>11.12647905340582</v>
      </c>
    </row>
    <row r="7" spans="2:7" x14ac:dyDescent="0.35">
      <c r="B7" t="s">
        <v>5</v>
      </c>
      <c r="C7" s="2">
        <v>2</v>
      </c>
      <c r="D7" s="3">
        <v>8</v>
      </c>
      <c r="E7" s="3">
        <v>53</v>
      </c>
      <c r="F7">
        <f>(D7/E7)*100</f>
        <v>15.09433962264151</v>
      </c>
      <c r="G7">
        <f>STDEV(F6:F9)</f>
        <v>3.1816591339692168</v>
      </c>
    </row>
    <row r="8" spans="2:7" x14ac:dyDescent="0.35">
      <c r="B8" s="2" t="s">
        <v>5</v>
      </c>
      <c r="C8" s="2">
        <v>3</v>
      </c>
      <c r="D8" s="3">
        <v>4</v>
      </c>
      <c r="E8" s="3">
        <v>53</v>
      </c>
      <c r="F8">
        <f>(D8/E8)*100</f>
        <v>7.5471698113207548</v>
      </c>
      <c r="G8" s="1"/>
    </row>
    <row r="9" spans="2:7" x14ac:dyDescent="0.35">
      <c r="B9" s="2" t="s">
        <v>5</v>
      </c>
      <c r="C9" s="2">
        <v>4</v>
      </c>
      <c r="D9" s="3">
        <v>6</v>
      </c>
      <c r="E9" s="3">
        <v>60</v>
      </c>
      <c r="F9">
        <f>(D9/E9)*100</f>
        <v>10</v>
      </c>
      <c r="G9" s="1"/>
    </row>
    <row r="10" spans="2:7" x14ac:dyDescent="0.35">
      <c r="B10" s="2" t="s">
        <v>6</v>
      </c>
      <c r="C10" s="2">
        <v>1</v>
      </c>
      <c r="D10" s="3">
        <v>8</v>
      </c>
      <c r="E10" s="3">
        <v>59</v>
      </c>
      <c r="F10">
        <f>(D10/E10)*100</f>
        <v>13.559322033898304</v>
      </c>
      <c r="G10">
        <f>AVERAGE(F10:F13)</f>
        <v>11.661688431971843</v>
      </c>
    </row>
    <row r="11" spans="2:7" x14ac:dyDescent="0.35">
      <c r="B11" s="2" t="s">
        <v>6</v>
      </c>
      <c r="C11" s="2">
        <v>2</v>
      </c>
      <c r="D11" s="3">
        <v>7</v>
      </c>
      <c r="E11" s="3">
        <v>60</v>
      </c>
      <c r="F11">
        <f>(D11/E11)*100</f>
        <v>11.666666666666666</v>
      </c>
      <c r="G11">
        <f>STDEV(F10:F13)</f>
        <v>3.5643737024838948</v>
      </c>
    </row>
    <row r="12" spans="2:7" x14ac:dyDescent="0.35">
      <c r="B12" s="2" t="s">
        <v>6</v>
      </c>
      <c r="C12" s="2">
        <v>3</v>
      </c>
      <c r="D12" s="3">
        <v>4</v>
      </c>
      <c r="E12" s="3">
        <v>60</v>
      </c>
      <c r="F12">
        <f>(D12/E12)*100</f>
        <v>6.666666666666667</v>
      </c>
      <c r="G12" s="1"/>
    </row>
    <row r="13" spans="2:7" x14ac:dyDescent="0.35">
      <c r="B13" s="2" t="s">
        <v>6</v>
      </c>
      <c r="C13" s="2">
        <v>4</v>
      </c>
      <c r="D13" s="3">
        <v>9</v>
      </c>
      <c r="E13" s="3">
        <v>61</v>
      </c>
      <c r="F13">
        <f>(D13/E13)*100</f>
        <v>14.754098360655737</v>
      </c>
      <c r="G13" s="1"/>
    </row>
    <row r="14" spans="2:7" x14ac:dyDescent="0.35">
      <c r="B14" s="3" t="s">
        <v>7</v>
      </c>
      <c r="C14" s="3">
        <v>1</v>
      </c>
      <c r="D14" s="3">
        <v>6</v>
      </c>
      <c r="E14" s="3">
        <v>52</v>
      </c>
      <c r="F14">
        <f>(D14/E14)*100</f>
        <v>11.538461538461538</v>
      </c>
      <c r="G14">
        <f>AVERAGE(F14:F17)</f>
        <v>12.135404730985664</v>
      </c>
    </row>
    <row r="15" spans="2:7" x14ac:dyDescent="0.35">
      <c r="B15" s="3" t="s">
        <v>7</v>
      </c>
      <c r="C15" s="3">
        <v>2</v>
      </c>
      <c r="D15" s="3">
        <v>3</v>
      </c>
      <c r="E15" s="3">
        <v>53</v>
      </c>
      <c r="F15">
        <f>(D15/E15)*100</f>
        <v>5.6603773584905666</v>
      </c>
      <c r="G15">
        <f>STDEV(F14:F17)</f>
        <v>4.9208290250695104</v>
      </c>
    </row>
    <row r="16" spans="2:7" x14ac:dyDescent="0.35">
      <c r="B16" s="3" t="s">
        <v>7</v>
      </c>
      <c r="C16" s="3">
        <v>3</v>
      </c>
      <c r="D16" s="3">
        <v>9</v>
      </c>
      <c r="E16" s="3">
        <v>52</v>
      </c>
      <c r="F16">
        <f>(D16/E16)*100</f>
        <v>17.307692307692307</v>
      </c>
      <c r="G16" s="1"/>
    </row>
    <row r="17" spans="2:7" x14ac:dyDescent="0.35">
      <c r="B17" s="3" t="s">
        <v>7</v>
      </c>
      <c r="C17" s="3">
        <v>4</v>
      </c>
      <c r="D17" s="3">
        <v>8</v>
      </c>
      <c r="E17" s="3">
        <v>57</v>
      </c>
      <c r="F17">
        <f>(D17/E17)*100</f>
        <v>14.035087719298245</v>
      </c>
      <c r="G17" s="1"/>
    </row>
    <row r="18" spans="2:7" x14ac:dyDescent="0.35">
      <c r="B18" s="2" t="s">
        <v>8</v>
      </c>
      <c r="C18" s="2">
        <v>1</v>
      </c>
      <c r="D18" s="2">
        <v>94</v>
      </c>
      <c r="E18" s="2">
        <v>100</v>
      </c>
      <c r="F18">
        <f>(D18/E18)*100</f>
        <v>94</v>
      </c>
      <c r="G18">
        <f>AVERAGE(F18:F21)</f>
        <v>93.25</v>
      </c>
    </row>
    <row r="19" spans="2:7" x14ac:dyDescent="0.35">
      <c r="B19" s="2" t="s">
        <v>8</v>
      </c>
      <c r="C19" s="2">
        <v>2</v>
      </c>
      <c r="D19" s="2">
        <v>93</v>
      </c>
      <c r="E19" s="2">
        <v>100</v>
      </c>
      <c r="F19">
        <f>(D19/E19)*100</f>
        <v>93</v>
      </c>
      <c r="G19">
        <f>STDEV(F18:F21)</f>
        <v>1.707825127659933</v>
      </c>
    </row>
    <row r="20" spans="2:7" x14ac:dyDescent="0.35">
      <c r="B20" s="2" t="s">
        <v>8</v>
      </c>
      <c r="C20" s="2">
        <v>3</v>
      </c>
      <c r="D20" s="2">
        <v>95</v>
      </c>
      <c r="E20" s="2">
        <v>100</v>
      </c>
      <c r="F20">
        <f>(D20/E20)*100</f>
        <v>95</v>
      </c>
      <c r="G20" s="1"/>
    </row>
    <row r="21" spans="2:7" x14ac:dyDescent="0.35">
      <c r="B21" s="2" t="s">
        <v>8</v>
      </c>
      <c r="C21" s="2">
        <v>4</v>
      </c>
      <c r="D21" s="2">
        <v>91</v>
      </c>
      <c r="E21" s="2">
        <v>100</v>
      </c>
      <c r="F21">
        <f>(D21/E21)*100</f>
        <v>91</v>
      </c>
      <c r="G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6C</vt:lpstr>
      <vt:lpstr>Fig. 6F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Eggert Nielsen</dc:creator>
  <cp:lastModifiedBy>Mads Eggert Nielsen</cp:lastModifiedBy>
  <dcterms:created xsi:type="dcterms:W3CDTF">2021-09-10T10:12:11Z</dcterms:created>
  <dcterms:modified xsi:type="dcterms:W3CDTF">2021-09-10T10:39:00Z</dcterms:modified>
</cp:coreProperties>
</file>