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activeTab="3"/>
  </bookViews>
  <sheets>
    <sheet name="Figure 2b" sheetId="1" r:id="rId1"/>
    <sheet name="Figure 2e right panel" sheetId="2" r:id="rId2"/>
    <sheet name="Figure 2f left panel" sheetId="3" r:id="rId3"/>
    <sheet name="Figure 2f right panel" sheetId="4" r:id="rId4"/>
  </sheets>
  <calcPr calcId="124519"/>
</workbook>
</file>

<file path=xl/calcChain.xml><?xml version="1.0" encoding="utf-8"?>
<calcChain xmlns="http://schemas.openxmlformats.org/spreadsheetml/2006/main">
  <c r="M99" i="1"/>
  <c r="J99"/>
  <c r="M76"/>
  <c r="J76"/>
  <c r="J7"/>
  <c r="I7"/>
  <c r="J53"/>
  <c r="J30"/>
  <c r="V76"/>
  <c r="X50"/>
  <c r="X72"/>
  <c r="X90"/>
  <c r="O7"/>
  <c r="L7"/>
  <c r="W31"/>
  <c r="X31" s="1"/>
  <c r="W32"/>
  <c r="X32" s="1"/>
  <c r="W33"/>
  <c r="X33" s="1"/>
  <c r="W34"/>
  <c r="X34" s="1"/>
  <c r="W35"/>
  <c r="X35" s="1"/>
  <c r="W36"/>
  <c r="X36" s="1"/>
  <c r="W37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30"/>
  <c r="L30"/>
  <c r="M30" s="1"/>
  <c r="I30"/>
  <c r="W30"/>
  <c r="X30" s="1"/>
  <c r="W100"/>
  <c r="X100" s="1"/>
  <c r="W101"/>
  <c r="X101" s="1"/>
  <c r="W102"/>
  <c r="X102" s="1"/>
  <c r="W103"/>
  <c r="X103" s="1"/>
  <c r="W104"/>
  <c r="X104" s="1"/>
  <c r="W105"/>
  <c r="X105" s="1"/>
  <c r="W106"/>
  <c r="X106" s="1"/>
  <c r="W107"/>
  <c r="X107" s="1"/>
  <c r="W109"/>
  <c r="X109" s="1"/>
  <c r="W112"/>
  <c r="X112" s="1"/>
  <c r="W114"/>
  <c r="X114" s="1"/>
  <c r="W117"/>
  <c r="X117" s="1"/>
  <c r="W118"/>
  <c r="X118" s="1"/>
  <c r="W99"/>
  <c r="X99" s="1"/>
  <c r="V100"/>
  <c r="V101"/>
  <c r="V102"/>
  <c r="V103"/>
  <c r="V104"/>
  <c r="V105"/>
  <c r="V106"/>
  <c r="V107"/>
  <c r="V109"/>
  <c r="V112"/>
  <c r="V114"/>
  <c r="V117"/>
  <c r="V118"/>
  <c r="V99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9"/>
  <c r="P109" s="1"/>
  <c r="O112"/>
  <c r="P112" s="1"/>
  <c r="O114"/>
  <c r="P114" s="1"/>
  <c r="O117"/>
  <c r="P117" s="1"/>
  <c r="O118"/>
  <c r="P118" s="1"/>
  <c r="O99"/>
  <c r="P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9"/>
  <c r="M109" s="1"/>
  <c r="L112"/>
  <c r="M112" s="1"/>
  <c r="L114"/>
  <c r="M114" s="1"/>
  <c r="L117"/>
  <c r="M117" s="1"/>
  <c r="L118"/>
  <c r="M118" s="1"/>
  <c r="L99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9"/>
  <c r="J109" s="1"/>
  <c r="I112"/>
  <c r="J112" s="1"/>
  <c r="I114"/>
  <c r="J114" s="1"/>
  <c r="I117"/>
  <c r="J117" s="1"/>
  <c r="I118"/>
  <c r="J118" s="1"/>
  <c r="I99"/>
  <c r="W77"/>
  <c r="X77" s="1"/>
  <c r="W78"/>
  <c r="X78" s="1"/>
  <c r="W79"/>
  <c r="X79" s="1"/>
  <c r="W80"/>
  <c r="X80" s="1"/>
  <c r="W81"/>
  <c r="X81" s="1"/>
  <c r="W82"/>
  <c r="X82" s="1"/>
  <c r="W83"/>
  <c r="X83" s="1"/>
  <c r="W84"/>
  <c r="X84" s="1"/>
  <c r="W86"/>
  <c r="X86" s="1"/>
  <c r="W89"/>
  <c r="X89" s="1"/>
  <c r="W91"/>
  <c r="X91" s="1"/>
  <c r="W94"/>
  <c r="X94" s="1"/>
  <c r="W95"/>
  <c r="X95" s="1"/>
  <c r="W76"/>
  <c r="X76" s="1"/>
  <c r="V77"/>
  <c r="V78"/>
  <c r="V79"/>
  <c r="V80"/>
  <c r="V81"/>
  <c r="V82"/>
  <c r="V83"/>
  <c r="V84"/>
  <c r="V86"/>
  <c r="V89"/>
  <c r="V91"/>
  <c r="V94"/>
  <c r="V95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6"/>
  <c r="P86" s="1"/>
  <c r="O89"/>
  <c r="P89" s="1"/>
  <c r="O91"/>
  <c r="P91" s="1"/>
  <c r="O94"/>
  <c r="P94" s="1"/>
  <c r="O95"/>
  <c r="P95" s="1"/>
  <c r="O76"/>
  <c r="P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6"/>
  <c r="M86" s="1"/>
  <c r="L89"/>
  <c r="M89" s="1"/>
  <c r="L91"/>
  <c r="M91" s="1"/>
  <c r="L94"/>
  <c r="M94" s="1"/>
  <c r="L95"/>
  <c r="M95" s="1"/>
  <c r="L76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6"/>
  <c r="J86" s="1"/>
  <c r="I89"/>
  <c r="J89" s="1"/>
  <c r="I91"/>
  <c r="J91" s="1"/>
  <c r="I94"/>
  <c r="J94" s="1"/>
  <c r="I95"/>
  <c r="J95" s="1"/>
  <c r="I76"/>
  <c r="W54"/>
  <c r="X54" s="1"/>
  <c r="W55"/>
  <c r="X55" s="1"/>
  <c r="W56"/>
  <c r="X56" s="1"/>
  <c r="W57"/>
  <c r="X57" s="1"/>
  <c r="W58"/>
  <c r="X58" s="1"/>
  <c r="W59"/>
  <c r="X59" s="1"/>
  <c r="W60"/>
  <c r="X60" s="1"/>
  <c r="W61"/>
  <c r="X61" s="1"/>
  <c r="W62"/>
  <c r="X62" s="1"/>
  <c r="W63"/>
  <c r="X63" s="1"/>
  <c r="W64"/>
  <c r="X64" s="1"/>
  <c r="W65"/>
  <c r="X65" s="1"/>
  <c r="W66"/>
  <c r="X66" s="1"/>
  <c r="W67"/>
  <c r="X67" s="1"/>
  <c r="W68"/>
  <c r="X68" s="1"/>
  <c r="W69"/>
  <c r="X69" s="1"/>
  <c r="W53"/>
  <c r="X53" s="1"/>
  <c r="V54"/>
  <c r="V55"/>
  <c r="V56"/>
  <c r="V57"/>
  <c r="V58"/>
  <c r="V59"/>
  <c r="V60"/>
  <c r="V61"/>
  <c r="V62"/>
  <c r="V63"/>
  <c r="V64"/>
  <c r="V65"/>
  <c r="V66"/>
  <c r="V67"/>
  <c r="V68"/>
  <c r="V69"/>
  <c r="V72"/>
  <c r="V53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2"/>
  <c r="P72" s="1"/>
  <c r="O53"/>
  <c r="P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2"/>
  <c r="M72" s="1"/>
  <c r="L53"/>
  <c r="M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2"/>
  <c r="J72" s="1"/>
  <c r="I53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30"/>
  <c r="P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W8"/>
  <c r="X8" s="1"/>
  <c r="W9"/>
  <c r="X9" s="1"/>
  <c r="W10"/>
  <c r="X10" s="1"/>
  <c r="W1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5"/>
  <c r="X25" s="1"/>
  <c r="W26"/>
  <c r="X26" s="1"/>
  <c r="W7"/>
  <c r="X7" s="1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7"/>
  <c r="P7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M7"/>
  <c r="I8"/>
  <c r="J8" s="1"/>
  <c r="I9"/>
  <c r="I10"/>
  <c r="J10" s="1"/>
  <c r="I11"/>
  <c r="J11" s="1"/>
  <c r="I12"/>
  <c r="J12" s="1"/>
  <c r="I13"/>
  <c r="I14"/>
  <c r="J14" s="1"/>
  <c r="I15"/>
  <c r="J15" s="1"/>
  <c r="I16"/>
  <c r="J16" s="1"/>
  <c r="I17"/>
  <c r="I18"/>
  <c r="J18" s="1"/>
  <c r="I19"/>
  <c r="J19" s="1"/>
  <c r="I20"/>
  <c r="J20" s="1"/>
  <c r="I21"/>
  <c r="I22"/>
  <c r="J22" s="1"/>
  <c r="I23"/>
  <c r="J23" s="1"/>
  <c r="I24"/>
  <c r="J24" s="1"/>
  <c r="I25"/>
  <c r="J25" s="1"/>
  <c r="I26"/>
  <c r="J26" s="1"/>
  <c r="J9"/>
  <c r="J13"/>
  <c r="J17"/>
  <c r="J2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</calcChain>
</file>

<file path=xl/sharedStrings.xml><?xml version="1.0" encoding="utf-8"?>
<sst xmlns="http://schemas.openxmlformats.org/spreadsheetml/2006/main" count="125" uniqueCount="33">
  <si>
    <t>PRL+CSA</t>
  </si>
  <si>
    <t>PRL+GAL</t>
  </si>
  <si>
    <t>GAL+Hep</t>
  </si>
  <si>
    <t>ThT</t>
  </si>
  <si>
    <t>PRL</t>
  </si>
  <si>
    <t>GAL</t>
  </si>
  <si>
    <t>Set1</t>
  </si>
  <si>
    <t>Set2</t>
  </si>
  <si>
    <t>Set3</t>
  </si>
  <si>
    <t>SET 1</t>
  </si>
  <si>
    <t>SET 2</t>
  </si>
  <si>
    <t>SET 3</t>
  </si>
  <si>
    <t>AVG</t>
  </si>
  <si>
    <t>STDEV</t>
  </si>
  <si>
    <t>SET1</t>
  </si>
  <si>
    <t>SET2</t>
  </si>
  <si>
    <t>SET3</t>
  </si>
  <si>
    <t>STDERR</t>
  </si>
  <si>
    <t>substraction by lowest value</t>
  </si>
  <si>
    <t>division by highest value</t>
  </si>
  <si>
    <t>480 nm</t>
  </si>
  <si>
    <t>division by highest value of PRL+CSA</t>
  </si>
  <si>
    <t>division by highest value of GAL+Hep</t>
  </si>
  <si>
    <t>Frequency</t>
  </si>
  <si>
    <t>PRL+CSA to GAL-Hep</t>
  </si>
  <si>
    <t>PRL-CSA to PRL-GAL</t>
  </si>
  <si>
    <t>p values</t>
  </si>
  <si>
    <t>Time (d)</t>
  </si>
  <si>
    <t>GAL+HEP</t>
  </si>
  <si>
    <t>Fibril Diameter (nm)</t>
  </si>
  <si>
    <t>***</t>
  </si>
  <si>
    <t>Mean</t>
  </si>
  <si>
    <t>Std Error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</si>
</sst>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X118"/>
  <sheetViews>
    <sheetView topLeftCell="M1" workbookViewId="0">
      <selection activeCell="B25" sqref="B25"/>
    </sheetView>
  </sheetViews>
  <sheetFormatPr defaultRowHeight="14.4"/>
  <cols>
    <col min="9" max="9" width="23.88671875" customWidth="1"/>
    <col min="10" max="10" width="31.21875" customWidth="1"/>
    <col min="11" max="11" width="11.33203125" customWidth="1"/>
    <col min="12" max="12" width="26.21875" customWidth="1"/>
    <col min="13" max="13" width="30.44140625" customWidth="1"/>
    <col min="14" max="14" width="11.77734375" customWidth="1"/>
    <col min="15" max="15" width="23.88671875" customWidth="1"/>
    <col min="16" max="16" width="30.44140625" customWidth="1"/>
    <col min="17" max="17" width="26.5546875" customWidth="1"/>
    <col min="18" max="18" width="9.6640625" customWidth="1"/>
    <col min="25" max="25" width="12" bestFit="1" customWidth="1"/>
    <col min="26" max="26" width="16" customWidth="1"/>
    <col min="27" max="27" width="13.88671875" customWidth="1"/>
    <col min="28" max="28" width="12" bestFit="1" customWidth="1"/>
  </cols>
  <sheetData>
    <row r="4" spans="3:24">
      <c r="C4" t="s">
        <v>3</v>
      </c>
      <c r="D4" t="s">
        <v>0</v>
      </c>
      <c r="I4" t="s">
        <v>18</v>
      </c>
      <c r="J4" t="s">
        <v>19</v>
      </c>
      <c r="L4" t="s">
        <v>18</v>
      </c>
      <c r="M4" t="s">
        <v>19</v>
      </c>
      <c r="O4" t="s">
        <v>18</v>
      </c>
      <c r="P4" t="s">
        <v>19</v>
      </c>
    </row>
    <row r="5" spans="3:24">
      <c r="C5" t="s">
        <v>20</v>
      </c>
    </row>
    <row r="6" spans="3:24">
      <c r="D6" t="s">
        <v>27</v>
      </c>
      <c r="E6" t="s">
        <v>6</v>
      </c>
      <c r="F6" t="s">
        <v>7</v>
      </c>
      <c r="G6" t="s">
        <v>8</v>
      </c>
      <c r="I6" t="s">
        <v>9</v>
      </c>
      <c r="L6" t="s">
        <v>10</v>
      </c>
      <c r="O6" t="s">
        <v>11</v>
      </c>
      <c r="R6" t="s">
        <v>14</v>
      </c>
      <c r="S6" t="s">
        <v>15</v>
      </c>
      <c r="T6" t="s">
        <v>16</v>
      </c>
      <c r="V6" t="s">
        <v>12</v>
      </c>
      <c r="W6" t="s">
        <v>13</v>
      </c>
      <c r="X6" t="s">
        <v>17</v>
      </c>
    </row>
    <row r="7" spans="3:24">
      <c r="D7">
        <v>0</v>
      </c>
      <c r="E7">
        <v>218.797</v>
      </c>
      <c r="F7">
        <v>242.60599999999999</v>
      </c>
      <c r="G7">
        <v>244.702</v>
      </c>
      <c r="I7">
        <f>E7-218.797</f>
        <v>0</v>
      </c>
      <c r="J7">
        <f>I7/996.953</f>
        <v>0</v>
      </c>
      <c r="L7">
        <f>F7-242.606</f>
        <v>0</v>
      </c>
      <c r="M7">
        <f>L7/917.944</f>
        <v>0</v>
      </c>
      <c r="O7">
        <f>G7-244.702</f>
        <v>0</v>
      </c>
      <c r="P7">
        <f>O7/959.008</f>
        <v>0</v>
      </c>
      <c r="R7">
        <v>0</v>
      </c>
      <c r="S7">
        <v>0</v>
      </c>
      <c r="T7">
        <v>0</v>
      </c>
      <c r="V7">
        <f>AVERAGE(R7:T7)</f>
        <v>0</v>
      </c>
      <c r="W7">
        <f>STDEV(R7:T7)</f>
        <v>0</v>
      </c>
      <c r="X7">
        <f>W7/1.732</f>
        <v>0</v>
      </c>
    </row>
    <row r="8" spans="3:24">
      <c r="D8">
        <v>1</v>
      </c>
      <c r="E8">
        <v>227.89699999999999</v>
      </c>
      <c r="F8">
        <v>239.49799999999999</v>
      </c>
      <c r="G8">
        <v>246.43899999999999</v>
      </c>
      <c r="I8">
        <f t="shared" ref="I8:I26" si="0">E8-218.797</f>
        <v>9.0999999999999943</v>
      </c>
      <c r="J8">
        <f t="shared" ref="J8:J26" si="1">I8/996.953</f>
        <v>9.1278124445184419E-3</v>
      </c>
      <c r="L8">
        <f t="shared" ref="L8:L26" si="2">F8-242.606</f>
        <v>-3.1080000000000041</v>
      </c>
      <c r="M8">
        <f t="shared" ref="M8:M26" si="3">L8/917.944</f>
        <v>-3.3858274578841456E-3</v>
      </c>
      <c r="O8">
        <f t="shared" ref="O8:O26" si="4">G8-244.702</f>
        <v>1.7369999999999948</v>
      </c>
      <c r="P8">
        <f t="shared" ref="P8:P26" si="5">O8/959.008</f>
        <v>1.811246621508887E-3</v>
      </c>
      <c r="R8">
        <v>9.1278124445184419E-3</v>
      </c>
      <c r="S8">
        <v>-3.3858274578841456E-3</v>
      </c>
      <c r="T8">
        <v>1.811246621508887E-3</v>
      </c>
      <c r="V8">
        <f t="shared" ref="V8:V26" si="6">AVERAGE(R8:T8)</f>
        <v>2.5177438693810609E-3</v>
      </c>
      <c r="W8">
        <f t="shared" ref="W8:W26" si="7">STDEV(R8:T8)</f>
        <v>6.2866644313728714E-3</v>
      </c>
      <c r="X8">
        <f t="shared" ref="X8:X69" si="8">W8/1.732</f>
        <v>3.6297138749266E-3</v>
      </c>
    </row>
    <row r="9" spans="3:24">
      <c r="D9">
        <v>2</v>
      </c>
      <c r="E9">
        <v>232.64</v>
      </c>
      <c r="F9">
        <v>232.02199999999999</v>
      </c>
      <c r="G9">
        <v>230.875</v>
      </c>
      <c r="I9">
        <f t="shared" si="0"/>
        <v>13.842999999999989</v>
      </c>
      <c r="J9">
        <f t="shared" si="1"/>
        <v>1.388530853510646E-2</v>
      </c>
      <c r="L9">
        <f t="shared" si="2"/>
        <v>-10.584000000000003</v>
      </c>
      <c r="M9">
        <f t="shared" si="3"/>
        <v>-1.15301151268487E-2</v>
      </c>
      <c r="O9">
        <f t="shared" si="4"/>
        <v>-13.826999999999998</v>
      </c>
      <c r="P9">
        <f t="shared" si="5"/>
        <v>-1.4418023624411891E-2</v>
      </c>
      <c r="R9">
        <v>1.388530853510646E-2</v>
      </c>
      <c r="S9">
        <v>-1.15301151268487E-2</v>
      </c>
      <c r="T9">
        <v>-1.4418023624411891E-2</v>
      </c>
      <c r="V9">
        <f t="shared" si="6"/>
        <v>-4.0209434053847101E-3</v>
      </c>
      <c r="W9">
        <f t="shared" si="7"/>
        <v>1.5574350637822185E-2</v>
      </c>
      <c r="X9">
        <f t="shared" si="8"/>
        <v>8.9921193059019546E-3</v>
      </c>
    </row>
    <row r="10" spans="3:24">
      <c r="D10">
        <v>3</v>
      </c>
      <c r="E10">
        <v>207.67400000000001</v>
      </c>
      <c r="F10">
        <v>225.505</v>
      </c>
      <c r="G10">
        <v>259.38400000000001</v>
      </c>
      <c r="I10">
        <f t="shared" si="0"/>
        <v>-11.12299999999999</v>
      </c>
      <c r="J10">
        <f t="shared" si="1"/>
        <v>-1.1156995364876771E-2</v>
      </c>
      <c r="L10">
        <f t="shared" si="2"/>
        <v>-17.100999999999999</v>
      </c>
      <c r="M10">
        <f t="shared" si="3"/>
        <v>-1.8629676755880533E-2</v>
      </c>
      <c r="O10">
        <f t="shared" si="4"/>
        <v>14.682000000000016</v>
      </c>
      <c r="P10">
        <f t="shared" si="5"/>
        <v>1.5309569888885198E-2</v>
      </c>
      <c r="R10">
        <v>-1.1156995364876771E-2</v>
      </c>
      <c r="S10">
        <v>-1.8629676755880533E-2</v>
      </c>
      <c r="T10">
        <v>1.5309569888885198E-2</v>
      </c>
      <c r="V10">
        <f t="shared" si="6"/>
        <v>-4.8257007439573684E-3</v>
      </c>
      <c r="W10">
        <f t="shared" si="7"/>
        <v>1.7833454078955729E-2</v>
      </c>
      <c r="X10">
        <f t="shared" si="8"/>
        <v>1.0296451546741183E-2</v>
      </c>
    </row>
    <row r="11" spans="3:24">
      <c r="D11">
        <v>4</v>
      </c>
      <c r="E11">
        <v>205.226</v>
      </c>
      <c r="F11">
        <v>247.37299999999999</v>
      </c>
      <c r="G11">
        <v>240.191</v>
      </c>
      <c r="I11">
        <f t="shared" si="0"/>
        <v>-13.570999999999998</v>
      </c>
      <c r="J11">
        <f t="shared" si="1"/>
        <v>-1.3612477218083499E-2</v>
      </c>
      <c r="L11">
        <f t="shared" si="2"/>
        <v>4.7669999999999959</v>
      </c>
      <c r="M11">
        <f t="shared" si="3"/>
        <v>5.1931272495925633E-3</v>
      </c>
      <c r="O11">
        <f t="shared" si="4"/>
        <v>-4.5109999999999957</v>
      </c>
      <c r="P11">
        <f t="shared" si="5"/>
        <v>-4.7038189462444476E-3</v>
      </c>
      <c r="R11">
        <v>-1.3612477218083499E-2</v>
      </c>
      <c r="S11">
        <v>5.1931272495925633E-3</v>
      </c>
      <c r="T11">
        <v>-4.7038189462444476E-3</v>
      </c>
      <c r="V11">
        <f t="shared" si="6"/>
        <v>-4.374389638245128E-3</v>
      </c>
      <c r="W11">
        <f t="shared" si="7"/>
        <v>9.4071293496154375E-3</v>
      </c>
      <c r="X11">
        <f t="shared" si="8"/>
        <v>5.4313679847664189E-3</v>
      </c>
    </row>
    <row r="12" spans="3:24">
      <c r="D12">
        <v>5</v>
      </c>
      <c r="E12">
        <v>252.02699999999999</v>
      </c>
      <c r="F12">
        <v>253.93299999999999</v>
      </c>
      <c r="G12">
        <v>292.16000000000003</v>
      </c>
      <c r="I12">
        <f t="shared" si="0"/>
        <v>33.22999999999999</v>
      </c>
      <c r="J12">
        <f t="shared" si="1"/>
        <v>3.3331561267181092E-2</v>
      </c>
      <c r="L12">
        <f t="shared" si="2"/>
        <v>11.326999999999998</v>
      </c>
      <c r="M12">
        <f t="shared" si="3"/>
        <v>1.233953269480491E-2</v>
      </c>
      <c r="O12">
        <f t="shared" si="4"/>
        <v>47.458000000000027</v>
      </c>
      <c r="P12">
        <f t="shared" si="5"/>
        <v>4.9486552771196929E-2</v>
      </c>
      <c r="R12">
        <v>3.3331561267181092E-2</v>
      </c>
      <c r="S12">
        <v>1.233953269480491E-2</v>
      </c>
      <c r="T12">
        <v>4.9486552771196929E-2</v>
      </c>
      <c r="V12">
        <f t="shared" si="6"/>
        <v>3.1719215577727645E-2</v>
      </c>
      <c r="W12">
        <f t="shared" si="7"/>
        <v>1.8625923308810563E-2</v>
      </c>
      <c r="X12">
        <f t="shared" si="8"/>
        <v>1.0753997291461065E-2</v>
      </c>
    </row>
    <row r="13" spans="3:24">
      <c r="D13">
        <v>6</v>
      </c>
      <c r="E13">
        <v>216.83</v>
      </c>
      <c r="F13">
        <v>269.99</v>
      </c>
      <c r="G13">
        <v>196.864</v>
      </c>
      <c r="I13">
        <f t="shared" si="0"/>
        <v>-1.9669999999999845</v>
      </c>
      <c r="J13">
        <f t="shared" si="1"/>
        <v>-1.9730117668535874E-3</v>
      </c>
      <c r="L13">
        <f t="shared" si="2"/>
        <v>27.384000000000015</v>
      </c>
      <c r="M13">
        <f t="shared" si="3"/>
        <v>2.9831885169465694E-2</v>
      </c>
      <c r="O13">
        <f t="shared" si="4"/>
        <v>-47.837999999999994</v>
      </c>
      <c r="P13">
        <f t="shared" si="5"/>
        <v>-4.9882795555407249E-2</v>
      </c>
      <c r="R13">
        <v>-1.9730117668535874E-3</v>
      </c>
      <c r="S13">
        <v>2.9831885169465694E-2</v>
      </c>
      <c r="T13">
        <v>-4.9882795555407249E-2</v>
      </c>
      <c r="V13">
        <f t="shared" si="6"/>
        <v>-7.3413073842650478E-3</v>
      </c>
      <c r="W13">
        <f t="shared" si="7"/>
        <v>4.0127565701697468E-2</v>
      </c>
      <c r="X13">
        <f t="shared" si="8"/>
        <v>2.3168340474421172E-2</v>
      </c>
    </row>
    <row r="14" spans="3:24">
      <c r="D14">
        <v>7</v>
      </c>
      <c r="E14">
        <v>253.76300000000001</v>
      </c>
      <c r="F14">
        <v>295.98599999999999</v>
      </c>
      <c r="G14">
        <v>274.18299999999999</v>
      </c>
      <c r="I14">
        <f t="shared" si="0"/>
        <v>34.966000000000008</v>
      </c>
      <c r="J14">
        <f t="shared" si="1"/>
        <v>3.5072867025827709E-2</v>
      </c>
      <c r="L14">
        <f t="shared" si="2"/>
        <v>53.379999999999995</v>
      </c>
      <c r="M14">
        <f t="shared" si="3"/>
        <v>5.8151695528267516E-2</v>
      </c>
      <c r="O14">
        <f t="shared" si="4"/>
        <v>29.480999999999995</v>
      </c>
      <c r="P14">
        <f t="shared" si="5"/>
        <v>3.0741140845540384E-2</v>
      </c>
      <c r="R14">
        <v>3.5072867025827709E-2</v>
      </c>
      <c r="S14">
        <v>5.8151695528267516E-2</v>
      </c>
      <c r="T14">
        <v>3.0741140845540384E-2</v>
      </c>
      <c r="V14">
        <f t="shared" si="6"/>
        <v>4.1321901133211873E-2</v>
      </c>
      <c r="W14">
        <f t="shared" si="7"/>
        <v>1.4735075414131112E-2</v>
      </c>
      <c r="X14">
        <f t="shared" si="8"/>
        <v>8.5075493153181931E-3</v>
      </c>
    </row>
    <row r="15" spans="3:24">
      <c r="D15">
        <v>8</v>
      </c>
      <c r="E15">
        <v>259.03899999999999</v>
      </c>
      <c r="F15">
        <v>286.13</v>
      </c>
      <c r="G15">
        <v>349.55399999999997</v>
      </c>
      <c r="I15">
        <f t="shared" si="0"/>
        <v>40.24199999999999</v>
      </c>
      <c r="J15">
        <f t="shared" si="1"/>
        <v>4.0364992131023222E-2</v>
      </c>
      <c r="L15">
        <f t="shared" si="2"/>
        <v>43.524000000000001</v>
      </c>
      <c r="M15">
        <f t="shared" si="3"/>
        <v>4.7414657103265562E-2</v>
      </c>
      <c r="O15">
        <f t="shared" si="4"/>
        <v>104.85199999999998</v>
      </c>
      <c r="P15">
        <f t="shared" si="5"/>
        <v>0.10933381160532547</v>
      </c>
      <c r="R15">
        <v>4.0364992131023222E-2</v>
      </c>
      <c r="S15">
        <v>4.7414657103265562E-2</v>
      </c>
      <c r="T15">
        <v>0.10933381160532547</v>
      </c>
      <c r="V15">
        <f t="shared" si="6"/>
        <v>6.570448694653809E-2</v>
      </c>
      <c r="W15">
        <f t="shared" si="7"/>
        <v>3.7948160979046408E-2</v>
      </c>
      <c r="X15">
        <f t="shared" si="8"/>
        <v>2.1910023659957509E-2</v>
      </c>
    </row>
    <row r="16" spans="3:24">
      <c r="D16">
        <v>9</v>
      </c>
      <c r="E16">
        <v>348.38799999999998</v>
      </c>
      <c r="F16">
        <v>411.66199999999998</v>
      </c>
      <c r="G16">
        <v>447.483</v>
      </c>
      <c r="I16">
        <f t="shared" si="0"/>
        <v>129.59099999999998</v>
      </c>
      <c r="J16">
        <f t="shared" si="1"/>
        <v>0.12998707060413078</v>
      </c>
      <c r="L16">
        <f t="shared" si="2"/>
        <v>169.05599999999998</v>
      </c>
      <c r="M16">
        <f t="shared" si="3"/>
        <v>0.18416809740027712</v>
      </c>
      <c r="O16">
        <f t="shared" si="4"/>
        <v>202.78100000000001</v>
      </c>
      <c r="P16">
        <f t="shared" si="5"/>
        <v>0.2114487053288398</v>
      </c>
      <c r="R16">
        <v>0.12998707060413078</v>
      </c>
      <c r="S16">
        <v>0.18416809740027712</v>
      </c>
      <c r="T16">
        <v>0.2114487053288398</v>
      </c>
      <c r="V16">
        <f t="shared" si="6"/>
        <v>0.1752012911110826</v>
      </c>
      <c r="W16">
        <f t="shared" si="7"/>
        <v>4.1464469058175822E-2</v>
      </c>
      <c r="X16">
        <f t="shared" si="8"/>
        <v>2.3940224629431767E-2</v>
      </c>
    </row>
    <row r="17" spans="4:24">
      <c r="D17">
        <v>10</v>
      </c>
      <c r="E17">
        <v>458.214</v>
      </c>
      <c r="F17">
        <v>527.154</v>
      </c>
      <c r="G17">
        <v>522.55700000000002</v>
      </c>
      <c r="I17">
        <f t="shared" si="0"/>
        <v>239.417</v>
      </c>
      <c r="J17">
        <f t="shared" si="1"/>
        <v>0.24014873319003002</v>
      </c>
      <c r="L17">
        <f t="shared" si="2"/>
        <v>284.548</v>
      </c>
      <c r="M17">
        <f t="shared" si="3"/>
        <v>0.30998405131467716</v>
      </c>
      <c r="O17">
        <f t="shared" si="4"/>
        <v>277.85500000000002</v>
      </c>
      <c r="P17">
        <f t="shared" si="5"/>
        <v>0.28973168107043945</v>
      </c>
      <c r="R17">
        <v>0.24014873319003002</v>
      </c>
      <c r="S17">
        <v>0.30998405131467716</v>
      </c>
      <c r="T17">
        <v>0.28973168107043945</v>
      </c>
      <c r="V17">
        <f t="shared" si="6"/>
        <v>0.27995482185838222</v>
      </c>
      <c r="W17">
        <f t="shared" si="7"/>
        <v>3.5929558116291352E-2</v>
      </c>
      <c r="X17">
        <f t="shared" si="8"/>
        <v>2.0744548565988077E-2</v>
      </c>
    </row>
    <row r="18" spans="4:24">
      <c r="D18">
        <v>11</v>
      </c>
      <c r="E18">
        <v>460.25099999999998</v>
      </c>
      <c r="F18">
        <v>637.50300000000004</v>
      </c>
      <c r="G18">
        <v>577.31700000000001</v>
      </c>
      <c r="I18">
        <f t="shared" si="0"/>
        <v>241.45399999999998</v>
      </c>
      <c r="J18">
        <f t="shared" si="1"/>
        <v>0.24219195889876452</v>
      </c>
      <c r="L18">
        <f t="shared" si="2"/>
        <v>394.89700000000005</v>
      </c>
      <c r="M18">
        <f t="shared" si="3"/>
        <v>0.43019726693567373</v>
      </c>
      <c r="O18">
        <f t="shared" si="4"/>
        <v>332.61500000000001</v>
      </c>
      <c r="P18">
        <f t="shared" si="5"/>
        <v>0.34683235176348892</v>
      </c>
      <c r="R18">
        <v>0.24219195889876452</v>
      </c>
      <c r="S18">
        <v>0.43019726693567373</v>
      </c>
      <c r="T18">
        <v>0.34683235176348892</v>
      </c>
      <c r="V18">
        <f t="shared" si="6"/>
        <v>0.33974052586597575</v>
      </c>
      <c r="W18">
        <f t="shared" si="7"/>
        <v>9.4203075631498254E-2</v>
      </c>
      <c r="X18">
        <f t="shared" si="8"/>
        <v>5.4389766530888138E-2</v>
      </c>
    </row>
    <row r="19" spans="4:24">
      <c r="D19">
        <v>12</v>
      </c>
      <c r="E19">
        <v>667.05700000000002</v>
      </c>
      <c r="F19">
        <v>688.96199999999999</v>
      </c>
      <c r="G19">
        <v>706.67399999999998</v>
      </c>
      <c r="I19">
        <f t="shared" si="0"/>
        <v>448.26</v>
      </c>
      <c r="J19">
        <f t="shared" si="1"/>
        <v>0.44963002267910324</v>
      </c>
      <c r="L19">
        <f t="shared" si="2"/>
        <v>446.35599999999999</v>
      </c>
      <c r="M19">
        <f t="shared" si="3"/>
        <v>0.48625624221085384</v>
      </c>
      <c r="O19">
        <f t="shared" si="4"/>
        <v>461.97199999999998</v>
      </c>
      <c r="P19">
        <f t="shared" si="5"/>
        <v>0.48171860922953713</v>
      </c>
      <c r="R19">
        <v>0.44963002267910324</v>
      </c>
      <c r="S19">
        <v>0.48625624221085384</v>
      </c>
      <c r="T19">
        <v>0.48171860922953713</v>
      </c>
      <c r="V19">
        <f t="shared" si="6"/>
        <v>0.47253495803983142</v>
      </c>
      <c r="W19">
        <f t="shared" si="7"/>
        <v>1.9965584794281257E-2</v>
      </c>
      <c r="X19">
        <f t="shared" si="8"/>
        <v>1.1527473899700495E-2</v>
      </c>
    </row>
    <row r="20" spans="4:24">
      <c r="D20">
        <v>13</v>
      </c>
      <c r="E20">
        <v>797.06700000000001</v>
      </c>
      <c r="F20">
        <v>753.30700000000002</v>
      </c>
      <c r="G20">
        <v>759.02</v>
      </c>
      <c r="I20">
        <f t="shared" si="0"/>
        <v>578.27</v>
      </c>
      <c r="J20">
        <f t="shared" si="1"/>
        <v>0.58003737387820686</v>
      </c>
      <c r="L20">
        <f t="shared" si="2"/>
        <v>510.70100000000002</v>
      </c>
      <c r="M20">
        <f t="shared" si="3"/>
        <v>0.55635311086515082</v>
      </c>
      <c r="O20">
        <f t="shared" si="4"/>
        <v>514.31799999999998</v>
      </c>
      <c r="P20">
        <f t="shared" si="5"/>
        <v>0.53630209549868191</v>
      </c>
      <c r="R20">
        <v>0.58003737387820686</v>
      </c>
      <c r="S20">
        <v>0.55635311086515082</v>
      </c>
      <c r="T20">
        <v>0.53630209549868191</v>
      </c>
      <c r="V20">
        <f t="shared" si="6"/>
        <v>0.5575641934140132</v>
      </c>
      <c r="W20">
        <f t="shared" si="7"/>
        <v>2.1892776992395346E-2</v>
      </c>
      <c r="X20">
        <f t="shared" si="8"/>
        <v>1.2640171473669368E-2</v>
      </c>
    </row>
    <row r="21" spans="4:24">
      <c r="D21">
        <v>14</v>
      </c>
      <c r="E21">
        <v>842.58299999999997</v>
      </c>
      <c r="F21">
        <v>820.26300000000003</v>
      </c>
      <c r="G21">
        <v>853.68200000000002</v>
      </c>
      <c r="I21">
        <f t="shared" si="0"/>
        <v>623.78599999999994</v>
      </c>
      <c r="J21">
        <f t="shared" si="1"/>
        <v>0.62569248500180041</v>
      </c>
      <c r="L21">
        <f t="shared" si="2"/>
        <v>577.65700000000004</v>
      </c>
      <c r="M21">
        <f t="shared" si="3"/>
        <v>0.62929437961357126</v>
      </c>
      <c r="O21">
        <f t="shared" si="4"/>
        <v>608.98</v>
      </c>
      <c r="P21">
        <f t="shared" si="5"/>
        <v>0.63501034402215617</v>
      </c>
      <c r="R21">
        <v>0.62569248500180041</v>
      </c>
      <c r="S21">
        <v>0.62929437961357126</v>
      </c>
      <c r="T21">
        <v>0.63501034402215617</v>
      </c>
      <c r="V21">
        <f t="shared" si="6"/>
        <v>0.62999906954584262</v>
      </c>
      <c r="W21">
        <f t="shared" si="7"/>
        <v>4.6987301589141864E-3</v>
      </c>
      <c r="X21">
        <f t="shared" si="8"/>
        <v>2.7128927014516088E-3</v>
      </c>
    </row>
    <row r="22" spans="4:24">
      <c r="D22">
        <v>15</v>
      </c>
      <c r="E22">
        <v>909.63199999999995</v>
      </c>
      <c r="F22">
        <v>995.19600000000003</v>
      </c>
      <c r="G22">
        <v>990.08199999999999</v>
      </c>
      <c r="I22">
        <f t="shared" si="0"/>
        <v>690.83499999999992</v>
      </c>
      <c r="J22">
        <f t="shared" si="1"/>
        <v>0.69294640770427485</v>
      </c>
      <c r="L22">
        <f t="shared" si="2"/>
        <v>752.59</v>
      </c>
      <c r="M22">
        <f t="shared" si="3"/>
        <v>0.81986482835554242</v>
      </c>
      <c r="O22">
        <f t="shared" si="4"/>
        <v>745.38</v>
      </c>
      <c r="P22">
        <f t="shared" si="5"/>
        <v>0.77724064867029263</v>
      </c>
      <c r="R22">
        <v>0.69294640770427485</v>
      </c>
      <c r="S22">
        <v>0.81986482835554242</v>
      </c>
      <c r="T22">
        <v>0.77724064867029263</v>
      </c>
      <c r="V22">
        <f t="shared" si="6"/>
        <v>0.76335062824336986</v>
      </c>
      <c r="W22">
        <f t="shared" si="7"/>
        <v>6.4589247369422814E-2</v>
      </c>
      <c r="X22">
        <f t="shared" si="8"/>
        <v>3.7291713261791461E-2</v>
      </c>
    </row>
    <row r="23" spans="4:24">
      <c r="D23">
        <v>16</v>
      </c>
      <c r="E23">
        <v>1044.43</v>
      </c>
      <c r="F23">
        <v>1111.25</v>
      </c>
      <c r="G23">
        <v>1074.1099999999999</v>
      </c>
      <c r="I23">
        <f t="shared" si="0"/>
        <v>825.63300000000004</v>
      </c>
      <c r="J23">
        <f t="shared" si="1"/>
        <v>0.82815639252803297</v>
      </c>
      <c r="L23">
        <f t="shared" si="2"/>
        <v>868.64400000000001</v>
      </c>
      <c r="M23">
        <f t="shared" si="3"/>
        <v>0.9462930200535109</v>
      </c>
      <c r="O23">
        <f t="shared" si="4"/>
        <v>829.4079999999999</v>
      </c>
      <c r="P23">
        <f t="shared" si="5"/>
        <v>0.86486035570089081</v>
      </c>
      <c r="R23">
        <v>0.82815639252803297</v>
      </c>
      <c r="S23">
        <v>0.9462930200535109</v>
      </c>
      <c r="T23">
        <v>0.86486035570089081</v>
      </c>
      <c r="V23">
        <f t="shared" si="6"/>
        <v>0.87976992276081145</v>
      </c>
      <c r="W23">
        <f t="shared" si="7"/>
        <v>6.0463105140318746E-2</v>
      </c>
      <c r="X23">
        <f t="shared" si="8"/>
        <v>3.4909414053301814E-2</v>
      </c>
    </row>
    <row r="24" spans="4:24">
      <c r="D24">
        <v>17</v>
      </c>
      <c r="E24">
        <v>1121.49</v>
      </c>
      <c r="F24">
        <v>1178.8699999999999</v>
      </c>
      <c r="G24">
        <v>1168.23</v>
      </c>
      <c r="I24">
        <f t="shared" si="0"/>
        <v>902.69299999999998</v>
      </c>
      <c r="J24">
        <f t="shared" si="1"/>
        <v>0.90545191197579022</v>
      </c>
      <c r="L24">
        <f t="shared" si="2"/>
        <v>936.2639999999999</v>
      </c>
      <c r="M24">
        <f t="shared" si="3"/>
        <v>1.0199576444750442</v>
      </c>
      <c r="O24">
        <f t="shared" si="4"/>
        <v>923.52800000000002</v>
      </c>
      <c r="P24">
        <f t="shared" si="5"/>
        <v>0.96300343688478096</v>
      </c>
      <c r="R24">
        <v>0.90545191197579022</v>
      </c>
      <c r="S24">
        <v>1.0199576444750442</v>
      </c>
      <c r="T24">
        <v>0.96300343688478096</v>
      </c>
      <c r="V24">
        <f t="shared" si="6"/>
        <v>0.9628043311118718</v>
      </c>
      <c r="W24">
        <f t="shared" si="7"/>
        <v>5.7253125907056709E-2</v>
      </c>
      <c r="X24">
        <f t="shared" si="8"/>
        <v>3.3056077313543132E-2</v>
      </c>
    </row>
    <row r="25" spans="4:24">
      <c r="D25">
        <v>18</v>
      </c>
      <c r="E25">
        <v>1088.71</v>
      </c>
      <c r="F25">
        <v>1169.33</v>
      </c>
      <c r="G25">
        <v>1051.6199999999999</v>
      </c>
      <c r="I25">
        <f t="shared" si="0"/>
        <v>869.91300000000001</v>
      </c>
      <c r="J25">
        <f t="shared" si="1"/>
        <v>0.87257172604927213</v>
      </c>
      <c r="L25">
        <f t="shared" si="2"/>
        <v>926.72399999999993</v>
      </c>
      <c r="M25">
        <f t="shared" si="3"/>
        <v>1.0095648536294153</v>
      </c>
      <c r="O25">
        <f t="shared" si="4"/>
        <v>806.91799999999989</v>
      </c>
      <c r="P25">
        <f t="shared" si="5"/>
        <v>0.84140903934065181</v>
      </c>
      <c r="R25">
        <v>0.87257172604927213</v>
      </c>
      <c r="S25">
        <v>1.0095648536294153</v>
      </c>
      <c r="T25">
        <v>0.84140903934065181</v>
      </c>
      <c r="V25">
        <f t="shared" si="6"/>
        <v>0.90784853967311296</v>
      </c>
      <c r="W25">
        <f t="shared" si="7"/>
        <v>8.9456328196321003E-2</v>
      </c>
      <c r="X25">
        <f t="shared" si="8"/>
        <v>5.164915022882275E-2</v>
      </c>
    </row>
    <row r="26" spans="4:24">
      <c r="D26">
        <v>20</v>
      </c>
      <c r="E26">
        <v>1215.75</v>
      </c>
      <c r="F26">
        <v>1160.55</v>
      </c>
      <c r="G26">
        <v>1203.71</v>
      </c>
      <c r="I26">
        <f t="shared" si="0"/>
        <v>996.95299999999997</v>
      </c>
      <c r="J26">
        <f t="shared" si="1"/>
        <v>1</v>
      </c>
      <c r="L26">
        <f t="shared" si="2"/>
        <v>917.94399999999996</v>
      </c>
      <c r="M26">
        <f t="shared" si="3"/>
        <v>1</v>
      </c>
      <c r="O26">
        <f t="shared" si="4"/>
        <v>959.00800000000004</v>
      </c>
      <c r="P26">
        <f t="shared" si="5"/>
        <v>1</v>
      </c>
      <c r="R26">
        <v>1</v>
      </c>
      <c r="S26">
        <v>1</v>
      </c>
      <c r="T26">
        <v>1</v>
      </c>
      <c r="V26">
        <f t="shared" si="6"/>
        <v>1</v>
      </c>
      <c r="W26">
        <f t="shared" si="7"/>
        <v>0</v>
      </c>
      <c r="X26">
        <f t="shared" si="8"/>
        <v>0</v>
      </c>
    </row>
    <row r="28" spans="4:24">
      <c r="D28" t="s">
        <v>1</v>
      </c>
      <c r="I28" t="s">
        <v>18</v>
      </c>
      <c r="J28" t="s">
        <v>19</v>
      </c>
      <c r="L28" t="s">
        <v>18</v>
      </c>
      <c r="M28" t="s">
        <v>19</v>
      </c>
      <c r="O28" t="s">
        <v>18</v>
      </c>
      <c r="P28" t="s">
        <v>19</v>
      </c>
    </row>
    <row r="29" spans="4:24">
      <c r="D29" t="s">
        <v>27</v>
      </c>
      <c r="E29" t="s">
        <v>6</v>
      </c>
      <c r="F29" t="s">
        <v>7</v>
      </c>
      <c r="G29" t="s">
        <v>8</v>
      </c>
      <c r="I29" t="s">
        <v>9</v>
      </c>
      <c r="L29" t="s">
        <v>10</v>
      </c>
      <c r="O29" t="s">
        <v>11</v>
      </c>
      <c r="R29" t="s">
        <v>14</v>
      </c>
      <c r="S29" t="s">
        <v>15</v>
      </c>
      <c r="T29" t="s">
        <v>16</v>
      </c>
      <c r="V29" t="s">
        <v>12</v>
      </c>
      <c r="W29" t="s">
        <v>13</v>
      </c>
      <c r="X29" t="s">
        <v>17</v>
      </c>
    </row>
    <row r="30" spans="4:24">
      <c r="D30">
        <v>0</v>
      </c>
      <c r="E30">
        <v>264.12200000000001</v>
      </c>
      <c r="F30">
        <v>277.45299999999997</v>
      </c>
      <c r="G30">
        <v>286.036</v>
      </c>
      <c r="I30">
        <f>E30-264.122</f>
        <v>0</v>
      </c>
      <c r="J30">
        <f>I30/866.838</f>
        <v>0</v>
      </c>
      <c r="L30">
        <f>F30-277.453</f>
        <v>0</v>
      </c>
      <c r="M30">
        <f>L30/859.157</f>
        <v>0</v>
      </c>
      <c r="O30">
        <f>G30-286.036</f>
        <v>0</v>
      </c>
      <c r="P30">
        <f>O30/854.064</f>
        <v>0</v>
      </c>
      <c r="R30">
        <v>0</v>
      </c>
      <c r="S30">
        <v>0</v>
      </c>
      <c r="T30">
        <v>0</v>
      </c>
      <c r="V30">
        <f>AVERAGE(R30:T30)</f>
        <v>0</v>
      </c>
      <c r="W30">
        <f>STDEV(R30:T30)</f>
        <v>0</v>
      </c>
      <c r="X30">
        <f t="shared" si="8"/>
        <v>0</v>
      </c>
    </row>
    <row r="31" spans="4:24">
      <c r="D31">
        <v>1</v>
      </c>
      <c r="E31">
        <v>253.53100000000001</v>
      </c>
      <c r="F31">
        <v>259.846</v>
      </c>
      <c r="G31">
        <v>259.846</v>
      </c>
      <c r="I31">
        <f t="shared" ref="I31:I49" si="9">E31-264.122</f>
        <v>-10.591000000000008</v>
      </c>
      <c r="J31">
        <f t="shared" ref="J31:J49" si="10">I31/866.838</f>
        <v>-1.2217969216854831E-2</v>
      </c>
      <c r="L31">
        <f t="shared" ref="L31:L49" si="11">F31-277.453</f>
        <v>-17.606999999999971</v>
      </c>
      <c r="M31">
        <f t="shared" ref="M31:M49" si="12">L31/859.157</f>
        <v>-2.0493344057023303E-2</v>
      </c>
      <c r="O31">
        <f t="shared" ref="O31:O49" si="13">G31-286.036</f>
        <v>-26.189999999999998</v>
      </c>
      <c r="P31">
        <f t="shared" ref="P31:P49" si="14">O31/854.064</f>
        <v>-3.0665149215983813E-2</v>
      </c>
      <c r="R31">
        <v>-1.2217969216854831E-2</v>
      </c>
      <c r="S31">
        <v>-2.0493344057023303E-2</v>
      </c>
      <c r="T31">
        <v>-3.0665149215983813E-2</v>
      </c>
      <c r="V31">
        <f t="shared" ref="V31:V49" si="15">AVERAGE(R31:T31)</f>
        <v>-2.1125487496620649E-2</v>
      </c>
      <c r="W31">
        <f t="shared" ref="W31:W49" si="16">STDEV(R31:T31)</f>
        <v>9.2398223184342442E-3</v>
      </c>
      <c r="X31">
        <f t="shared" si="8"/>
        <v>5.3347703917056835E-3</v>
      </c>
    </row>
    <row r="32" spans="4:24">
      <c r="D32">
        <v>2</v>
      </c>
      <c r="E32">
        <v>229.60599999999999</v>
      </c>
      <c r="F32">
        <v>228.62200000000001</v>
      </c>
      <c r="G32">
        <v>226.886</v>
      </c>
      <c r="I32">
        <f t="shared" si="9"/>
        <v>-34.51600000000002</v>
      </c>
      <c r="J32">
        <f t="shared" si="10"/>
        <v>-3.981828207808151E-2</v>
      </c>
      <c r="L32">
        <f t="shared" si="11"/>
        <v>-48.83099999999996</v>
      </c>
      <c r="M32">
        <f t="shared" si="12"/>
        <v>-5.6835945001902977E-2</v>
      </c>
      <c r="O32">
        <f t="shared" si="13"/>
        <v>-59.150000000000006</v>
      </c>
      <c r="P32">
        <f t="shared" si="14"/>
        <v>-6.9257104853968798E-2</v>
      </c>
      <c r="R32">
        <v>-3.981828207808151E-2</v>
      </c>
      <c r="S32">
        <v>-5.6835945001902977E-2</v>
      </c>
      <c r="T32">
        <v>-6.9257104853968798E-2</v>
      </c>
      <c r="V32">
        <f t="shared" si="15"/>
        <v>-5.5303777311317769E-2</v>
      </c>
      <c r="W32">
        <f t="shared" si="16"/>
        <v>1.4779097569932306E-2</v>
      </c>
      <c r="X32">
        <f t="shared" si="8"/>
        <v>8.5329662643950956E-3</v>
      </c>
    </row>
    <row r="33" spans="4:24">
      <c r="D33">
        <v>3</v>
      </c>
      <c r="E33">
        <v>266.01499999999999</v>
      </c>
      <c r="F33">
        <v>299.00099999999998</v>
      </c>
      <c r="G33">
        <v>192.637</v>
      </c>
      <c r="I33">
        <f t="shared" si="9"/>
        <v>1.8929999999999723</v>
      </c>
      <c r="J33">
        <f t="shared" si="10"/>
        <v>2.1837990489572126E-3</v>
      </c>
      <c r="L33">
        <f t="shared" si="11"/>
        <v>21.548000000000002</v>
      </c>
      <c r="M33">
        <f t="shared" si="12"/>
        <v>2.5080398576744413E-2</v>
      </c>
      <c r="O33">
        <f t="shared" si="13"/>
        <v>-93.399000000000001</v>
      </c>
      <c r="P33">
        <f t="shared" si="14"/>
        <v>-0.10935831506772327</v>
      </c>
      <c r="R33">
        <v>2.1837990489572126E-3</v>
      </c>
      <c r="S33">
        <v>2.5080398576744413E-2</v>
      </c>
      <c r="T33">
        <v>-0.10935831506772327</v>
      </c>
      <c r="V33">
        <f t="shared" si="15"/>
        <v>-2.7364705814007212E-2</v>
      </c>
      <c r="W33">
        <f t="shared" si="16"/>
        <v>7.1925499903179466E-2</v>
      </c>
      <c r="X33">
        <f t="shared" si="8"/>
        <v>4.1527424886362276E-2</v>
      </c>
    </row>
    <row r="34" spans="4:24">
      <c r="D34">
        <v>4</v>
      </c>
      <c r="E34">
        <v>223.965</v>
      </c>
      <c r="F34">
        <v>254.995</v>
      </c>
      <c r="G34">
        <v>221.12299999999999</v>
      </c>
      <c r="I34">
        <f t="shared" si="9"/>
        <v>-40.157000000000011</v>
      </c>
      <c r="J34">
        <f t="shared" si="10"/>
        <v>-4.6325841737441149E-2</v>
      </c>
      <c r="L34">
        <f t="shared" si="11"/>
        <v>-22.45799999999997</v>
      </c>
      <c r="M34">
        <f t="shared" si="12"/>
        <v>-2.6139576352168428E-2</v>
      </c>
      <c r="O34">
        <f t="shared" si="13"/>
        <v>-64.913000000000011</v>
      </c>
      <c r="P34">
        <f t="shared" si="14"/>
        <v>-7.6004842728413818E-2</v>
      </c>
      <c r="R34">
        <v>-4.6325841737441149E-2</v>
      </c>
      <c r="S34">
        <v>-2.6139576352168428E-2</v>
      </c>
      <c r="T34">
        <v>-7.6004842728413818E-2</v>
      </c>
      <c r="V34">
        <f t="shared" si="15"/>
        <v>-4.9490086939341128E-2</v>
      </c>
      <c r="W34">
        <f t="shared" si="16"/>
        <v>2.5082773639826753E-2</v>
      </c>
      <c r="X34">
        <f t="shared" si="8"/>
        <v>1.4481970923687502E-2</v>
      </c>
    </row>
    <row r="35" spans="4:24">
      <c r="D35">
        <v>5</v>
      </c>
      <c r="E35">
        <v>295.74</v>
      </c>
      <c r="F35">
        <v>198.93</v>
      </c>
      <c r="G35">
        <v>201.875</v>
      </c>
      <c r="I35">
        <f t="shared" si="9"/>
        <v>31.617999999999995</v>
      </c>
      <c r="J35">
        <f t="shared" si="10"/>
        <v>3.6475096846238855E-2</v>
      </c>
      <c r="L35">
        <f t="shared" si="11"/>
        <v>-78.522999999999968</v>
      </c>
      <c r="M35">
        <f t="shared" si="12"/>
        <v>-9.1395402702881975E-2</v>
      </c>
      <c r="O35">
        <f t="shared" si="13"/>
        <v>-84.161000000000001</v>
      </c>
      <c r="P35">
        <f t="shared" si="14"/>
        <v>-9.8541795462635126E-2</v>
      </c>
      <c r="R35">
        <v>3.6475096846238855E-2</v>
      </c>
      <c r="S35">
        <v>-9.1395402702881975E-2</v>
      </c>
      <c r="T35">
        <v>-9.8541795462635126E-2</v>
      </c>
      <c r="V35">
        <f t="shared" si="15"/>
        <v>-5.1154033773092744E-2</v>
      </c>
      <c r="W35">
        <f t="shared" si="16"/>
        <v>7.5973127697851639E-2</v>
      </c>
      <c r="X35">
        <f t="shared" si="8"/>
        <v>4.3864392435249214E-2</v>
      </c>
    </row>
    <row r="36" spans="4:24">
      <c r="D36">
        <v>6</v>
      </c>
      <c r="E36">
        <v>208.66399999999999</v>
      </c>
      <c r="F36">
        <v>260.21300000000002</v>
      </c>
      <c r="G36">
        <v>218.136</v>
      </c>
      <c r="I36">
        <f t="shared" si="9"/>
        <v>-55.458000000000027</v>
      </c>
      <c r="J36">
        <f t="shared" si="10"/>
        <v>-6.3977352169609578E-2</v>
      </c>
      <c r="L36">
        <f t="shared" si="11"/>
        <v>-17.239999999999952</v>
      </c>
      <c r="M36">
        <f t="shared" si="12"/>
        <v>-2.0066181151989628E-2</v>
      </c>
      <c r="O36">
        <f t="shared" si="13"/>
        <v>-67.900000000000006</v>
      </c>
      <c r="P36">
        <f t="shared" si="14"/>
        <v>-7.9502238708106188E-2</v>
      </c>
      <c r="R36">
        <v>-6.3977352169609578E-2</v>
      </c>
      <c r="S36">
        <v>-2.0066181151989628E-2</v>
      </c>
      <c r="T36">
        <v>-7.9502238708106188E-2</v>
      </c>
      <c r="V36">
        <f t="shared" si="15"/>
        <v>-5.4515257343235125E-2</v>
      </c>
      <c r="W36">
        <f t="shared" si="16"/>
        <v>3.0827093008115054E-2</v>
      </c>
      <c r="X36">
        <f>W36/1.732</f>
        <v>1.7798552545101071E-2</v>
      </c>
    </row>
    <row r="37" spans="4:24">
      <c r="D37">
        <v>7</v>
      </c>
      <c r="E37">
        <v>293.27800000000002</v>
      </c>
      <c r="F37">
        <v>340.78500000000003</v>
      </c>
      <c r="G37">
        <v>371.74599999999998</v>
      </c>
      <c r="I37">
        <f t="shared" si="9"/>
        <v>29.156000000000006</v>
      </c>
      <c r="J37">
        <f t="shared" si="10"/>
        <v>3.3634889102692786E-2</v>
      </c>
      <c r="L37">
        <f t="shared" si="11"/>
        <v>63.33200000000005</v>
      </c>
      <c r="M37">
        <f t="shared" si="12"/>
        <v>7.3714117443028512E-2</v>
      </c>
      <c r="O37">
        <f t="shared" si="13"/>
        <v>85.70999999999998</v>
      </c>
      <c r="P37">
        <f t="shared" si="14"/>
        <v>0.10035547687292753</v>
      </c>
      <c r="R37">
        <v>3.3634889102692786E-2</v>
      </c>
      <c r="S37">
        <v>7.3714117443028512E-2</v>
      </c>
      <c r="T37">
        <v>0.10035547687292753</v>
      </c>
      <c r="V37">
        <f t="shared" si="15"/>
        <v>6.9234827806216273E-2</v>
      </c>
      <c r="W37">
        <f t="shared" si="16"/>
        <v>3.3585074584392985E-2</v>
      </c>
      <c r="X37">
        <f t="shared" si="8"/>
        <v>1.939092066073498E-2</v>
      </c>
    </row>
    <row r="38" spans="4:24">
      <c r="D38">
        <v>8</v>
      </c>
      <c r="E38">
        <v>431.86399999999998</v>
      </c>
      <c r="F38">
        <v>466.65300000000002</v>
      </c>
      <c r="G38">
        <v>537.65899999999999</v>
      </c>
      <c r="I38">
        <f t="shared" si="9"/>
        <v>167.74199999999996</v>
      </c>
      <c r="J38">
        <f t="shared" si="10"/>
        <v>0.19351020605926364</v>
      </c>
      <c r="L38">
        <f t="shared" si="11"/>
        <v>189.20000000000005</v>
      </c>
      <c r="M38">
        <f t="shared" si="12"/>
        <v>0.2202158627584947</v>
      </c>
      <c r="O38">
        <f t="shared" si="13"/>
        <v>251.62299999999999</v>
      </c>
      <c r="P38">
        <f t="shared" si="14"/>
        <v>0.29461843608909871</v>
      </c>
      <c r="R38">
        <v>0.19351020605926364</v>
      </c>
      <c r="S38">
        <v>0.2202158627584947</v>
      </c>
      <c r="T38">
        <v>0.29461843608909871</v>
      </c>
      <c r="V38">
        <f t="shared" si="15"/>
        <v>0.23611483496895236</v>
      </c>
      <c r="W38">
        <f t="shared" si="16"/>
        <v>5.2395625131810265E-2</v>
      </c>
      <c r="X38">
        <f t="shared" si="8"/>
        <v>3.0251515665017475E-2</v>
      </c>
    </row>
    <row r="39" spans="4:24">
      <c r="D39">
        <v>9</v>
      </c>
      <c r="E39">
        <v>527.93200000000002</v>
      </c>
      <c r="F39">
        <v>509.16</v>
      </c>
      <c r="G39">
        <v>719.08900000000006</v>
      </c>
      <c r="I39">
        <f t="shared" si="9"/>
        <v>263.81</v>
      </c>
      <c r="J39">
        <f t="shared" si="10"/>
        <v>0.30433598896218211</v>
      </c>
      <c r="L39">
        <f t="shared" si="11"/>
        <v>231.70700000000005</v>
      </c>
      <c r="M39">
        <f t="shared" si="12"/>
        <v>0.26969110418701125</v>
      </c>
      <c r="O39">
        <f t="shared" si="13"/>
        <v>433.05300000000005</v>
      </c>
      <c r="P39">
        <f t="shared" si="14"/>
        <v>0.50704982296408707</v>
      </c>
      <c r="R39">
        <v>0.30433598896218211</v>
      </c>
      <c r="S39">
        <v>0.26969110418701125</v>
      </c>
      <c r="T39">
        <v>0.50704982296408707</v>
      </c>
      <c r="V39">
        <f t="shared" si="15"/>
        <v>0.36035897203776007</v>
      </c>
      <c r="W39">
        <f t="shared" si="16"/>
        <v>0.12821357696979169</v>
      </c>
      <c r="X39">
        <f t="shared" si="8"/>
        <v>7.4026314647685734E-2</v>
      </c>
    </row>
    <row r="40" spans="4:24">
      <c r="D40">
        <v>10</v>
      </c>
      <c r="E40">
        <v>565.14200000000005</v>
      </c>
      <c r="F40">
        <v>694.99099999999999</v>
      </c>
      <c r="G40">
        <v>664.60799999999995</v>
      </c>
      <c r="I40">
        <f t="shared" si="9"/>
        <v>301.02000000000004</v>
      </c>
      <c r="J40">
        <f t="shared" si="10"/>
        <v>0.34726211818125191</v>
      </c>
      <c r="L40">
        <f t="shared" si="11"/>
        <v>417.53800000000001</v>
      </c>
      <c r="M40">
        <f t="shared" si="12"/>
        <v>0.4859856813131942</v>
      </c>
      <c r="O40">
        <f t="shared" si="13"/>
        <v>378.57199999999995</v>
      </c>
      <c r="P40">
        <f t="shared" si="14"/>
        <v>0.4432595215346859</v>
      </c>
      <c r="R40">
        <v>0.34726211818125191</v>
      </c>
      <c r="S40">
        <v>0.4859856813131942</v>
      </c>
      <c r="T40">
        <v>0.4432595215346859</v>
      </c>
      <c r="V40">
        <f t="shared" si="15"/>
        <v>0.42550244034304402</v>
      </c>
      <c r="W40">
        <f t="shared" si="16"/>
        <v>7.1046056831751081E-2</v>
      </c>
      <c r="X40">
        <f t="shared" si="8"/>
        <v>4.1019663297777759E-2</v>
      </c>
    </row>
    <row r="41" spans="4:24">
      <c r="D41">
        <v>11</v>
      </c>
      <c r="E41">
        <v>674.29899999999998</v>
      </c>
      <c r="F41">
        <v>802.34400000000005</v>
      </c>
      <c r="G41">
        <v>765.74800000000005</v>
      </c>
      <c r="I41">
        <f t="shared" si="9"/>
        <v>410.17699999999996</v>
      </c>
      <c r="J41">
        <f t="shared" si="10"/>
        <v>0.4731876082958984</v>
      </c>
      <c r="L41">
        <f t="shared" si="11"/>
        <v>524.89100000000008</v>
      </c>
      <c r="M41">
        <f t="shared" si="12"/>
        <v>0.61093723265945576</v>
      </c>
      <c r="O41">
        <f t="shared" si="13"/>
        <v>479.71200000000005</v>
      </c>
      <c r="P41">
        <f t="shared" si="14"/>
        <v>0.56168156016410953</v>
      </c>
      <c r="R41">
        <v>0.4731876082958984</v>
      </c>
      <c r="S41">
        <v>0.61093723265945576</v>
      </c>
      <c r="T41">
        <v>0.56168156016410953</v>
      </c>
      <c r="V41">
        <f t="shared" si="15"/>
        <v>0.54860213370648792</v>
      </c>
      <c r="W41">
        <f t="shared" si="16"/>
        <v>6.9800023641977155E-2</v>
      </c>
      <c r="X41">
        <f t="shared" si="8"/>
        <v>4.0300244596984502E-2</v>
      </c>
    </row>
    <row r="42" spans="4:24">
      <c r="D42">
        <v>12</v>
      </c>
      <c r="E42">
        <v>786.10500000000002</v>
      </c>
      <c r="F42">
        <v>885.11500000000001</v>
      </c>
      <c r="G42">
        <v>889.423</v>
      </c>
      <c r="I42">
        <f t="shared" si="9"/>
        <v>521.98299999999995</v>
      </c>
      <c r="J42">
        <f t="shared" si="10"/>
        <v>0.60216903273737421</v>
      </c>
      <c r="L42">
        <f t="shared" si="11"/>
        <v>607.66200000000003</v>
      </c>
      <c r="M42">
        <f t="shared" si="12"/>
        <v>0.70727701688981182</v>
      </c>
      <c r="O42">
        <f t="shared" si="13"/>
        <v>603.38699999999994</v>
      </c>
      <c r="P42">
        <f t="shared" si="14"/>
        <v>0.70648920923958858</v>
      </c>
      <c r="R42">
        <v>0.60216903273737421</v>
      </c>
      <c r="S42">
        <v>0.70727701688981182</v>
      </c>
      <c r="T42">
        <v>0.70648920923958858</v>
      </c>
      <c r="V42">
        <f t="shared" si="15"/>
        <v>0.67197841962225813</v>
      </c>
      <c r="W42">
        <f t="shared" si="16"/>
        <v>6.0457985685566228E-2</v>
      </c>
      <c r="X42">
        <f t="shared" si="8"/>
        <v>3.4906458248017455E-2</v>
      </c>
    </row>
    <row r="43" spans="4:24">
      <c r="D43">
        <v>13</v>
      </c>
      <c r="E43">
        <v>934.774</v>
      </c>
      <c r="F43">
        <v>951.88900000000001</v>
      </c>
      <c r="G43">
        <v>1037.73</v>
      </c>
      <c r="I43">
        <f t="shared" si="9"/>
        <v>670.65200000000004</v>
      </c>
      <c r="J43">
        <f t="shared" si="10"/>
        <v>0.77367628091984897</v>
      </c>
      <c r="L43">
        <f t="shared" si="11"/>
        <v>674.43600000000004</v>
      </c>
      <c r="M43">
        <f t="shared" si="12"/>
        <v>0.78499738697351007</v>
      </c>
      <c r="O43">
        <f t="shared" si="13"/>
        <v>751.69399999999996</v>
      </c>
      <c r="P43">
        <f t="shared" si="14"/>
        <v>0.88013778826879485</v>
      </c>
      <c r="R43">
        <v>0.77367628091984897</v>
      </c>
      <c r="S43">
        <v>0.78499738697351007</v>
      </c>
      <c r="T43">
        <v>0.88013778826879485</v>
      </c>
      <c r="V43">
        <f t="shared" si="15"/>
        <v>0.81293715205405126</v>
      </c>
      <c r="W43">
        <f t="shared" si="16"/>
        <v>5.8472095834846832E-2</v>
      </c>
      <c r="X43">
        <f t="shared" si="8"/>
        <v>3.3759870574391934E-2</v>
      </c>
    </row>
    <row r="44" spans="4:24">
      <c r="D44">
        <v>14</v>
      </c>
      <c r="E44">
        <v>1022.67</v>
      </c>
      <c r="F44">
        <v>1133.4100000000001</v>
      </c>
      <c r="G44">
        <v>1169.95</v>
      </c>
      <c r="I44">
        <f t="shared" si="9"/>
        <v>758.548</v>
      </c>
      <c r="J44">
        <f t="shared" si="10"/>
        <v>0.87507469677148442</v>
      </c>
      <c r="L44">
        <f t="shared" si="11"/>
        <v>855.95700000000011</v>
      </c>
      <c r="M44">
        <f t="shared" si="12"/>
        <v>0.99627541881169568</v>
      </c>
      <c r="O44">
        <f t="shared" si="13"/>
        <v>883.91399999999999</v>
      </c>
      <c r="P44">
        <f t="shared" si="14"/>
        <v>1.0349505423481145</v>
      </c>
      <c r="R44">
        <v>0.87507469677148442</v>
      </c>
      <c r="S44">
        <v>0.99627541881169568</v>
      </c>
      <c r="T44">
        <v>1.0349505423481145</v>
      </c>
      <c r="V44">
        <f t="shared" si="15"/>
        <v>0.96876688597709804</v>
      </c>
      <c r="W44">
        <f t="shared" si="16"/>
        <v>8.3412295459033114E-2</v>
      </c>
      <c r="X44">
        <f t="shared" si="8"/>
        <v>4.8159523937086092E-2</v>
      </c>
    </row>
    <row r="45" spans="4:24">
      <c r="D45">
        <v>15</v>
      </c>
      <c r="E45">
        <v>1067.07</v>
      </c>
      <c r="F45">
        <v>1166.6199999999999</v>
      </c>
      <c r="G45">
        <v>1222.1099999999999</v>
      </c>
      <c r="I45">
        <f t="shared" si="9"/>
        <v>802.94799999999987</v>
      </c>
      <c r="J45">
        <f t="shared" si="10"/>
        <v>0.9262953400750773</v>
      </c>
      <c r="L45">
        <f t="shared" si="11"/>
        <v>889.16699999999992</v>
      </c>
      <c r="M45">
        <f t="shared" si="12"/>
        <v>1.0349295879565665</v>
      </c>
      <c r="O45">
        <f t="shared" si="13"/>
        <v>936.07399999999984</v>
      </c>
      <c r="P45">
        <f t="shared" si="14"/>
        <v>1.0960232488431778</v>
      </c>
      <c r="R45">
        <v>0.9262953400750773</v>
      </c>
      <c r="S45">
        <v>1.0349295879565665</v>
      </c>
      <c r="T45">
        <v>1.0960232488431778</v>
      </c>
      <c r="V45">
        <f t="shared" si="15"/>
        <v>1.0190827256249406</v>
      </c>
      <c r="W45">
        <f t="shared" si="16"/>
        <v>8.5966464612754687E-2</v>
      </c>
      <c r="X45">
        <f t="shared" si="8"/>
        <v>4.9634217443853747E-2</v>
      </c>
    </row>
    <row r="46" spans="4:24">
      <c r="D46">
        <v>16</v>
      </c>
      <c r="E46">
        <v>1111.97</v>
      </c>
      <c r="F46">
        <v>1237.4000000000001</v>
      </c>
      <c r="G46">
        <v>1121.0999999999999</v>
      </c>
      <c r="I46">
        <f t="shared" si="9"/>
        <v>847.84799999999996</v>
      </c>
      <c r="J46">
        <f t="shared" si="10"/>
        <v>0.97809279242488212</v>
      </c>
      <c r="L46">
        <f t="shared" si="11"/>
        <v>959.94700000000012</v>
      </c>
      <c r="M46">
        <f t="shared" si="12"/>
        <v>1.1173126681153736</v>
      </c>
      <c r="O46">
        <f t="shared" si="13"/>
        <v>835.06399999999985</v>
      </c>
      <c r="P46">
        <f t="shared" si="14"/>
        <v>0.97775342363101581</v>
      </c>
      <c r="R46">
        <v>0.97809279242488212</v>
      </c>
      <c r="S46">
        <v>1.1173126681153736</v>
      </c>
      <c r="T46">
        <v>0.97775342363101581</v>
      </c>
      <c r="V46">
        <f t="shared" si="15"/>
        <v>1.0243862947237572</v>
      </c>
      <c r="W46">
        <f t="shared" si="16"/>
        <v>8.0476778927733403E-2</v>
      </c>
      <c r="X46">
        <f t="shared" si="8"/>
        <v>4.6464652960585107E-2</v>
      </c>
    </row>
    <row r="47" spans="4:24">
      <c r="D47">
        <v>17</v>
      </c>
      <c r="E47">
        <v>1075.52</v>
      </c>
      <c r="F47">
        <v>1136.6099999999999</v>
      </c>
      <c r="G47">
        <v>1062.79</v>
      </c>
      <c r="I47">
        <f t="shared" si="9"/>
        <v>811.39799999999991</v>
      </c>
      <c r="J47">
        <f t="shared" si="10"/>
        <v>0.93604341295605398</v>
      </c>
      <c r="L47">
        <f t="shared" si="11"/>
        <v>859.15699999999993</v>
      </c>
      <c r="M47">
        <f t="shared" si="12"/>
        <v>0.99999999999999989</v>
      </c>
      <c r="O47">
        <f t="shared" si="13"/>
        <v>776.75399999999991</v>
      </c>
      <c r="P47">
        <f t="shared" si="14"/>
        <v>0.90947985162704426</v>
      </c>
      <c r="R47">
        <v>0.93604341295605398</v>
      </c>
      <c r="S47">
        <v>0.99999999999999989</v>
      </c>
      <c r="T47">
        <v>0.90947985162704426</v>
      </c>
      <c r="V47">
        <f t="shared" si="15"/>
        <v>0.94850775486103267</v>
      </c>
      <c r="W47">
        <f t="shared" si="16"/>
        <v>4.6529497952466803E-2</v>
      </c>
      <c r="X47">
        <f t="shared" si="8"/>
        <v>2.686460620812171E-2</v>
      </c>
    </row>
    <row r="48" spans="4:24">
      <c r="D48">
        <v>18</v>
      </c>
      <c r="E48">
        <v>1007.88</v>
      </c>
      <c r="F48">
        <v>1062.92</v>
      </c>
      <c r="G48">
        <v>1074.98</v>
      </c>
      <c r="I48">
        <f t="shared" si="9"/>
        <v>743.75800000000004</v>
      </c>
      <c r="J48">
        <f t="shared" si="10"/>
        <v>0.85801268518454432</v>
      </c>
      <c r="L48">
        <f t="shared" si="11"/>
        <v>785.4670000000001</v>
      </c>
      <c r="M48">
        <f t="shared" si="12"/>
        <v>0.91422987882307893</v>
      </c>
      <c r="O48">
        <f t="shared" si="13"/>
        <v>788.94399999999996</v>
      </c>
      <c r="P48">
        <f t="shared" si="14"/>
        <v>0.92375278667640837</v>
      </c>
      <c r="R48">
        <v>0.85801268518454432</v>
      </c>
      <c r="S48">
        <v>0.91422987882307893</v>
      </c>
      <c r="T48">
        <v>0.92375278667640837</v>
      </c>
      <c r="V48">
        <f t="shared" si="15"/>
        <v>0.89866511689467721</v>
      </c>
      <c r="W48">
        <f t="shared" si="16"/>
        <v>3.5526561844009652E-2</v>
      </c>
      <c r="X48">
        <f t="shared" si="8"/>
        <v>2.0511871734416657E-2</v>
      </c>
    </row>
    <row r="49" spans="4:24">
      <c r="D49">
        <v>20</v>
      </c>
      <c r="E49">
        <v>1130.96</v>
      </c>
      <c r="F49">
        <v>914.56299999999999</v>
      </c>
      <c r="G49">
        <v>1140.0999999999999</v>
      </c>
      <c r="I49">
        <f t="shared" si="9"/>
        <v>866.83799999999997</v>
      </c>
      <c r="J49">
        <f t="shared" si="10"/>
        <v>1</v>
      </c>
      <c r="L49">
        <f t="shared" si="11"/>
        <v>637.11</v>
      </c>
      <c r="M49">
        <f t="shared" si="12"/>
        <v>0.74155247527518253</v>
      </c>
      <c r="O49">
        <f t="shared" si="13"/>
        <v>854.06399999999985</v>
      </c>
      <c r="P49">
        <f t="shared" si="14"/>
        <v>0.99999999999999989</v>
      </c>
      <c r="R49">
        <v>1</v>
      </c>
      <c r="S49">
        <v>0.74155247527518253</v>
      </c>
      <c r="T49">
        <v>0.99999999999999989</v>
      </c>
      <c r="V49">
        <f t="shared" si="15"/>
        <v>0.91385082509172744</v>
      </c>
      <c r="W49">
        <f t="shared" si="16"/>
        <v>0.14921474797126644</v>
      </c>
      <c r="X49">
        <f t="shared" si="8"/>
        <v>8.6151702061932123E-2</v>
      </c>
    </row>
    <row r="50" spans="4:24">
      <c r="X50">
        <f t="shared" si="8"/>
        <v>0</v>
      </c>
    </row>
    <row r="51" spans="4:24">
      <c r="D51" t="s">
        <v>2</v>
      </c>
      <c r="I51" t="s">
        <v>18</v>
      </c>
      <c r="J51" t="s">
        <v>19</v>
      </c>
      <c r="L51" t="s">
        <v>18</v>
      </c>
      <c r="M51" t="s">
        <v>19</v>
      </c>
      <c r="O51" t="s">
        <v>18</v>
      </c>
      <c r="P51" t="s">
        <v>19</v>
      </c>
    </row>
    <row r="52" spans="4:24">
      <c r="D52" t="s">
        <v>27</v>
      </c>
      <c r="E52" t="s">
        <v>6</v>
      </c>
      <c r="F52" t="s">
        <v>7</v>
      </c>
      <c r="G52" t="s">
        <v>8</v>
      </c>
      <c r="I52" t="s">
        <v>9</v>
      </c>
      <c r="L52" t="s">
        <v>10</v>
      </c>
      <c r="O52" t="s">
        <v>11</v>
      </c>
      <c r="R52" t="s">
        <v>14</v>
      </c>
      <c r="S52" t="s">
        <v>15</v>
      </c>
      <c r="T52" t="s">
        <v>16</v>
      </c>
      <c r="V52" t="s">
        <v>12</v>
      </c>
      <c r="W52" t="s">
        <v>13</v>
      </c>
      <c r="X52" t="s">
        <v>17</v>
      </c>
    </row>
    <row r="53" spans="4:24">
      <c r="D53">
        <v>0</v>
      </c>
      <c r="E53">
        <v>288.995</v>
      </c>
      <c r="F53">
        <v>279.39100000000002</v>
      </c>
      <c r="G53">
        <v>261.45999999999998</v>
      </c>
      <c r="I53">
        <f>E53-288.995</f>
        <v>0</v>
      </c>
      <c r="J53">
        <f>I53/772.135</f>
        <v>0</v>
      </c>
      <c r="L53">
        <f>F53-279.391</f>
        <v>0</v>
      </c>
      <c r="M53">
        <f>L53/786.419</f>
        <v>0</v>
      </c>
      <c r="O53">
        <f>G53-261.46</f>
        <v>0</v>
      </c>
      <c r="P53">
        <f>O53/832.23</f>
        <v>0</v>
      </c>
      <c r="R53">
        <v>0</v>
      </c>
      <c r="S53">
        <v>0</v>
      </c>
      <c r="T53">
        <v>0</v>
      </c>
      <c r="V53">
        <f>AVERAGE(R53:T53)</f>
        <v>0</v>
      </c>
      <c r="W53">
        <f>STDEV(R53:T53)</f>
        <v>0</v>
      </c>
      <c r="X53">
        <f t="shared" si="8"/>
        <v>0</v>
      </c>
    </row>
    <row r="54" spans="4:24">
      <c r="D54">
        <v>1</v>
      </c>
      <c r="E54">
        <v>269.48599999999999</v>
      </c>
      <c r="F54">
        <v>271.31700000000001</v>
      </c>
      <c r="G54">
        <v>271.43299999999999</v>
      </c>
      <c r="I54">
        <f t="shared" ref="I54:I72" si="17">E54-288.995</f>
        <v>-19.509000000000015</v>
      </c>
      <c r="J54">
        <f t="shared" ref="J54:J72" si="18">I54/772.135</f>
        <v>-2.526630705770366E-2</v>
      </c>
      <c r="L54">
        <f t="shared" ref="L54:L72" si="19">F54-279.391</f>
        <v>-8.0740000000000123</v>
      </c>
      <c r="M54">
        <f t="shared" ref="M54:M72" si="20">L54/786.419</f>
        <v>-1.0266791621260438E-2</v>
      </c>
      <c r="O54">
        <f t="shared" ref="O54:O72" si="21">G54-261.46</f>
        <v>9.9730000000000132</v>
      </c>
      <c r="P54">
        <f t="shared" ref="P54:P72" si="22">O54/832.23</f>
        <v>1.1983466109128501E-2</v>
      </c>
      <c r="R54">
        <v>-2.526630705770366E-2</v>
      </c>
      <c r="S54">
        <v>-1.0266791621260438E-2</v>
      </c>
      <c r="T54">
        <v>1.1983466109128501E-2</v>
      </c>
      <c r="V54">
        <f t="shared" ref="V54:V72" si="23">AVERAGE(R54:T54)</f>
        <v>-7.8498775232785315E-3</v>
      </c>
      <c r="W54">
        <f t="shared" ref="W54:W69" si="24">STDEV(R54:T54)</f>
        <v>1.8742131830794491E-2</v>
      </c>
      <c r="X54">
        <f t="shared" si="8"/>
        <v>1.0821092281059175E-2</v>
      </c>
    </row>
    <row r="55" spans="4:24">
      <c r="D55">
        <v>2</v>
      </c>
      <c r="E55">
        <v>225.97900000000001</v>
      </c>
      <c r="F55">
        <v>224.536</v>
      </c>
      <c r="G55">
        <v>222.417</v>
      </c>
      <c r="I55">
        <f t="shared" si="17"/>
        <v>-63.015999999999991</v>
      </c>
      <c r="J55">
        <f t="shared" si="18"/>
        <v>-8.1612671359283018E-2</v>
      </c>
      <c r="L55">
        <f t="shared" si="19"/>
        <v>-54.855000000000018</v>
      </c>
      <c r="M55">
        <f t="shared" si="20"/>
        <v>-6.9752892542016429E-2</v>
      </c>
      <c r="O55">
        <f t="shared" si="21"/>
        <v>-39.042999999999978</v>
      </c>
      <c r="P55">
        <f t="shared" si="22"/>
        <v>-4.691371375701426E-2</v>
      </c>
      <c r="R55">
        <v>-8.1612671359283018E-2</v>
      </c>
      <c r="S55">
        <v>-6.9752892542016429E-2</v>
      </c>
      <c r="T55">
        <v>-4.691371375701426E-2</v>
      </c>
      <c r="V55">
        <f t="shared" si="23"/>
        <v>-6.6093092552771238E-2</v>
      </c>
      <c r="W55">
        <f t="shared" si="24"/>
        <v>1.7636610123319338E-2</v>
      </c>
      <c r="X55">
        <f t="shared" si="8"/>
        <v>1.0182800302147424E-2</v>
      </c>
    </row>
    <row r="56" spans="4:24">
      <c r="D56">
        <v>3</v>
      </c>
      <c r="E56">
        <v>210.32900000000001</v>
      </c>
      <c r="F56">
        <v>291.17700000000002</v>
      </c>
      <c r="G56">
        <v>217.61600000000001</v>
      </c>
      <c r="I56">
        <f t="shared" si="17"/>
        <v>-78.665999999999997</v>
      </c>
      <c r="J56">
        <f t="shared" si="18"/>
        <v>-0.10188114772675762</v>
      </c>
      <c r="L56">
        <f t="shared" si="19"/>
        <v>11.786000000000001</v>
      </c>
      <c r="M56">
        <f t="shared" si="20"/>
        <v>1.4986921730019242E-2</v>
      </c>
      <c r="O56">
        <f t="shared" si="21"/>
        <v>-43.843999999999966</v>
      </c>
      <c r="P56">
        <f t="shared" si="22"/>
        <v>-5.2682551698448703E-2</v>
      </c>
      <c r="R56">
        <v>-0.10188114772675762</v>
      </c>
      <c r="S56">
        <v>1.4986921730019242E-2</v>
      </c>
      <c r="T56">
        <v>-5.2682551698448703E-2</v>
      </c>
      <c r="V56">
        <f t="shared" si="23"/>
        <v>-4.6525592565062363E-2</v>
      </c>
      <c r="W56">
        <f t="shared" si="24"/>
        <v>5.8676805672822262E-2</v>
      </c>
      <c r="X56">
        <f t="shared" si="8"/>
        <v>3.387806332149091E-2</v>
      </c>
    </row>
    <row r="57" spans="4:24">
      <c r="D57">
        <v>4</v>
      </c>
      <c r="E57">
        <v>270.56400000000002</v>
      </c>
      <c r="F57">
        <v>275.83300000000003</v>
      </c>
      <c r="G57">
        <v>289.38299999999998</v>
      </c>
      <c r="I57">
        <f t="shared" si="17"/>
        <v>-18.430999999999983</v>
      </c>
      <c r="J57">
        <f t="shared" si="18"/>
        <v>-2.387017814242326E-2</v>
      </c>
      <c r="L57">
        <f t="shared" si="19"/>
        <v>-3.5579999999999927</v>
      </c>
      <c r="M57">
        <f t="shared" si="20"/>
        <v>-4.5243057454105165E-3</v>
      </c>
      <c r="O57">
        <f t="shared" si="21"/>
        <v>27.923000000000002</v>
      </c>
      <c r="P57">
        <f t="shared" si="22"/>
        <v>3.3552022878290857E-2</v>
      </c>
      <c r="R57">
        <v>-2.387017814242326E-2</v>
      </c>
      <c r="S57">
        <v>-4.5243057454105165E-3</v>
      </c>
      <c r="T57">
        <v>3.3552022878290857E-2</v>
      </c>
      <c r="V57">
        <f t="shared" si="23"/>
        <v>1.7191796634856936E-3</v>
      </c>
      <c r="W57">
        <f t="shared" si="24"/>
        <v>2.9215802659761893E-2</v>
      </c>
      <c r="X57">
        <f t="shared" si="8"/>
        <v>1.6868246339354444E-2</v>
      </c>
    </row>
    <row r="58" spans="4:24">
      <c r="D58">
        <v>5</v>
      </c>
      <c r="E58">
        <v>195.791</v>
      </c>
      <c r="F58">
        <v>274.26299999999998</v>
      </c>
      <c r="G58">
        <v>214.07900000000001</v>
      </c>
      <c r="I58">
        <f t="shared" si="17"/>
        <v>-93.204000000000008</v>
      </c>
      <c r="J58">
        <f t="shared" si="18"/>
        <v>-0.12070946142837717</v>
      </c>
      <c r="L58">
        <f t="shared" si="19"/>
        <v>-5.1280000000000427</v>
      </c>
      <c r="M58">
        <f t="shared" si="20"/>
        <v>-6.5206969821431614E-3</v>
      </c>
      <c r="O58">
        <f t="shared" si="21"/>
        <v>-47.380999999999972</v>
      </c>
      <c r="P58">
        <f t="shared" si="22"/>
        <v>-5.6932578734244108E-2</v>
      </c>
      <c r="R58">
        <v>-0.12070946142837717</v>
      </c>
      <c r="S58">
        <v>-6.5206969821431614E-3</v>
      </c>
      <c r="T58">
        <v>-5.6932578734244108E-2</v>
      </c>
      <c r="V58">
        <f t="shared" si="23"/>
        <v>-6.1387579048254814E-2</v>
      </c>
      <c r="W58">
        <f t="shared" si="24"/>
        <v>5.7224590451026874E-2</v>
      </c>
      <c r="X58">
        <f t="shared" si="8"/>
        <v>3.30396018770363E-2</v>
      </c>
    </row>
    <row r="59" spans="4:24">
      <c r="D59">
        <v>6</v>
      </c>
      <c r="E59">
        <v>349.834</v>
      </c>
      <c r="F59">
        <v>464.05500000000001</v>
      </c>
      <c r="G59">
        <v>264.57499999999999</v>
      </c>
      <c r="I59">
        <f t="shared" si="17"/>
        <v>60.838999999999999</v>
      </c>
      <c r="J59">
        <f t="shared" si="18"/>
        <v>7.8793216212190875E-2</v>
      </c>
      <c r="L59">
        <f t="shared" si="19"/>
        <v>184.66399999999999</v>
      </c>
      <c r="M59">
        <f t="shared" si="20"/>
        <v>0.23481630021655123</v>
      </c>
      <c r="O59">
        <f t="shared" si="21"/>
        <v>3.1150000000000091</v>
      </c>
      <c r="P59">
        <f t="shared" si="22"/>
        <v>3.7429556733114752E-3</v>
      </c>
      <c r="R59">
        <v>7.8793216212190875E-2</v>
      </c>
      <c r="S59">
        <v>0.23481630021655123</v>
      </c>
      <c r="T59">
        <v>3.7429556733114752E-3</v>
      </c>
      <c r="V59">
        <f t="shared" si="23"/>
        <v>0.10578415736735119</v>
      </c>
      <c r="W59">
        <f t="shared" si="24"/>
        <v>0.1178775034428991</v>
      </c>
      <c r="X59">
        <f t="shared" si="8"/>
        <v>6.8058604759179617E-2</v>
      </c>
    </row>
    <row r="60" spans="4:24">
      <c r="D60">
        <v>7</v>
      </c>
      <c r="E60">
        <v>383.85399999999998</v>
      </c>
      <c r="F60">
        <v>423.01600000000002</v>
      </c>
      <c r="G60">
        <v>552.66</v>
      </c>
      <c r="I60">
        <f t="shared" si="17"/>
        <v>94.85899999999998</v>
      </c>
      <c r="J60">
        <f t="shared" si="18"/>
        <v>0.12285286899311647</v>
      </c>
      <c r="L60">
        <f t="shared" si="19"/>
        <v>143.625</v>
      </c>
      <c r="M60">
        <f t="shared" si="20"/>
        <v>0.18263165055778155</v>
      </c>
      <c r="O60">
        <f t="shared" si="21"/>
        <v>291.2</v>
      </c>
      <c r="P60">
        <f t="shared" si="22"/>
        <v>0.34990327193203802</v>
      </c>
      <c r="R60">
        <v>0.12285286899311647</v>
      </c>
      <c r="S60">
        <v>0.18263165055778155</v>
      </c>
      <c r="T60">
        <v>0.34990327193203802</v>
      </c>
      <c r="V60">
        <f t="shared" si="23"/>
        <v>0.21846259716097868</v>
      </c>
      <c r="W60">
        <f t="shared" si="24"/>
        <v>0.11768969334458532</v>
      </c>
      <c r="X60">
        <f t="shared" si="8"/>
        <v>6.7950169367543486E-2</v>
      </c>
    </row>
    <row r="61" spans="4:24">
      <c r="D61">
        <v>8</v>
      </c>
      <c r="E61">
        <v>594.63099999999997</v>
      </c>
      <c r="F61">
        <v>660.81200000000001</v>
      </c>
      <c r="G61">
        <v>754.69899999999996</v>
      </c>
      <c r="I61">
        <f t="shared" si="17"/>
        <v>305.63599999999997</v>
      </c>
      <c r="J61">
        <f t="shared" si="18"/>
        <v>0.39583233501913523</v>
      </c>
      <c r="L61">
        <f t="shared" si="19"/>
        <v>381.42099999999999</v>
      </c>
      <c r="M61">
        <f t="shared" si="20"/>
        <v>0.48500989930304328</v>
      </c>
      <c r="O61">
        <f t="shared" si="21"/>
        <v>493.23899999999998</v>
      </c>
      <c r="P61">
        <f t="shared" si="22"/>
        <v>0.5926714970621102</v>
      </c>
      <c r="R61">
        <v>0.39583233501913523</v>
      </c>
      <c r="S61">
        <v>0.48500989930304328</v>
      </c>
      <c r="T61">
        <v>0.5926714970621102</v>
      </c>
      <c r="V61">
        <f t="shared" si="23"/>
        <v>0.4911712437947629</v>
      </c>
      <c r="W61">
        <f t="shared" si="24"/>
        <v>9.8564118993193436E-2</v>
      </c>
      <c r="X61">
        <f t="shared" si="8"/>
        <v>5.6907689949880741E-2</v>
      </c>
    </row>
    <row r="62" spans="4:24">
      <c r="D62">
        <v>9</v>
      </c>
      <c r="E62">
        <v>786.11800000000005</v>
      </c>
      <c r="F62">
        <v>702.16499999999996</v>
      </c>
      <c r="G62">
        <v>874.97500000000002</v>
      </c>
      <c r="I62">
        <f t="shared" si="17"/>
        <v>497.12300000000005</v>
      </c>
      <c r="J62">
        <f t="shared" si="18"/>
        <v>0.64382912314556395</v>
      </c>
      <c r="L62">
        <f t="shared" si="19"/>
        <v>422.77399999999994</v>
      </c>
      <c r="M62">
        <f t="shared" si="20"/>
        <v>0.53759382720915938</v>
      </c>
      <c r="O62">
        <f t="shared" si="21"/>
        <v>613.5150000000001</v>
      </c>
      <c r="P62">
        <f t="shared" si="22"/>
        <v>0.73719404491546814</v>
      </c>
      <c r="R62">
        <v>0.64382912314556395</v>
      </c>
      <c r="S62">
        <v>0.53759382720915938</v>
      </c>
      <c r="T62">
        <v>0.73719404491546814</v>
      </c>
      <c r="V62">
        <f t="shared" si="23"/>
        <v>0.63953899842339712</v>
      </c>
      <c r="W62">
        <f t="shared" si="24"/>
        <v>9.9869242535929256E-2</v>
      </c>
      <c r="X62">
        <f t="shared" si="8"/>
        <v>5.7661225482638141E-2</v>
      </c>
    </row>
    <row r="63" spans="4:24">
      <c r="D63">
        <v>10</v>
      </c>
      <c r="E63">
        <v>793.42700000000002</v>
      </c>
      <c r="F63">
        <v>861.31500000000005</v>
      </c>
      <c r="G63">
        <v>841.72699999999998</v>
      </c>
      <c r="I63">
        <f t="shared" si="17"/>
        <v>504.43200000000002</v>
      </c>
      <c r="J63">
        <f t="shared" si="18"/>
        <v>0.65329508440881456</v>
      </c>
      <c r="L63">
        <f t="shared" si="19"/>
        <v>581.92399999999998</v>
      </c>
      <c r="M63">
        <f t="shared" si="20"/>
        <v>0.73996686244864374</v>
      </c>
      <c r="O63">
        <f t="shared" si="21"/>
        <v>580.26700000000005</v>
      </c>
      <c r="P63">
        <f t="shared" si="22"/>
        <v>0.69724355046081021</v>
      </c>
      <c r="R63">
        <v>0.65329508440881456</v>
      </c>
      <c r="S63">
        <v>0.73996686244864374</v>
      </c>
      <c r="T63">
        <v>0.69724355046081021</v>
      </c>
      <c r="V63">
        <f t="shared" si="23"/>
        <v>0.69683516577275617</v>
      </c>
      <c r="W63">
        <f t="shared" si="24"/>
        <v>4.3337332182384634E-2</v>
      </c>
      <c r="X63">
        <f t="shared" si="8"/>
        <v>2.5021554377820228E-2</v>
      </c>
    </row>
    <row r="64" spans="4:24">
      <c r="D64">
        <v>11</v>
      </c>
      <c r="E64">
        <v>888.95600000000002</v>
      </c>
      <c r="F64">
        <v>878.54300000000001</v>
      </c>
      <c r="G64">
        <v>1010.93</v>
      </c>
      <c r="I64">
        <f t="shared" si="17"/>
        <v>599.96100000000001</v>
      </c>
      <c r="J64">
        <f t="shared" si="18"/>
        <v>0.77701567731031496</v>
      </c>
      <c r="L64">
        <f t="shared" si="19"/>
        <v>599.15200000000004</v>
      </c>
      <c r="M64">
        <f t="shared" si="20"/>
        <v>0.76187375940815272</v>
      </c>
      <c r="O64">
        <f t="shared" si="21"/>
        <v>749.47</v>
      </c>
      <c r="P64">
        <f t="shared" si="22"/>
        <v>0.90055633658964473</v>
      </c>
      <c r="R64">
        <v>0.77701567731031496</v>
      </c>
      <c r="S64">
        <v>0.76187375940815272</v>
      </c>
      <c r="T64">
        <v>0.90055633658964473</v>
      </c>
      <c r="V64">
        <f t="shared" si="23"/>
        <v>0.81314859110270421</v>
      </c>
      <c r="W64">
        <f t="shared" si="24"/>
        <v>7.6074995220315828E-2</v>
      </c>
      <c r="X64">
        <f t="shared" si="8"/>
        <v>4.3923207402029922E-2</v>
      </c>
    </row>
    <row r="65" spans="4:24">
      <c r="D65">
        <v>12</v>
      </c>
      <c r="E65">
        <v>952.94200000000001</v>
      </c>
      <c r="F65">
        <v>957.01</v>
      </c>
      <c r="G65">
        <v>1027.1300000000001</v>
      </c>
      <c r="I65">
        <f t="shared" si="17"/>
        <v>663.947</v>
      </c>
      <c r="J65">
        <f t="shared" si="18"/>
        <v>0.8598846056712881</v>
      </c>
      <c r="L65">
        <f t="shared" si="19"/>
        <v>677.61899999999991</v>
      </c>
      <c r="M65">
        <f t="shared" si="20"/>
        <v>0.86165135888120703</v>
      </c>
      <c r="O65">
        <f t="shared" si="21"/>
        <v>765.67000000000007</v>
      </c>
      <c r="P65">
        <f t="shared" si="22"/>
        <v>0.92002210927267714</v>
      </c>
      <c r="R65">
        <v>0.8598846056712881</v>
      </c>
      <c r="S65">
        <v>0.86165135888120703</v>
      </c>
      <c r="T65">
        <v>0.92002210927267714</v>
      </c>
      <c r="V65">
        <f t="shared" si="23"/>
        <v>0.88051935794172398</v>
      </c>
      <c r="W65">
        <f t="shared" si="24"/>
        <v>3.4221789495331029E-2</v>
      </c>
      <c r="X65">
        <f t="shared" si="8"/>
        <v>1.9758538969590664E-2</v>
      </c>
    </row>
    <row r="66" spans="4:24">
      <c r="D66">
        <v>13</v>
      </c>
      <c r="E66">
        <v>1081.48</v>
      </c>
      <c r="F66">
        <v>911.70600000000002</v>
      </c>
      <c r="G66">
        <v>1033.24</v>
      </c>
      <c r="I66">
        <f t="shared" si="17"/>
        <v>792.48500000000001</v>
      </c>
      <c r="J66">
        <f t="shared" si="18"/>
        <v>1.0263554948292721</v>
      </c>
      <c r="L66">
        <f t="shared" si="19"/>
        <v>632.31500000000005</v>
      </c>
      <c r="M66">
        <f t="shared" si="20"/>
        <v>0.8040433916271098</v>
      </c>
      <c r="O66">
        <f t="shared" si="21"/>
        <v>771.78</v>
      </c>
      <c r="P66">
        <f t="shared" si="22"/>
        <v>0.92736382971053666</v>
      </c>
      <c r="R66">
        <v>1.0263554948292721</v>
      </c>
      <c r="S66">
        <v>0.8040433916271098</v>
      </c>
      <c r="T66">
        <v>0.92736382971053666</v>
      </c>
      <c r="V66">
        <f t="shared" si="23"/>
        <v>0.91925423872230605</v>
      </c>
      <c r="W66">
        <f t="shared" si="24"/>
        <v>0.11137769932549298</v>
      </c>
      <c r="X66">
        <f t="shared" si="8"/>
        <v>6.4305831019337747E-2</v>
      </c>
    </row>
    <row r="67" spans="4:24">
      <c r="D67">
        <v>14</v>
      </c>
      <c r="E67">
        <v>965.83600000000001</v>
      </c>
      <c r="F67">
        <v>1052.82</v>
      </c>
      <c r="G67">
        <v>1066.6199999999999</v>
      </c>
      <c r="I67">
        <f t="shared" si="17"/>
        <v>676.84100000000001</v>
      </c>
      <c r="J67">
        <f t="shared" si="18"/>
        <v>0.8765837580215895</v>
      </c>
      <c r="L67">
        <f t="shared" si="19"/>
        <v>773.42899999999986</v>
      </c>
      <c r="M67">
        <f t="shared" si="20"/>
        <v>0.98348208779289392</v>
      </c>
      <c r="O67">
        <f t="shared" si="21"/>
        <v>805.15999999999985</v>
      </c>
      <c r="P67">
        <f t="shared" si="22"/>
        <v>0.96747293416483404</v>
      </c>
      <c r="R67">
        <v>0.8765837580215895</v>
      </c>
      <c r="S67">
        <v>0.98348208779289392</v>
      </c>
      <c r="T67">
        <v>0.96747293416483404</v>
      </c>
      <c r="V67">
        <f t="shared" si="23"/>
        <v>0.94251292665977238</v>
      </c>
      <c r="W67">
        <f t="shared" si="24"/>
        <v>5.7654702392461572E-2</v>
      </c>
      <c r="X67">
        <f t="shared" si="8"/>
        <v>3.3287934406733007E-2</v>
      </c>
    </row>
    <row r="68" spans="4:24">
      <c r="D68">
        <v>15</v>
      </c>
      <c r="E68">
        <v>1028.25</v>
      </c>
      <c r="F68">
        <v>1078.5899999999999</v>
      </c>
      <c r="G68">
        <v>1093.2</v>
      </c>
      <c r="I68">
        <f t="shared" si="17"/>
        <v>739.255</v>
      </c>
      <c r="J68">
        <f t="shared" si="18"/>
        <v>0.95741677297363803</v>
      </c>
      <c r="L68">
        <f t="shared" si="19"/>
        <v>799.19899999999984</v>
      </c>
      <c r="M68">
        <f t="shared" si="20"/>
        <v>1.0162508789843581</v>
      </c>
      <c r="O68">
        <f t="shared" si="21"/>
        <v>831.74</v>
      </c>
      <c r="P68">
        <f t="shared" si="22"/>
        <v>0.9994112204558836</v>
      </c>
      <c r="R68">
        <v>0.95741677297363803</v>
      </c>
      <c r="S68">
        <v>1.0162508789843581</v>
      </c>
      <c r="T68">
        <v>0.9994112204558836</v>
      </c>
      <c r="V68">
        <f t="shared" si="23"/>
        <v>0.99102629080462667</v>
      </c>
      <c r="W68">
        <f t="shared" si="24"/>
        <v>3.030005431451498E-2</v>
      </c>
      <c r="X68">
        <f t="shared" si="8"/>
        <v>1.7494257687364307E-2</v>
      </c>
    </row>
    <row r="69" spans="4:24">
      <c r="D69">
        <v>16</v>
      </c>
      <c r="E69">
        <v>1030.82</v>
      </c>
      <c r="F69">
        <v>1015.92</v>
      </c>
      <c r="G69">
        <v>1025.92</v>
      </c>
      <c r="I69">
        <f t="shared" si="17"/>
        <v>741.82499999999993</v>
      </c>
      <c r="J69">
        <f t="shared" si="18"/>
        <v>0.96074520647296124</v>
      </c>
      <c r="L69">
        <f t="shared" si="19"/>
        <v>736.529</v>
      </c>
      <c r="M69">
        <f t="shared" si="20"/>
        <v>0.93656053579580356</v>
      </c>
      <c r="O69">
        <f t="shared" si="21"/>
        <v>764.46</v>
      </c>
      <c r="P69">
        <f t="shared" si="22"/>
        <v>0.91856818427598141</v>
      </c>
      <c r="R69">
        <v>0.96074520647296124</v>
      </c>
      <c r="S69">
        <v>0.93656053579580356</v>
      </c>
      <c r="T69">
        <v>0.91856818427598141</v>
      </c>
      <c r="V69">
        <f t="shared" si="23"/>
        <v>0.93862464218158215</v>
      </c>
      <c r="W69">
        <f t="shared" si="24"/>
        <v>2.1164137160063743E-2</v>
      </c>
      <c r="X69">
        <f t="shared" si="8"/>
        <v>1.2219478729828951E-2</v>
      </c>
    </row>
    <row r="70" spans="4:24">
      <c r="D70">
        <v>17</v>
      </c>
    </row>
    <row r="71" spans="4:24">
      <c r="D71">
        <v>18</v>
      </c>
    </row>
    <row r="72" spans="4:24">
      <c r="D72">
        <v>20</v>
      </c>
      <c r="E72">
        <v>1061.1300000000001</v>
      </c>
      <c r="F72">
        <v>1065.81</v>
      </c>
      <c r="G72">
        <v>1093.69</v>
      </c>
      <c r="I72">
        <f t="shared" si="17"/>
        <v>772.1350000000001</v>
      </c>
      <c r="J72">
        <f t="shared" si="18"/>
        <v>1.0000000000000002</v>
      </c>
      <c r="L72">
        <f t="shared" si="19"/>
        <v>786.41899999999987</v>
      </c>
      <c r="M72">
        <f t="shared" si="20"/>
        <v>0.99999999999999989</v>
      </c>
      <c r="O72">
        <f t="shared" si="21"/>
        <v>832.23</v>
      </c>
      <c r="P72">
        <f t="shared" si="22"/>
        <v>1</v>
      </c>
      <c r="R72">
        <v>1.0000000000000002</v>
      </c>
      <c r="S72">
        <v>0.99999999999999989</v>
      </c>
      <c r="T72">
        <v>1</v>
      </c>
      <c r="V72">
        <f t="shared" si="23"/>
        <v>1</v>
      </c>
      <c r="W72">
        <v>0</v>
      </c>
      <c r="X72">
        <f t="shared" ref="X72:X118" si="25">W72/1.732</f>
        <v>0</v>
      </c>
    </row>
    <row r="74" spans="4:24">
      <c r="D74" t="s">
        <v>4</v>
      </c>
      <c r="I74" t="s">
        <v>18</v>
      </c>
      <c r="J74" t="s">
        <v>21</v>
      </c>
      <c r="L74" t="s">
        <v>18</v>
      </c>
      <c r="M74" t="s">
        <v>21</v>
      </c>
      <c r="O74" t="s">
        <v>18</v>
      </c>
      <c r="P74" t="s">
        <v>21</v>
      </c>
    </row>
    <row r="75" spans="4:24">
      <c r="D75" t="s">
        <v>27</v>
      </c>
      <c r="E75" t="s">
        <v>6</v>
      </c>
      <c r="F75" t="s">
        <v>7</v>
      </c>
      <c r="G75" t="s">
        <v>8</v>
      </c>
      <c r="I75" t="s">
        <v>9</v>
      </c>
      <c r="L75" t="s">
        <v>10</v>
      </c>
      <c r="O75" t="s">
        <v>11</v>
      </c>
      <c r="R75" t="s">
        <v>14</v>
      </c>
      <c r="S75" t="s">
        <v>15</v>
      </c>
      <c r="T75" t="s">
        <v>16</v>
      </c>
      <c r="V75" t="s">
        <v>12</v>
      </c>
      <c r="W75" t="s">
        <v>13</v>
      </c>
      <c r="X75" t="s">
        <v>17</v>
      </c>
    </row>
    <row r="76" spans="4:24">
      <c r="D76">
        <v>0</v>
      </c>
      <c r="E76">
        <v>231.33</v>
      </c>
      <c r="F76">
        <v>231.464</v>
      </c>
      <c r="G76">
        <v>236.19200000000001</v>
      </c>
      <c r="I76">
        <f>E76-231.33</f>
        <v>0</v>
      </c>
      <c r="J76">
        <f>I76/996.953</f>
        <v>0</v>
      </c>
      <c r="L76">
        <f>F76-231.464</f>
        <v>0</v>
      </c>
      <c r="M76">
        <f>L76/917.944</f>
        <v>0</v>
      </c>
      <c r="O76">
        <f>G76-236.192</f>
        <v>0</v>
      </c>
      <c r="P76">
        <f>O76/959.008</f>
        <v>0</v>
      </c>
      <c r="R76">
        <v>0</v>
      </c>
      <c r="S76">
        <v>0</v>
      </c>
      <c r="T76">
        <v>0</v>
      </c>
      <c r="V76">
        <f>AVERAGE(R76:T76)</f>
        <v>0</v>
      </c>
      <c r="W76">
        <f>STDEV(R76:T76)</f>
        <v>0</v>
      </c>
      <c r="X76">
        <f>W76/1.732</f>
        <v>0</v>
      </c>
    </row>
    <row r="77" spans="4:24">
      <c r="D77">
        <v>1</v>
      </c>
      <c r="E77">
        <v>271.13</v>
      </c>
      <c r="F77">
        <v>270.072</v>
      </c>
      <c r="G77">
        <v>269.94900000000001</v>
      </c>
      <c r="I77">
        <f t="shared" ref="I77:I95" si="26">E77-231.33</f>
        <v>39.799999999999983</v>
      </c>
      <c r="J77">
        <f t="shared" ref="J77:J95" si="27">I77/996.953</f>
        <v>3.9921641240860888E-2</v>
      </c>
      <c r="L77">
        <f t="shared" ref="L77:L95" si="28">F77-231.464</f>
        <v>38.608000000000004</v>
      </c>
      <c r="M77">
        <f t="shared" ref="M77:M95" si="29">L77/917.944</f>
        <v>4.2059210583652168E-2</v>
      </c>
      <c r="O77">
        <f t="shared" ref="O77:O95" si="30">G77-236.192</f>
        <v>33.757000000000005</v>
      </c>
      <c r="P77">
        <f t="shared" ref="P77:P95" si="31">O77/959.008</f>
        <v>3.5199914912075816E-2</v>
      </c>
      <c r="R77">
        <v>3.9921641240860888E-2</v>
      </c>
      <c r="S77">
        <v>4.2059210583652168E-2</v>
      </c>
      <c r="T77">
        <v>3.5199914912075816E-2</v>
      </c>
      <c r="V77">
        <f t="shared" ref="V77:V95" si="32">AVERAGE(R77:T77)</f>
        <v>3.906025557886296E-2</v>
      </c>
      <c r="W77">
        <f t="shared" ref="W77:W95" si="33">STDEV(R77:T77)</f>
        <v>3.5098394865788704E-3</v>
      </c>
      <c r="X77">
        <f t="shared" si="25"/>
        <v>2.0264662162695559E-3</v>
      </c>
    </row>
    <row r="78" spans="4:24">
      <c r="D78">
        <v>2</v>
      </c>
      <c r="E78">
        <v>220.42099999999999</v>
      </c>
      <c r="F78">
        <v>218.613</v>
      </c>
      <c r="G78">
        <v>217.239</v>
      </c>
      <c r="I78">
        <f t="shared" si="26"/>
        <v>-10.90900000000002</v>
      </c>
      <c r="J78">
        <f t="shared" si="27"/>
        <v>-1.0942341313983729E-2</v>
      </c>
      <c r="L78">
        <f t="shared" si="28"/>
        <v>-12.850999999999999</v>
      </c>
      <c r="M78">
        <f t="shared" si="29"/>
        <v>-1.3999764691528024E-2</v>
      </c>
      <c r="O78">
        <f t="shared" si="30"/>
        <v>-18.953000000000003</v>
      </c>
      <c r="P78">
        <f t="shared" si="31"/>
        <v>-1.9763130234575731E-2</v>
      </c>
      <c r="R78">
        <v>-1.0942341313983729E-2</v>
      </c>
      <c r="S78">
        <v>-1.3999764691528024E-2</v>
      </c>
      <c r="T78">
        <v>-1.9763130234575731E-2</v>
      </c>
      <c r="V78">
        <f t="shared" si="32"/>
        <v>-1.4901745413362496E-2</v>
      </c>
      <c r="W78">
        <f t="shared" si="33"/>
        <v>4.4790351876637805E-3</v>
      </c>
      <c r="X78">
        <f t="shared" si="25"/>
        <v>2.5860480298289727E-3</v>
      </c>
    </row>
    <row r="79" spans="4:24">
      <c r="D79">
        <v>3</v>
      </c>
      <c r="E79">
        <v>211.21</v>
      </c>
      <c r="F79">
        <v>212.47300000000001</v>
      </c>
      <c r="G79">
        <v>222.70500000000001</v>
      </c>
      <c r="I79">
        <f t="shared" si="26"/>
        <v>-20.120000000000005</v>
      </c>
      <c r="J79">
        <f t="shared" si="27"/>
        <v>-2.0181493009199036E-2</v>
      </c>
      <c r="L79">
        <f t="shared" si="28"/>
        <v>-18.990999999999985</v>
      </c>
      <c r="M79">
        <f t="shared" si="29"/>
        <v>-2.0688625885674928E-2</v>
      </c>
      <c r="O79">
        <f t="shared" si="30"/>
        <v>-13.486999999999995</v>
      </c>
      <c r="P79">
        <f t="shared" si="31"/>
        <v>-1.406349060696052E-2</v>
      </c>
      <c r="R79">
        <v>-2.0181493009199036E-2</v>
      </c>
      <c r="S79">
        <v>-2.0688625885674928E-2</v>
      </c>
      <c r="T79">
        <v>-1.406349060696052E-2</v>
      </c>
      <c r="V79">
        <f t="shared" si="32"/>
        <v>-1.8311203167278162E-2</v>
      </c>
      <c r="W79">
        <f t="shared" si="33"/>
        <v>3.6873557510648286E-3</v>
      </c>
      <c r="X79">
        <f t="shared" si="25"/>
        <v>2.1289582858341968E-3</v>
      </c>
    </row>
    <row r="80" spans="4:24">
      <c r="D80">
        <v>4</v>
      </c>
      <c r="E80">
        <v>276.13499999999999</v>
      </c>
      <c r="F80">
        <v>287.35899999999998</v>
      </c>
      <c r="G80">
        <v>279.20400000000001</v>
      </c>
      <c r="I80">
        <f t="shared" si="26"/>
        <v>44.804999999999978</v>
      </c>
      <c r="J80">
        <f t="shared" si="27"/>
        <v>4.494193808534603E-2</v>
      </c>
      <c r="L80">
        <f t="shared" si="28"/>
        <v>55.894999999999982</v>
      </c>
      <c r="M80">
        <f t="shared" si="29"/>
        <v>6.0891514079290221E-2</v>
      </c>
      <c r="O80">
        <f t="shared" si="30"/>
        <v>43.012</v>
      </c>
      <c r="P80">
        <f t="shared" si="31"/>
        <v>4.4850512195935797E-2</v>
      </c>
      <c r="R80">
        <v>4.494193808534603E-2</v>
      </c>
      <c r="S80">
        <v>6.0891514079290221E-2</v>
      </c>
      <c r="T80">
        <v>4.4850512195935797E-2</v>
      </c>
      <c r="V80">
        <f t="shared" si="32"/>
        <v>5.0227988120190685E-2</v>
      </c>
      <c r="W80">
        <f t="shared" si="33"/>
        <v>9.2349975140010292E-3</v>
      </c>
      <c r="X80">
        <f t="shared" si="25"/>
        <v>5.3319847078527882E-3</v>
      </c>
    </row>
    <row r="81" spans="4:24">
      <c r="D81">
        <v>5</v>
      </c>
      <c r="E81">
        <v>207.37299999999999</v>
      </c>
      <c r="F81">
        <v>202.779</v>
      </c>
      <c r="G81">
        <v>219.52600000000001</v>
      </c>
      <c r="I81">
        <f t="shared" si="26"/>
        <v>-23.957000000000022</v>
      </c>
      <c r="J81">
        <f t="shared" si="27"/>
        <v>-2.4030220080585567E-2</v>
      </c>
      <c r="L81">
        <f t="shared" si="28"/>
        <v>-28.685000000000002</v>
      </c>
      <c r="M81">
        <f t="shared" si="29"/>
        <v>-3.124918295669453E-2</v>
      </c>
      <c r="O81">
        <f t="shared" si="30"/>
        <v>-16.665999999999997</v>
      </c>
      <c r="P81">
        <f t="shared" si="31"/>
        <v>-1.7378374320130799E-2</v>
      </c>
      <c r="R81">
        <v>-2.4030220080585567E-2</v>
      </c>
      <c r="S81">
        <v>-3.124918295669453E-2</v>
      </c>
      <c r="T81">
        <v>-1.7378374320130799E-2</v>
      </c>
      <c r="V81">
        <f t="shared" si="32"/>
        <v>-2.4219259119136968E-2</v>
      </c>
      <c r="W81">
        <f t="shared" si="33"/>
        <v>6.9373362954822174E-3</v>
      </c>
      <c r="X81">
        <f t="shared" si="25"/>
        <v>4.005390470832689E-3</v>
      </c>
    </row>
    <row r="82" spans="4:24">
      <c r="D82">
        <v>6</v>
      </c>
      <c r="E82">
        <v>271.166</v>
      </c>
      <c r="F82">
        <v>280.54199999999997</v>
      </c>
      <c r="G82">
        <v>283.45</v>
      </c>
      <c r="I82">
        <f t="shared" si="26"/>
        <v>39.835999999999984</v>
      </c>
      <c r="J82">
        <f t="shared" si="27"/>
        <v>3.9957751268113927E-2</v>
      </c>
      <c r="L82">
        <f t="shared" si="28"/>
        <v>49.077999999999975</v>
      </c>
      <c r="M82">
        <f t="shared" si="29"/>
        <v>5.3465135128068789E-2</v>
      </c>
      <c r="O82">
        <f t="shared" si="30"/>
        <v>47.257999999999981</v>
      </c>
      <c r="P82">
        <f t="shared" si="31"/>
        <v>4.9278003937401962E-2</v>
      </c>
      <c r="R82">
        <v>3.9957751268113927E-2</v>
      </c>
      <c r="S82">
        <v>5.3465135128068789E-2</v>
      </c>
      <c r="T82">
        <v>4.9278003937401962E-2</v>
      </c>
      <c r="V82">
        <f t="shared" si="32"/>
        <v>4.756696344452823E-2</v>
      </c>
      <c r="W82">
        <f t="shared" si="33"/>
        <v>6.9143401247865046E-3</v>
      </c>
      <c r="X82">
        <f t="shared" si="25"/>
        <v>3.9921132360199217E-3</v>
      </c>
    </row>
    <row r="83" spans="4:24">
      <c r="D83">
        <v>7</v>
      </c>
      <c r="E83">
        <v>255.613</v>
      </c>
      <c r="F83">
        <v>293.49400000000003</v>
      </c>
      <c r="G83">
        <v>277.31099999999998</v>
      </c>
      <c r="I83">
        <f t="shared" si="26"/>
        <v>24.282999999999987</v>
      </c>
      <c r="J83">
        <f t="shared" si="27"/>
        <v>2.4357216438488059E-2</v>
      </c>
      <c r="L83">
        <f t="shared" si="28"/>
        <v>62.03000000000003</v>
      </c>
      <c r="M83">
        <f t="shared" si="29"/>
        <v>6.757492831806737E-2</v>
      </c>
      <c r="O83">
        <f t="shared" si="30"/>
        <v>41.118999999999971</v>
      </c>
      <c r="P83">
        <f t="shared" si="31"/>
        <v>4.2876597484066838E-2</v>
      </c>
      <c r="R83">
        <v>2.4357216438488059E-2</v>
      </c>
      <c r="S83">
        <v>6.757492831806737E-2</v>
      </c>
      <c r="T83">
        <v>4.2876597484066838E-2</v>
      </c>
      <c r="V83">
        <f t="shared" si="32"/>
        <v>4.4936247413540749E-2</v>
      </c>
      <c r="W83">
        <f t="shared" si="33"/>
        <v>2.1682349351501779E-2</v>
      </c>
      <c r="X83">
        <f t="shared" si="25"/>
        <v>1.2518677454677702E-2</v>
      </c>
    </row>
    <row r="84" spans="4:24">
      <c r="D84">
        <v>8</v>
      </c>
      <c r="E84">
        <v>287.17599999999999</v>
      </c>
      <c r="F84">
        <v>269.17200000000003</v>
      </c>
      <c r="G84">
        <v>299.38200000000001</v>
      </c>
      <c r="I84">
        <f t="shared" si="26"/>
        <v>55.845999999999975</v>
      </c>
      <c r="J84">
        <f t="shared" si="27"/>
        <v>5.6016682832590883E-2</v>
      </c>
      <c r="L84">
        <f t="shared" si="28"/>
        <v>37.708000000000027</v>
      </c>
      <c r="M84">
        <f t="shared" si="29"/>
        <v>4.1078758617083426E-2</v>
      </c>
      <c r="O84">
        <f t="shared" si="30"/>
        <v>63.19</v>
      </c>
      <c r="P84">
        <f t="shared" si="31"/>
        <v>6.5891004037505418E-2</v>
      </c>
      <c r="R84">
        <v>5.6016682832590883E-2</v>
      </c>
      <c r="S84">
        <v>4.1078758617083426E-2</v>
      </c>
      <c r="T84">
        <v>6.5891004037505418E-2</v>
      </c>
      <c r="V84">
        <f t="shared" si="32"/>
        <v>5.432881516239324E-2</v>
      </c>
      <c r="W84">
        <f t="shared" si="33"/>
        <v>1.2491939547359623E-2</v>
      </c>
      <c r="X84">
        <f t="shared" si="25"/>
        <v>7.2124362282676808E-3</v>
      </c>
    </row>
    <row r="85" spans="4:24">
      <c r="D85">
        <v>9</v>
      </c>
    </row>
    <row r="86" spans="4:24">
      <c r="D86">
        <v>10</v>
      </c>
      <c r="E86">
        <v>162.68600000000001</v>
      </c>
      <c r="F86">
        <v>280.03699999999998</v>
      </c>
      <c r="G86">
        <v>302.00900000000001</v>
      </c>
      <c r="I86">
        <f t="shared" si="26"/>
        <v>-68.644000000000005</v>
      </c>
      <c r="J86">
        <f t="shared" si="27"/>
        <v>-6.8853797521046631E-2</v>
      </c>
      <c r="L86">
        <f t="shared" si="28"/>
        <v>48.572999999999979</v>
      </c>
      <c r="M86">
        <f t="shared" si="29"/>
        <v>5.2914992635716321E-2</v>
      </c>
      <c r="O86">
        <f t="shared" si="30"/>
        <v>65.817000000000007</v>
      </c>
      <c r="P86">
        <f t="shared" si="31"/>
        <v>6.8630292969401721E-2</v>
      </c>
      <c r="R86">
        <v>-6.8853797521046631E-2</v>
      </c>
      <c r="S86">
        <v>5.2914992635716321E-2</v>
      </c>
      <c r="T86">
        <v>6.8630292969401721E-2</v>
      </c>
      <c r="V86">
        <f t="shared" si="32"/>
        <v>1.7563829361357138E-2</v>
      </c>
      <c r="W86">
        <f t="shared" si="33"/>
        <v>7.5251228183560226E-2</v>
      </c>
      <c r="X86">
        <f t="shared" si="25"/>
        <v>4.3447591330000132E-2</v>
      </c>
    </row>
    <row r="87" spans="4:24">
      <c r="D87">
        <v>11</v>
      </c>
    </row>
    <row r="88" spans="4:24">
      <c r="D88">
        <v>12</v>
      </c>
    </row>
    <row r="89" spans="4:24">
      <c r="D89">
        <v>13</v>
      </c>
      <c r="E89">
        <v>256.25799999999998</v>
      </c>
      <c r="F89">
        <v>259.322</v>
      </c>
      <c r="G89">
        <v>322.24299999999999</v>
      </c>
      <c r="I89">
        <f t="shared" si="26"/>
        <v>24.927999999999969</v>
      </c>
      <c r="J89">
        <f t="shared" si="27"/>
        <v>2.5004187760105011E-2</v>
      </c>
      <c r="L89">
        <f t="shared" si="28"/>
        <v>27.858000000000004</v>
      </c>
      <c r="M89">
        <f t="shared" si="29"/>
        <v>3.0348256538525232E-2</v>
      </c>
      <c r="O89">
        <f t="shared" si="30"/>
        <v>86.050999999999988</v>
      </c>
      <c r="P89">
        <f t="shared" si="31"/>
        <v>8.9729178484433902E-2</v>
      </c>
      <c r="R89">
        <v>2.5004187760105011E-2</v>
      </c>
      <c r="S89">
        <v>3.0348256538525232E-2</v>
      </c>
      <c r="T89">
        <v>8.9729178484433902E-2</v>
      </c>
      <c r="V89">
        <f t="shared" si="32"/>
        <v>4.8360540927688045E-2</v>
      </c>
      <c r="W89">
        <f t="shared" si="33"/>
        <v>3.5925797106719497E-2</v>
      </c>
      <c r="X89">
        <f t="shared" si="25"/>
        <v>2.0742377082401557E-2</v>
      </c>
    </row>
    <row r="90" spans="4:24">
      <c r="D90">
        <v>14</v>
      </c>
      <c r="X90">
        <f t="shared" si="25"/>
        <v>0</v>
      </c>
    </row>
    <row r="91" spans="4:24">
      <c r="D91">
        <v>15</v>
      </c>
      <c r="E91">
        <v>220.613</v>
      </c>
      <c r="F91">
        <v>301.017</v>
      </c>
      <c r="G91">
        <v>227.035</v>
      </c>
      <c r="I91">
        <f t="shared" si="26"/>
        <v>-10.717000000000013</v>
      </c>
      <c r="J91">
        <f t="shared" si="27"/>
        <v>-1.0749754501967508E-2</v>
      </c>
      <c r="L91">
        <f t="shared" si="28"/>
        <v>69.552999999999997</v>
      </c>
      <c r="M91">
        <f t="shared" si="29"/>
        <v>7.5770417367508253E-2</v>
      </c>
      <c r="O91">
        <f t="shared" si="30"/>
        <v>-9.1570000000000107</v>
      </c>
      <c r="P91">
        <f t="shared" si="31"/>
        <v>-9.5484083553004882E-3</v>
      </c>
      <c r="R91">
        <v>-1.0749754501967508E-2</v>
      </c>
      <c r="S91">
        <v>7.5770417367508253E-2</v>
      </c>
      <c r="T91">
        <v>-9.5484083553004882E-3</v>
      </c>
      <c r="V91">
        <f t="shared" si="32"/>
        <v>1.8490751503413418E-2</v>
      </c>
      <c r="W91">
        <f t="shared" si="33"/>
        <v>4.9609282390171608E-2</v>
      </c>
      <c r="X91">
        <f t="shared" si="25"/>
        <v>2.8642772742593307E-2</v>
      </c>
    </row>
    <row r="92" spans="4:24">
      <c r="D92">
        <v>16</v>
      </c>
    </row>
    <row r="93" spans="4:24">
      <c r="D93">
        <v>17</v>
      </c>
    </row>
    <row r="94" spans="4:24">
      <c r="D94">
        <v>18</v>
      </c>
      <c r="E94">
        <v>167.55699999999999</v>
      </c>
      <c r="F94">
        <v>228.40600000000001</v>
      </c>
      <c r="G94">
        <v>342.85300000000001</v>
      </c>
      <c r="I94">
        <f t="shared" si="26"/>
        <v>-63.773000000000025</v>
      </c>
      <c r="J94">
        <f t="shared" si="27"/>
        <v>-6.3967910222447827E-2</v>
      </c>
      <c r="L94">
        <f t="shared" si="28"/>
        <v>-3.0579999999999927</v>
      </c>
      <c r="M94">
        <f t="shared" si="29"/>
        <v>-3.3313579041858686E-3</v>
      </c>
      <c r="O94">
        <f t="shared" si="30"/>
        <v>106.661</v>
      </c>
      <c r="P94">
        <f t="shared" si="31"/>
        <v>0.11122013580700056</v>
      </c>
      <c r="R94">
        <v>-6.3967910222447827E-2</v>
      </c>
      <c r="S94">
        <v>-3.3313579041858686E-3</v>
      </c>
      <c r="T94">
        <v>0.11122013580700056</v>
      </c>
      <c r="V94">
        <f t="shared" si="32"/>
        <v>1.4640289226788955E-2</v>
      </c>
      <c r="W94">
        <f t="shared" si="33"/>
        <v>8.8965993184779532E-2</v>
      </c>
      <c r="X94">
        <f t="shared" si="25"/>
        <v>5.1366046873429293E-2</v>
      </c>
    </row>
    <row r="95" spans="4:24">
      <c r="D95">
        <v>20</v>
      </c>
      <c r="E95">
        <v>196.63300000000001</v>
      </c>
      <c r="F95">
        <v>273.00299999999999</v>
      </c>
      <c r="G95">
        <v>240.601</v>
      </c>
      <c r="I95">
        <f t="shared" si="26"/>
        <v>-34.697000000000003</v>
      </c>
      <c r="J95">
        <f t="shared" si="27"/>
        <v>-3.4803044877742488E-2</v>
      </c>
      <c r="L95">
        <f t="shared" si="28"/>
        <v>41.538999999999987</v>
      </c>
      <c r="M95">
        <f t="shared" si="29"/>
        <v>4.5252215821444432E-2</v>
      </c>
      <c r="O95">
        <f t="shared" si="30"/>
        <v>4.4089999999999918</v>
      </c>
      <c r="P95">
        <f t="shared" si="31"/>
        <v>4.5974590410090338E-3</v>
      </c>
      <c r="R95">
        <v>-3.4803044877742488E-2</v>
      </c>
      <c r="S95">
        <v>4.5252215821444432E-2</v>
      </c>
      <c r="T95">
        <v>4.5974590410090338E-3</v>
      </c>
      <c r="V95">
        <f t="shared" si="32"/>
        <v>5.0155433282369931E-3</v>
      </c>
      <c r="W95">
        <f t="shared" si="33"/>
        <v>4.0029267883101682E-2</v>
      </c>
      <c r="X95">
        <f t="shared" si="25"/>
        <v>2.3111586537587575E-2</v>
      </c>
    </row>
    <row r="97" spans="4:24">
      <c r="D97" t="s">
        <v>5</v>
      </c>
      <c r="I97" t="s">
        <v>18</v>
      </c>
      <c r="J97" t="s">
        <v>22</v>
      </c>
      <c r="L97" t="s">
        <v>18</v>
      </c>
      <c r="M97" t="s">
        <v>22</v>
      </c>
      <c r="O97" t="s">
        <v>18</v>
      </c>
      <c r="P97" t="s">
        <v>22</v>
      </c>
    </row>
    <row r="98" spans="4:24">
      <c r="D98" t="s">
        <v>27</v>
      </c>
      <c r="E98" t="s">
        <v>6</v>
      </c>
      <c r="F98" t="s">
        <v>7</v>
      </c>
      <c r="G98" t="s">
        <v>8</v>
      </c>
      <c r="I98" t="s">
        <v>9</v>
      </c>
      <c r="L98" t="s">
        <v>10</v>
      </c>
      <c r="O98" t="s">
        <v>11</v>
      </c>
      <c r="R98" t="s">
        <v>14</v>
      </c>
      <c r="S98" t="s">
        <v>15</v>
      </c>
      <c r="T98" t="s">
        <v>16</v>
      </c>
      <c r="V98" t="s">
        <v>12</v>
      </c>
      <c r="W98" t="s">
        <v>13</v>
      </c>
      <c r="X98" t="s">
        <v>17</v>
      </c>
    </row>
    <row r="99" spans="4:24">
      <c r="D99">
        <v>0</v>
      </c>
      <c r="E99">
        <v>246.76400000000001</v>
      </c>
      <c r="F99">
        <v>225.25299999999999</v>
      </c>
      <c r="G99">
        <v>224.01599999999999</v>
      </c>
      <c r="I99">
        <f>E99-246.764</f>
        <v>0</v>
      </c>
      <c r="J99">
        <f>I99/772.135</f>
        <v>0</v>
      </c>
      <c r="L99">
        <f>F99-225.253</f>
        <v>0</v>
      </c>
      <c r="M99">
        <f>L99/786.419</f>
        <v>0</v>
      </c>
      <c r="O99">
        <f>G99-224.016</f>
        <v>0</v>
      </c>
      <c r="P99">
        <f>O99/832.23</f>
        <v>0</v>
      </c>
      <c r="R99">
        <v>0</v>
      </c>
      <c r="S99">
        <v>0</v>
      </c>
      <c r="T99">
        <v>0</v>
      </c>
      <c r="V99">
        <f>AVERAGE(R99:T99)</f>
        <v>0</v>
      </c>
      <c r="W99">
        <f>STDEV(R99:T99)</f>
        <v>0</v>
      </c>
      <c r="X99">
        <f>W99/1.732</f>
        <v>0</v>
      </c>
    </row>
    <row r="100" spans="4:24">
      <c r="D100">
        <v>1</v>
      </c>
      <c r="E100">
        <v>269.20400000000001</v>
      </c>
      <c r="F100">
        <v>267.96499999999997</v>
      </c>
      <c r="G100">
        <v>264.31299999999999</v>
      </c>
      <c r="I100">
        <f t="shared" ref="I100:I118" si="34">E100-246.764</f>
        <v>22.439999999999998</v>
      </c>
      <c r="J100">
        <f t="shared" ref="J100:J118" si="35">I100/772.135</f>
        <v>2.9062275379305429E-2</v>
      </c>
      <c r="L100">
        <f t="shared" ref="L100:L118" si="36">F100-225.253</f>
        <v>42.711999999999989</v>
      </c>
      <c r="M100">
        <f t="shared" ref="M100:M118" si="37">L100/786.419</f>
        <v>5.4312014333326115E-2</v>
      </c>
      <c r="O100">
        <f t="shared" ref="O100:O118" si="38">G100-224.016</f>
        <v>40.296999999999997</v>
      </c>
      <c r="P100">
        <f t="shared" ref="P100:P118" si="39">O100/832.23</f>
        <v>4.8420508753589747E-2</v>
      </c>
      <c r="R100">
        <v>2.9062275379305429E-2</v>
      </c>
      <c r="S100">
        <v>5.4312014333326115E-2</v>
      </c>
      <c r="T100">
        <v>4.8420508753589747E-2</v>
      </c>
      <c r="V100">
        <f t="shared" ref="V100:V118" si="40">AVERAGE(R100:T100)</f>
        <v>4.3931599488740425E-2</v>
      </c>
      <c r="W100">
        <f t="shared" ref="W100:W118" si="41">STDEV(R100:T100)</f>
        <v>1.3209847050688582E-2</v>
      </c>
      <c r="X100">
        <f t="shared" si="25"/>
        <v>7.6269324773028764E-3</v>
      </c>
    </row>
    <row r="101" spans="4:24">
      <c r="D101">
        <v>2</v>
      </c>
      <c r="E101">
        <v>216.624</v>
      </c>
      <c r="F101">
        <v>216.56200000000001</v>
      </c>
      <c r="G101">
        <v>218.048</v>
      </c>
      <c r="I101">
        <f t="shared" si="34"/>
        <v>-30.140000000000015</v>
      </c>
      <c r="J101">
        <f t="shared" si="35"/>
        <v>-3.9034624774165159E-2</v>
      </c>
      <c r="L101">
        <f t="shared" si="36"/>
        <v>-8.6909999999999741</v>
      </c>
      <c r="M101">
        <f t="shared" si="37"/>
        <v>-1.1051360661428544E-2</v>
      </c>
      <c r="O101">
        <f t="shared" si="38"/>
        <v>-5.9679999999999893</v>
      </c>
      <c r="P101">
        <f t="shared" si="39"/>
        <v>-7.1710945291565903E-3</v>
      </c>
      <c r="R101">
        <v>-3.9034624774165159E-2</v>
      </c>
      <c r="S101">
        <v>-1.1051360661428544E-2</v>
      </c>
      <c r="T101">
        <v>-7.1710945291565903E-3</v>
      </c>
      <c r="V101">
        <f t="shared" si="40"/>
        <v>-1.9085693321583431E-2</v>
      </c>
      <c r="W101">
        <f t="shared" si="41"/>
        <v>1.7384878943759362E-2</v>
      </c>
      <c r="X101">
        <f t="shared" si="25"/>
        <v>1.0037458974456907E-2</v>
      </c>
    </row>
    <row r="102" spans="4:24">
      <c r="D102">
        <v>3</v>
      </c>
      <c r="E102">
        <v>223.48099999999999</v>
      </c>
      <c r="F102">
        <v>217.70099999999999</v>
      </c>
      <c r="G102">
        <v>207.238</v>
      </c>
      <c r="I102">
        <f t="shared" si="34"/>
        <v>-23.283000000000015</v>
      </c>
      <c r="J102">
        <f t="shared" si="35"/>
        <v>-3.0154053371495938E-2</v>
      </c>
      <c r="L102">
        <f t="shared" si="36"/>
        <v>-7.5519999999999925</v>
      </c>
      <c r="M102">
        <f t="shared" si="37"/>
        <v>-9.603023324716204E-3</v>
      </c>
      <c r="O102">
        <f t="shared" si="38"/>
        <v>-16.777999999999992</v>
      </c>
      <c r="P102">
        <f t="shared" si="39"/>
        <v>-2.0160292226908415E-2</v>
      </c>
      <c r="R102">
        <v>-3.0154053371495938E-2</v>
      </c>
      <c r="S102">
        <v>-9.603023324716204E-3</v>
      </c>
      <c r="T102">
        <v>-2.0160292226908415E-2</v>
      </c>
      <c r="V102">
        <f t="shared" si="40"/>
        <v>-1.9972456307706856E-2</v>
      </c>
      <c r="W102">
        <f t="shared" si="41"/>
        <v>1.027680255455545E-2</v>
      </c>
      <c r="X102">
        <f t="shared" si="25"/>
        <v>5.9334887728380199E-3</v>
      </c>
    </row>
    <row r="103" spans="4:24">
      <c r="D103">
        <v>4</v>
      </c>
      <c r="E103">
        <v>257.57100000000003</v>
      </c>
      <c r="F103">
        <v>270.56400000000002</v>
      </c>
      <c r="G103">
        <v>254.995</v>
      </c>
      <c r="I103">
        <f t="shared" si="34"/>
        <v>10.807000000000016</v>
      </c>
      <c r="J103">
        <f t="shared" si="35"/>
        <v>1.3996257131201171E-2</v>
      </c>
      <c r="L103">
        <f t="shared" si="36"/>
        <v>45.311000000000035</v>
      </c>
      <c r="M103">
        <f t="shared" si="37"/>
        <v>5.7616868361522341E-2</v>
      </c>
      <c r="O103">
        <f t="shared" si="38"/>
        <v>30.979000000000013</v>
      </c>
      <c r="P103">
        <f t="shared" si="39"/>
        <v>3.7224084688127095E-2</v>
      </c>
      <c r="R103">
        <v>1.3996257131201171E-2</v>
      </c>
      <c r="S103">
        <v>5.7616868361522341E-2</v>
      </c>
      <c r="T103">
        <v>3.7224084688127095E-2</v>
      </c>
      <c r="V103">
        <f t="shared" si="40"/>
        <v>3.6279070060283532E-2</v>
      </c>
      <c r="W103">
        <f t="shared" si="41"/>
        <v>2.1825655099259551E-2</v>
      </c>
      <c r="X103">
        <f t="shared" si="25"/>
        <v>1.2601417493798818E-2</v>
      </c>
    </row>
    <row r="104" spans="4:24">
      <c r="D104">
        <v>5</v>
      </c>
      <c r="E104">
        <v>213.161</v>
      </c>
      <c r="F104">
        <v>217.68</v>
      </c>
      <c r="G104">
        <v>261.01900000000001</v>
      </c>
      <c r="I104">
        <f t="shared" si="34"/>
        <v>-33.603000000000009</v>
      </c>
      <c r="J104">
        <f t="shared" si="35"/>
        <v>-4.351959178122998E-2</v>
      </c>
      <c r="L104">
        <f t="shared" si="36"/>
        <v>-7.5729999999999791</v>
      </c>
      <c r="M104">
        <f t="shared" si="37"/>
        <v>-9.6297266469909538E-3</v>
      </c>
      <c r="O104">
        <f t="shared" si="38"/>
        <v>37.003000000000014</v>
      </c>
      <c r="P104">
        <f t="shared" si="39"/>
        <v>4.4462468308039862E-2</v>
      </c>
      <c r="R104">
        <v>-4.351959178122998E-2</v>
      </c>
      <c r="S104">
        <v>-9.6297266469909538E-3</v>
      </c>
      <c r="T104">
        <v>4.4462468308039862E-2</v>
      </c>
      <c r="V104">
        <f t="shared" si="40"/>
        <v>-2.895616706727023E-3</v>
      </c>
      <c r="W104">
        <f t="shared" si="41"/>
        <v>4.4375915786647645E-2</v>
      </c>
      <c r="X104">
        <f t="shared" si="25"/>
        <v>2.5621198491136053E-2</v>
      </c>
    </row>
    <row r="105" spans="4:24">
      <c r="D105">
        <v>6</v>
      </c>
      <c r="E105">
        <v>267.45</v>
      </c>
      <c r="F105">
        <v>276.50799999999998</v>
      </c>
      <c r="G105">
        <v>293.55200000000002</v>
      </c>
      <c r="I105">
        <f t="shared" si="34"/>
        <v>20.685999999999979</v>
      </c>
      <c r="J105">
        <f t="shared" si="35"/>
        <v>2.6790651893775025E-2</v>
      </c>
      <c r="L105">
        <f t="shared" si="36"/>
        <v>51.254999999999995</v>
      </c>
      <c r="M105">
        <f t="shared" si="37"/>
        <v>6.5175180152056339E-2</v>
      </c>
      <c r="O105">
        <f t="shared" si="38"/>
        <v>69.53600000000003</v>
      </c>
      <c r="P105">
        <f t="shared" si="39"/>
        <v>8.3553825264650425E-2</v>
      </c>
      <c r="R105">
        <v>2.6790651893775025E-2</v>
      </c>
      <c r="S105">
        <v>6.5175180152056339E-2</v>
      </c>
      <c r="T105">
        <v>8.3553825264650425E-2</v>
      </c>
      <c r="V105">
        <f t="shared" si="40"/>
        <v>5.8506552436827265E-2</v>
      </c>
      <c r="W105">
        <f t="shared" si="41"/>
        <v>2.8963207859045152E-2</v>
      </c>
      <c r="X105">
        <f t="shared" si="25"/>
        <v>1.6722406385129996E-2</v>
      </c>
    </row>
    <row r="106" spans="4:24">
      <c r="D106">
        <v>7</v>
      </c>
      <c r="E106">
        <v>298.81200000000001</v>
      </c>
      <c r="F106">
        <v>276.29700000000003</v>
      </c>
      <c r="G106">
        <v>338.15600000000001</v>
      </c>
      <c r="I106">
        <f t="shared" si="34"/>
        <v>52.048000000000002</v>
      </c>
      <c r="J106">
        <f t="shared" si="35"/>
        <v>6.7407901468007542E-2</v>
      </c>
      <c r="L106">
        <f t="shared" si="36"/>
        <v>51.04400000000004</v>
      </c>
      <c r="M106">
        <f t="shared" si="37"/>
        <v>6.490687534253374E-2</v>
      </c>
      <c r="O106">
        <f t="shared" si="38"/>
        <v>114.14000000000001</v>
      </c>
      <c r="P106">
        <f t="shared" si="39"/>
        <v>0.13714958605193278</v>
      </c>
      <c r="R106">
        <v>6.7407901468007542E-2</v>
      </c>
      <c r="S106">
        <v>6.490687534253374E-2</v>
      </c>
      <c r="T106">
        <v>0.13714958605193278</v>
      </c>
      <c r="V106">
        <f t="shared" si="40"/>
        <v>8.9821454287491345E-2</v>
      </c>
      <c r="W106">
        <f t="shared" si="41"/>
        <v>4.1006436386917651E-2</v>
      </c>
      <c r="X106">
        <f t="shared" si="25"/>
        <v>2.3675771585980169E-2</v>
      </c>
    </row>
    <row r="107" spans="4:24">
      <c r="D107">
        <v>8</v>
      </c>
      <c r="E107">
        <v>279.56700000000001</v>
      </c>
      <c r="F107">
        <v>287.767</v>
      </c>
      <c r="G107">
        <v>263.95499999999998</v>
      </c>
      <c r="I107">
        <f t="shared" si="34"/>
        <v>32.802999999999997</v>
      </c>
      <c r="J107">
        <f t="shared" si="35"/>
        <v>4.2483503532413369E-2</v>
      </c>
      <c r="L107">
        <f t="shared" si="36"/>
        <v>62.51400000000001</v>
      </c>
      <c r="M107">
        <f t="shared" si="37"/>
        <v>7.9491975651656444E-2</v>
      </c>
      <c r="O107">
        <f t="shared" si="38"/>
        <v>39.938999999999993</v>
      </c>
      <c r="P107">
        <f t="shared" si="39"/>
        <v>4.7990339209112859E-2</v>
      </c>
      <c r="R107">
        <v>4.2483503532413369E-2</v>
      </c>
      <c r="S107">
        <v>7.9491975651656444E-2</v>
      </c>
      <c r="T107">
        <v>4.7990339209112859E-2</v>
      </c>
      <c r="V107">
        <f t="shared" si="40"/>
        <v>5.6655272797727557E-2</v>
      </c>
      <c r="W107">
        <f t="shared" si="41"/>
        <v>1.9967913203976149E-2</v>
      </c>
      <c r="X107">
        <f t="shared" si="25"/>
        <v>1.1528818247099393E-2</v>
      </c>
    </row>
    <row r="108" spans="4:24">
      <c r="D108">
        <v>9</v>
      </c>
    </row>
    <row r="109" spans="4:24">
      <c r="D109">
        <v>10</v>
      </c>
      <c r="E109">
        <v>152.05000000000001</v>
      </c>
      <c r="F109">
        <v>326.31</v>
      </c>
      <c r="G109">
        <v>307.53399999999999</v>
      </c>
      <c r="I109">
        <f t="shared" si="34"/>
        <v>-94.713999999999999</v>
      </c>
      <c r="J109">
        <f t="shared" si="35"/>
        <v>-0.12266507799801848</v>
      </c>
      <c r="L109">
        <f t="shared" si="36"/>
        <v>101.05700000000002</v>
      </c>
      <c r="M109">
        <f t="shared" si="37"/>
        <v>0.12850274472005382</v>
      </c>
      <c r="O109">
        <f t="shared" si="38"/>
        <v>83.518000000000001</v>
      </c>
      <c r="P109">
        <f t="shared" si="39"/>
        <v>0.10035446931737621</v>
      </c>
      <c r="R109">
        <v>-0.12266507799801848</v>
      </c>
      <c r="S109">
        <v>0.12850274472005382</v>
      </c>
      <c r="T109">
        <v>0.10035446931737621</v>
      </c>
      <c r="V109">
        <f t="shared" si="40"/>
        <v>3.5397378679803852E-2</v>
      </c>
      <c r="W109">
        <f t="shared" si="41"/>
        <v>0.13760772692806023</v>
      </c>
      <c r="X109">
        <f t="shared" si="25"/>
        <v>7.9450188757540549E-2</v>
      </c>
    </row>
    <row r="110" spans="4:24">
      <c r="D110">
        <v>11</v>
      </c>
    </row>
    <row r="111" spans="4:24">
      <c r="D111">
        <v>12</v>
      </c>
    </row>
    <row r="112" spans="4:24">
      <c r="D112">
        <v>13</v>
      </c>
      <c r="E112">
        <v>273.95299999999997</v>
      </c>
      <c r="F112">
        <v>269.88299999999998</v>
      </c>
      <c r="G112">
        <v>259.803</v>
      </c>
      <c r="I112">
        <f t="shared" si="34"/>
        <v>27.188999999999965</v>
      </c>
      <c r="J112">
        <f t="shared" si="35"/>
        <v>3.5212754246342889E-2</v>
      </c>
      <c r="L112">
        <f t="shared" si="36"/>
        <v>44.629999999999995</v>
      </c>
      <c r="M112">
        <f t="shared" si="37"/>
        <v>5.6750917767754844E-2</v>
      </c>
      <c r="O112">
        <f t="shared" si="38"/>
        <v>35.787000000000006</v>
      </c>
      <c r="P112">
        <f t="shared" si="39"/>
        <v>4.3001333765906063E-2</v>
      </c>
      <c r="R112">
        <v>3.5212754246342889E-2</v>
      </c>
      <c r="S112">
        <v>5.6750917767754844E-2</v>
      </c>
      <c r="T112">
        <v>4.3001333765906063E-2</v>
      </c>
      <c r="V112">
        <f t="shared" si="40"/>
        <v>4.4988335260001268E-2</v>
      </c>
      <c r="W112">
        <f t="shared" si="41"/>
        <v>1.0905698197360958E-2</v>
      </c>
      <c r="X112">
        <f t="shared" si="25"/>
        <v>6.2965924927026315E-3</v>
      </c>
    </row>
    <row r="113" spans="4:24">
      <c r="D113">
        <v>14</v>
      </c>
    </row>
    <row r="114" spans="4:24">
      <c r="D114">
        <v>15</v>
      </c>
      <c r="E114">
        <v>223.33799999999999</v>
      </c>
      <c r="F114">
        <v>292.72699999999998</v>
      </c>
      <c r="G114">
        <v>293.75099999999998</v>
      </c>
      <c r="I114">
        <f t="shared" si="34"/>
        <v>-23.426000000000016</v>
      </c>
      <c r="J114">
        <f t="shared" si="35"/>
        <v>-3.0339254145971904E-2</v>
      </c>
      <c r="L114">
        <f t="shared" si="36"/>
        <v>67.47399999999999</v>
      </c>
      <c r="M114">
        <f t="shared" si="37"/>
        <v>8.5799046055601388E-2</v>
      </c>
      <c r="O114">
        <f t="shared" si="38"/>
        <v>69.734999999999985</v>
      </c>
      <c r="P114">
        <f t="shared" si="39"/>
        <v>8.3792941855016026E-2</v>
      </c>
      <c r="R114">
        <v>-3.0339254145971904E-2</v>
      </c>
      <c r="S114">
        <v>8.5799046055601388E-2</v>
      </c>
      <c r="T114">
        <v>8.3792941855016026E-2</v>
      </c>
      <c r="V114">
        <f t="shared" si="40"/>
        <v>4.6417577921548499E-2</v>
      </c>
      <c r="W114">
        <f t="shared" si="41"/>
        <v>6.6480933847961624E-2</v>
      </c>
      <c r="X114">
        <f t="shared" si="25"/>
        <v>3.8383910997668372E-2</v>
      </c>
    </row>
    <row r="115" spans="4:24">
      <c r="D115">
        <v>16</v>
      </c>
    </row>
    <row r="116" spans="4:24">
      <c r="D116">
        <v>17</v>
      </c>
    </row>
    <row r="117" spans="4:24">
      <c r="D117">
        <v>18</v>
      </c>
      <c r="E117">
        <v>160.64500000000001</v>
      </c>
      <c r="F117">
        <v>341.93200000000002</v>
      </c>
      <c r="G117">
        <v>154.30600000000001</v>
      </c>
      <c r="I117">
        <f t="shared" si="34"/>
        <v>-86.119</v>
      </c>
      <c r="J117">
        <f t="shared" si="35"/>
        <v>-0.11153360487479522</v>
      </c>
      <c r="L117">
        <f t="shared" si="36"/>
        <v>116.67900000000003</v>
      </c>
      <c r="M117">
        <f t="shared" si="37"/>
        <v>0.14836747331893055</v>
      </c>
      <c r="O117">
        <f t="shared" si="38"/>
        <v>-69.70999999999998</v>
      </c>
      <c r="P117">
        <f t="shared" si="39"/>
        <v>-8.376290208235701E-2</v>
      </c>
      <c r="R117">
        <v>-0.11153360487479522</v>
      </c>
      <c r="S117">
        <v>0.14836747331893055</v>
      </c>
      <c r="T117">
        <v>-8.376290208235701E-2</v>
      </c>
      <c r="V117">
        <f t="shared" si="40"/>
        <v>-1.564301121274056E-2</v>
      </c>
      <c r="W117">
        <f t="shared" si="41"/>
        <v>0.14271433796445132</v>
      </c>
      <c r="X117">
        <f t="shared" si="25"/>
        <v>8.2398578501415312E-2</v>
      </c>
    </row>
    <row r="118" spans="4:24">
      <c r="D118">
        <v>20</v>
      </c>
      <c r="E118">
        <v>270.22399999999999</v>
      </c>
      <c r="F118">
        <v>201.995</v>
      </c>
      <c r="G118">
        <v>235.30099999999999</v>
      </c>
      <c r="I118">
        <f t="shared" si="34"/>
        <v>23.45999999999998</v>
      </c>
      <c r="J118">
        <f t="shared" si="35"/>
        <v>3.0383287896546561E-2</v>
      </c>
      <c r="L118">
        <f t="shared" si="36"/>
        <v>-23.257999999999981</v>
      </c>
      <c r="M118">
        <f t="shared" si="37"/>
        <v>-2.9574565212691938E-2</v>
      </c>
      <c r="O118">
        <f t="shared" si="38"/>
        <v>11.284999999999997</v>
      </c>
      <c r="P118">
        <f t="shared" si="39"/>
        <v>1.3559953378272829E-2</v>
      </c>
      <c r="R118">
        <v>3.0383287896546561E-2</v>
      </c>
      <c r="S118">
        <v>-2.9574565212691938E-2</v>
      </c>
      <c r="T118">
        <v>1.3559953378272829E-2</v>
      </c>
      <c r="V118">
        <f t="shared" si="40"/>
        <v>4.7895586873758179E-3</v>
      </c>
      <c r="W118">
        <f t="shared" si="41"/>
        <v>3.0926136270844458E-2</v>
      </c>
      <c r="X118">
        <f t="shared" si="25"/>
        <v>1.785573687693098E-2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H7:K30"/>
  <sheetViews>
    <sheetView topLeftCell="A4" workbookViewId="0">
      <selection activeCell="E30" sqref="E30"/>
    </sheetView>
  </sheetViews>
  <sheetFormatPr defaultRowHeight="14.4"/>
  <cols>
    <col min="8" max="8" width="20.33203125" customWidth="1"/>
  </cols>
  <sheetData>
    <row r="7" spans="8:11">
      <c r="I7" t="s">
        <v>23</v>
      </c>
    </row>
    <row r="9" spans="8:11">
      <c r="H9" t="s">
        <v>29</v>
      </c>
      <c r="I9" t="s">
        <v>0</v>
      </c>
      <c r="J9" t="s">
        <v>28</v>
      </c>
      <c r="K9" t="s">
        <v>1</v>
      </c>
    </row>
    <row r="10" spans="8:11">
      <c r="H10" s="1">
        <v>1</v>
      </c>
      <c r="I10" s="1">
        <v>0</v>
      </c>
      <c r="J10" s="1">
        <v>1</v>
      </c>
      <c r="K10" s="1">
        <v>0</v>
      </c>
    </row>
    <row r="11" spans="8:11">
      <c r="H11" s="1">
        <v>2</v>
      </c>
      <c r="I11" s="1">
        <v>3</v>
      </c>
      <c r="J11" s="1">
        <v>0</v>
      </c>
      <c r="K11" s="1">
        <v>0</v>
      </c>
    </row>
    <row r="12" spans="8:11">
      <c r="H12" s="1">
        <v>3</v>
      </c>
      <c r="I12" s="1">
        <v>4</v>
      </c>
      <c r="J12" s="1">
        <v>0</v>
      </c>
      <c r="K12" s="1">
        <v>0</v>
      </c>
    </row>
    <row r="13" spans="8:11">
      <c r="H13" s="1">
        <v>4</v>
      </c>
      <c r="I13" s="1">
        <v>9</v>
      </c>
      <c r="J13" s="1">
        <v>0</v>
      </c>
      <c r="K13" s="1">
        <v>0</v>
      </c>
    </row>
    <row r="14" spans="8:11">
      <c r="H14" s="1">
        <v>5</v>
      </c>
      <c r="I14" s="1">
        <v>35</v>
      </c>
      <c r="J14" s="1">
        <v>6</v>
      </c>
      <c r="K14" s="1">
        <v>0</v>
      </c>
    </row>
    <row r="15" spans="8:11">
      <c r="H15" s="1">
        <v>6</v>
      </c>
      <c r="I15" s="1">
        <v>56</v>
      </c>
      <c r="J15" s="1">
        <v>13</v>
      </c>
      <c r="K15" s="1">
        <v>0</v>
      </c>
    </row>
    <row r="16" spans="8:11">
      <c r="H16" s="1">
        <v>7</v>
      </c>
      <c r="I16" s="1">
        <v>107</v>
      </c>
      <c r="J16" s="1">
        <v>18</v>
      </c>
      <c r="K16" s="1">
        <v>3</v>
      </c>
    </row>
    <row r="17" spans="8:11">
      <c r="H17" s="1">
        <v>8</v>
      </c>
      <c r="I17" s="1">
        <v>92</v>
      </c>
      <c r="J17" s="1">
        <v>28</v>
      </c>
      <c r="K17" s="1">
        <v>23</v>
      </c>
    </row>
    <row r="18" spans="8:11">
      <c r="H18" s="1">
        <v>9</v>
      </c>
      <c r="I18" s="1">
        <v>80</v>
      </c>
      <c r="J18" s="1">
        <v>40</v>
      </c>
      <c r="K18" s="1">
        <v>126</v>
      </c>
    </row>
    <row r="19" spans="8:11">
      <c r="H19" s="1">
        <v>10</v>
      </c>
      <c r="I19" s="1">
        <v>61</v>
      </c>
      <c r="J19" s="1">
        <v>43</v>
      </c>
      <c r="K19" s="1">
        <v>192</v>
      </c>
    </row>
    <row r="20" spans="8:11">
      <c r="H20" s="1">
        <v>11</v>
      </c>
      <c r="I20" s="1">
        <v>30</v>
      </c>
      <c r="J20" s="1">
        <v>66</v>
      </c>
      <c r="K20" s="1">
        <v>113</v>
      </c>
    </row>
    <row r="21" spans="8:11">
      <c r="H21" s="1">
        <v>12</v>
      </c>
      <c r="I21" s="1">
        <v>15</v>
      </c>
      <c r="J21" s="1">
        <v>61</v>
      </c>
      <c r="K21" s="1">
        <v>41</v>
      </c>
    </row>
    <row r="22" spans="8:11">
      <c r="H22" s="1">
        <v>13</v>
      </c>
      <c r="I22" s="1">
        <v>8</v>
      </c>
      <c r="J22" s="1">
        <v>72</v>
      </c>
      <c r="K22" s="1">
        <v>2</v>
      </c>
    </row>
    <row r="23" spans="8:11">
      <c r="H23" s="1">
        <v>14</v>
      </c>
      <c r="I23" s="1">
        <v>0</v>
      </c>
      <c r="J23" s="1">
        <v>53</v>
      </c>
      <c r="K23" s="1">
        <v>0</v>
      </c>
    </row>
    <row r="24" spans="8:11">
      <c r="H24" s="1">
        <v>15</v>
      </c>
      <c r="I24" s="1">
        <v>0</v>
      </c>
      <c r="J24" s="1">
        <v>40</v>
      </c>
      <c r="K24" s="1">
        <v>0</v>
      </c>
    </row>
    <row r="25" spans="8:11">
      <c r="H25" s="1">
        <v>16</v>
      </c>
      <c r="I25" s="1">
        <v>0</v>
      </c>
      <c r="J25" s="1">
        <v>30</v>
      </c>
      <c r="K25" s="1">
        <v>0</v>
      </c>
    </row>
    <row r="26" spans="8:11">
      <c r="H26" s="1">
        <v>17</v>
      </c>
      <c r="I26" s="1">
        <v>0</v>
      </c>
      <c r="J26" s="1">
        <v>14</v>
      </c>
      <c r="K26" s="1">
        <v>0</v>
      </c>
    </row>
    <row r="27" spans="8:11">
      <c r="H27" s="1">
        <v>18</v>
      </c>
      <c r="I27" s="1">
        <v>0</v>
      </c>
      <c r="J27" s="1">
        <v>7</v>
      </c>
      <c r="K27" s="1">
        <v>0</v>
      </c>
    </row>
    <row r="28" spans="8:11">
      <c r="H28" s="1">
        <v>19</v>
      </c>
      <c r="I28" s="1">
        <v>0</v>
      </c>
      <c r="J28" s="1">
        <v>5</v>
      </c>
      <c r="K28" s="1">
        <v>0</v>
      </c>
    </row>
    <row r="29" spans="8:11">
      <c r="H29" s="1">
        <v>20</v>
      </c>
      <c r="I29" s="1">
        <v>0</v>
      </c>
      <c r="J29" s="1">
        <v>2</v>
      </c>
      <c r="K29" s="1">
        <v>0</v>
      </c>
    </row>
    <row r="30" spans="8:11">
      <c r="H30" s="1">
        <v>21</v>
      </c>
      <c r="I30" s="1">
        <v>0</v>
      </c>
      <c r="J30" s="1">
        <v>1</v>
      </c>
      <c r="K30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G5:I507"/>
  <sheetViews>
    <sheetView topLeftCell="A187" workbookViewId="0">
      <selection activeCell="E23" sqref="E23"/>
    </sheetView>
  </sheetViews>
  <sheetFormatPr defaultRowHeight="14.4"/>
  <cols>
    <col min="7" max="7" width="11.21875" customWidth="1"/>
    <col min="8" max="8" width="17.77734375" customWidth="1"/>
    <col min="9" max="9" width="10.88671875" customWidth="1"/>
  </cols>
  <sheetData>
    <row r="5" spans="7:9">
      <c r="H5" t="s">
        <v>29</v>
      </c>
    </row>
    <row r="7" spans="7:9">
      <c r="G7" s="2" t="s">
        <v>0</v>
      </c>
      <c r="H7" s="2" t="s">
        <v>2</v>
      </c>
      <c r="I7" s="2" t="s">
        <v>1</v>
      </c>
    </row>
    <row r="8" spans="7:9">
      <c r="G8" s="1">
        <v>9.36</v>
      </c>
      <c r="H8" s="1">
        <v>13.52</v>
      </c>
      <c r="I8" s="1">
        <v>10.73</v>
      </c>
    </row>
    <row r="9" spans="7:9">
      <c r="G9" s="1">
        <v>8.69</v>
      </c>
      <c r="H9" s="1">
        <v>11.79</v>
      </c>
      <c r="I9" s="1">
        <v>9.7200000000000006</v>
      </c>
    </row>
    <row r="10" spans="7:9">
      <c r="G10" s="1">
        <v>8.58</v>
      </c>
      <c r="H10" s="1">
        <v>8.5500000000000007</v>
      </c>
      <c r="I10" s="1">
        <v>8.61</v>
      </c>
    </row>
    <row r="11" spans="7:9">
      <c r="G11" s="1">
        <v>11.6</v>
      </c>
      <c r="H11" s="1">
        <v>12.9</v>
      </c>
      <c r="I11" s="1">
        <v>9.61</v>
      </c>
    </row>
    <row r="12" spans="7:9">
      <c r="G12" s="1">
        <v>7.48</v>
      </c>
      <c r="H12" s="1">
        <v>11.26</v>
      </c>
      <c r="I12" s="1">
        <v>9.48</v>
      </c>
    </row>
    <row r="13" spans="7:9">
      <c r="G13" s="1">
        <v>6.98</v>
      </c>
      <c r="H13" s="1">
        <v>11.32</v>
      </c>
      <c r="I13" s="1">
        <v>9.3000000000000007</v>
      </c>
    </row>
    <row r="14" spans="7:9">
      <c r="G14" s="1">
        <v>9.81</v>
      </c>
      <c r="H14" s="1">
        <v>13.05</v>
      </c>
      <c r="I14" s="1">
        <v>8.93</v>
      </c>
    </row>
    <row r="15" spans="7:9">
      <c r="G15" s="1">
        <v>5.9</v>
      </c>
      <c r="H15" s="1">
        <v>11.62</v>
      </c>
      <c r="I15" s="1">
        <v>9.6999999999999993</v>
      </c>
    </row>
    <row r="16" spans="7:9">
      <c r="G16" s="1">
        <v>6.19</v>
      </c>
      <c r="H16" s="1">
        <v>11.49</v>
      </c>
      <c r="I16" s="1">
        <v>12.05</v>
      </c>
    </row>
    <row r="17" spans="7:9">
      <c r="G17" s="1">
        <v>9.98</v>
      </c>
      <c r="H17" s="1">
        <v>13.93</v>
      </c>
      <c r="I17" s="1">
        <v>7.24</v>
      </c>
    </row>
    <row r="18" spans="7:9">
      <c r="G18" s="1">
        <v>7.12</v>
      </c>
      <c r="H18" s="1">
        <v>11.86</v>
      </c>
      <c r="I18" s="1">
        <v>9.9700000000000006</v>
      </c>
    </row>
    <row r="19" spans="7:9">
      <c r="G19" s="1">
        <v>5.74</v>
      </c>
      <c r="H19" s="1">
        <v>8.74</v>
      </c>
      <c r="I19" s="1">
        <v>9.9</v>
      </c>
    </row>
    <row r="20" spans="7:9">
      <c r="G20" s="1">
        <v>8.32</v>
      </c>
      <c r="H20" s="1">
        <v>10.71</v>
      </c>
      <c r="I20" s="1">
        <v>11.98</v>
      </c>
    </row>
    <row r="21" spans="7:9">
      <c r="G21" s="1">
        <v>7.39</v>
      </c>
      <c r="H21" s="1">
        <v>12.92</v>
      </c>
      <c r="I21" s="1">
        <v>10.17</v>
      </c>
    </row>
    <row r="22" spans="7:9">
      <c r="G22" s="1">
        <v>5.15</v>
      </c>
      <c r="H22" s="1">
        <v>11.74</v>
      </c>
      <c r="I22" s="1">
        <v>9.9</v>
      </c>
    </row>
    <row r="23" spans="7:9">
      <c r="G23" s="1">
        <v>6.42</v>
      </c>
      <c r="H23" s="1">
        <v>15.66</v>
      </c>
      <c r="I23" s="1">
        <v>10.17</v>
      </c>
    </row>
    <row r="24" spans="7:9">
      <c r="G24" s="1">
        <v>7.53</v>
      </c>
      <c r="H24" s="1">
        <v>15.94</v>
      </c>
      <c r="I24" s="1">
        <v>10.47</v>
      </c>
    </row>
    <row r="25" spans="7:9">
      <c r="G25" s="1">
        <v>7.09</v>
      </c>
      <c r="H25" s="1">
        <v>14.14</v>
      </c>
      <c r="I25" s="1">
        <v>10.11</v>
      </c>
    </row>
    <row r="26" spans="7:9">
      <c r="G26" s="1">
        <v>8.27</v>
      </c>
      <c r="H26" s="1">
        <v>10.6</v>
      </c>
      <c r="I26" s="1">
        <v>9.25</v>
      </c>
    </row>
    <row r="27" spans="7:9">
      <c r="G27" s="1">
        <v>9.42</v>
      </c>
      <c r="H27" s="1">
        <v>7.37</v>
      </c>
      <c r="I27" s="1">
        <v>9.86</v>
      </c>
    </row>
    <row r="28" spans="7:9">
      <c r="G28" s="1">
        <v>5.32</v>
      </c>
      <c r="H28" s="1">
        <v>13.45</v>
      </c>
      <c r="I28" s="1">
        <v>9.0500000000000007</v>
      </c>
    </row>
    <row r="29" spans="7:9">
      <c r="G29" s="1">
        <v>6.81</v>
      </c>
      <c r="H29" s="1">
        <v>10.54</v>
      </c>
      <c r="I29" s="1">
        <v>10.99</v>
      </c>
    </row>
    <row r="30" spans="7:9">
      <c r="G30" s="1">
        <v>8.9600000000000009</v>
      </c>
      <c r="H30" s="1">
        <v>4.9800000000000004</v>
      </c>
      <c r="I30" s="1">
        <v>8.11</v>
      </c>
    </row>
    <row r="31" spans="7:9">
      <c r="G31" s="1">
        <v>5.0199999999999996</v>
      </c>
      <c r="H31" s="1">
        <v>8.52</v>
      </c>
      <c r="I31" s="1">
        <v>9.18</v>
      </c>
    </row>
    <row r="32" spans="7:9">
      <c r="G32" s="1">
        <v>6.83</v>
      </c>
      <c r="H32" s="1">
        <v>10.63</v>
      </c>
      <c r="I32" s="1">
        <v>9.02</v>
      </c>
    </row>
    <row r="33" spans="7:9">
      <c r="G33" s="1">
        <v>5.41</v>
      </c>
      <c r="H33" s="1">
        <v>11.41</v>
      </c>
      <c r="I33" s="1">
        <v>9.83</v>
      </c>
    </row>
    <row r="34" spans="7:9">
      <c r="G34" s="1">
        <v>6.68</v>
      </c>
      <c r="H34" s="1">
        <v>8.7899999999999991</v>
      </c>
      <c r="I34" s="1">
        <v>9.2200000000000006</v>
      </c>
    </row>
    <row r="35" spans="7:9">
      <c r="G35" s="1">
        <v>9.9700000000000006</v>
      </c>
      <c r="H35" s="1">
        <v>16.25</v>
      </c>
      <c r="I35" s="1">
        <v>10.66</v>
      </c>
    </row>
    <row r="36" spans="7:9">
      <c r="G36" s="1">
        <v>4.1100000000000003</v>
      </c>
      <c r="H36" s="1">
        <v>6.05</v>
      </c>
      <c r="I36" s="1">
        <v>12.03</v>
      </c>
    </row>
    <row r="37" spans="7:9">
      <c r="G37" s="1">
        <v>7.59</v>
      </c>
      <c r="H37" s="1">
        <v>13.67</v>
      </c>
      <c r="I37" s="1">
        <v>7.87</v>
      </c>
    </row>
    <row r="38" spans="7:9">
      <c r="G38" s="1">
        <v>7.82</v>
      </c>
      <c r="H38" s="1">
        <v>8.5</v>
      </c>
      <c r="I38" s="1">
        <v>8.9600000000000009</v>
      </c>
    </row>
    <row r="39" spans="7:9">
      <c r="G39" s="1">
        <v>6.71</v>
      </c>
      <c r="H39" s="1">
        <v>16.87</v>
      </c>
      <c r="I39" s="1">
        <v>9.6</v>
      </c>
    </row>
    <row r="40" spans="7:9">
      <c r="G40" s="1">
        <v>7.35</v>
      </c>
      <c r="H40" s="1">
        <v>9.8000000000000007</v>
      </c>
      <c r="I40" s="1">
        <v>11.07</v>
      </c>
    </row>
    <row r="41" spans="7:9">
      <c r="G41" s="1">
        <v>10.76</v>
      </c>
      <c r="H41" s="1">
        <v>11.92</v>
      </c>
      <c r="I41" s="1">
        <v>9.34</v>
      </c>
    </row>
    <row r="42" spans="7:9">
      <c r="G42" s="1">
        <v>9.49</v>
      </c>
      <c r="H42" s="1">
        <v>15.42</v>
      </c>
      <c r="I42" s="1">
        <v>11.13</v>
      </c>
    </row>
    <row r="43" spans="7:9">
      <c r="G43" s="1">
        <v>6.1</v>
      </c>
      <c r="H43" s="1">
        <v>7.79</v>
      </c>
      <c r="I43" s="1">
        <v>9.06</v>
      </c>
    </row>
    <row r="44" spans="7:9">
      <c r="G44" s="1">
        <v>6.6</v>
      </c>
      <c r="H44" s="1">
        <v>14.08</v>
      </c>
      <c r="I44" s="1">
        <v>10.37</v>
      </c>
    </row>
    <row r="45" spans="7:9">
      <c r="G45" s="1">
        <v>11.14</v>
      </c>
      <c r="H45" s="1">
        <v>12.7</v>
      </c>
      <c r="I45" s="1">
        <v>11.36</v>
      </c>
    </row>
    <row r="46" spans="7:9">
      <c r="G46" s="1">
        <v>9.7799999999999994</v>
      </c>
      <c r="H46" s="1">
        <v>12.77</v>
      </c>
      <c r="I46" s="1">
        <v>9.16</v>
      </c>
    </row>
    <row r="47" spans="7:9">
      <c r="G47" s="1">
        <v>7.17</v>
      </c>
      <c r="H47" s="1">
        <v>14.4</v>
      </c>
      <c r="I47" s="1">
        <v>10.25</v>
      </c>
    </row>
    <row r="48" spans="7:9">
      <c r="G48" s="1">
        <v>6.39</v>
      </c>
      <c r="H48" s="1">
        <v>4.7699999999999996</v>
      </c>
      <c r="I48" s="1">
        <v>10.71</v>
      </c>
    </row>
    <row r="49" spans="7:9">
      <c r="G49" s="1">
        <v>10.42</v>
      </c>
      <c r="H49" s="1">
        <v>15.4</v>
      </c>
      <c r="I49" s="1">
        <v>8.07</v>
      </c>
    </row>
    <row r="50" spans="7:9">
      <c r="G50" s="1">
        <v>8.66</v>
      </c>
      <c r="H50" s="1">
        <v>10.210000000000001</v>
      </c>
      <c r="I50" s="1">
        <v>9.65</v>
      </c>
    </row>
    <row r="51" spans="7:9">
      <c r="G51" s="1">
        <v>8.51</v>
      </c>
      <c r="H51" s="1">
        <v>7.48</v>
      </c>
      <c r="I51" s="1">
        <v>9.5299999999999994</v>
      </c>
    </row>
    <row r="52" spans="7:9">
      <c r="G52" s="1">
        <v>10.62</v>
      </c>
      <c r="H52" s="1">
        <v>10.72</v>
      </c>
      <c r="I52" s="1">
        <v>9.2899999999999991</v>
      </c>
    </row>
    <row r="53" spans="7:9">
      <c r="G53" s="1">
        <v>7.29</v>
      </c>
      <c r="H53" s="1">
        <v>18.21</v>
      </c>
      <c r="I53" s="1">
        <v>10.32</v>
      </c>
    </row>
    <row r="54" spans="7:9">
      <c r="G54" s="1">
        <v>9.24</v>
      </c>
      <c r="H54" s="1">
        <v>11.36</v>
      </c>
      <c r="I54" s="1">
        <v>8.1300000000000008</v>
      </c>
    </row>
    <row r="55" spans="7:9">
      <c r="G55" s="1">
        <v>7.51</v>
      </c>
      <c r="H55" s="1">
        <v>14.36</v>
      </c>
      <c r="I55" s="1">
        <v>8.82</v>
      </c>
    </row>
    <row r="56" spans="7:9">
      <c r="G56" s="1">
        <v>7.97</v>
      </c>
      <c r="H56" s="1">
        <v>8.82</v>
      </c>
      <c r="I56" s="1">
        <v>9.0299999999999994</v>
      </c>
    </row>
    <row r="57" spans="7:9">
      <c r="G57" s="1">
        <v>5.66</v>
      </c>
      <c r="H57" s="1">
        <v>14.49</v>
      </c>
      <c r="I57" s="1">
        <v>9.4</v>
      </c>
    </row>
    <row r="58" spans="7:9">
      <c r="G58" s="1">
        <v>8.1300000000000008</v>
      </c>
      <c r="H58" s="1">
        <v>15.01</v>
      </c>
      <c r="I58" s="1">
        <v>8.5299999999999994</v>
      </c>
    </row>
    <row r="59" spans="7:9">
      <c r="G59" s="1">
        <v>9.84</v>
      </c>
      <c r="H59" s="1">
        <v>11.73</v>
      </c>
      <c r="I59" s="1">
        <v>9.7200000000000006</v>
      </c>
    </row>
    <row r="60" spans="7:9">
      <c r="G60" s="1">
        <v>5.91</v>
      </c>
      <c r="H60" s="1">
        <v>11.58</v>
      </c>
      <c r="I60" s="1">
        <v>9.52</v>
      </c>
    </row>
    <row r="61" spans="7:9">
      <c r="G61" s="1">
        <v>10.119999999999999</v>
      </c>
      <c r="H61" s="1">
        <v>11.28</v>
      </c>
      <c r="I61" s="1">
        <v>8.33</v>
      </c>
    </row>
    <row r="62" spans="7:9">
      <c r="G62" s="1">
        <v>7.28</v>
      </c>
      <c r="H62" s="1">
        <v>17.170000000000002</v>
      </c>
      <c r="I62" s="1">
        <v>10.72</v>
      </c>
    </row>
    <row r="63" spans="7:9">
      <c r="G63" s="1">
        <v>5.92</v>
      </c>
      <c r="H63" s="1">
        <v>13.34</v>
      </c>
      <c r="I63" s="1">
        <v>10.88</v>
      </c>
    </row>
    <row r="64" spans="7:9">
      <c r="G64" s="1">
        <v>9.25</v>
      </c>
      <c r="H64" s="1">
        <v>15.42</v>
      </c>
      <c r="I64" s="1">
        <v>10.67</v>
      </c>
    </row>
    <row r="65" spans="7:9">
      <c r="G65" s="1">
        <v>8.9600000000000009</v>
      </c>
      <c r="H65" s="1">
        <v>14.13</v>
      </c>
      <c r="I65" s="1">
        <v>10.71</v>
      </c>
    </row>
    <row r="66" spans="7:9">
      <c r="G66" s="1">
        <v>7</v>
      </c>
      <c r="H66" s="1">
        <v>11.62</v>
      </c>
      <c r="I66" s="1">
        <v>10.39</v>
      </c>
    </row>
    <row r="67" spans="7:9">
      <c r="G67" s="1">
        <v>5.91</v>
      </c>
      <c r="H67" s="1">
        <v>14.85</v>
      </c>
      <c r="I67" s="1">
        <v>10.29</v>
      </c>
    </row>
    <row r="68" spans="7:9">
      <c r="G68" s="1">
        <v>8.4700000000000006</v>
      </c>
      <c r="H68" s="1">
        <v>13.64</v>
      </c>
      <c r="I68" s="1">
        <v>9.99</v>
      </c>
    </row>
    <row r="69" spans="7:9">
      <c r="G69" s="1">
        <v>9.23</v>
      </c>
      <c r="H69" s="1">
        <v>11.88</v>
      </c>
      <c r="I69" s="1">
        <v>10.57</v>
      </c>
    </row>
    <row r="70" spans="7:9">
      <c r="G70" s="1">
        <v>6.71</v>
      </c>
      <c r="H70" s="1">
        <v>9.99</v>
      </c>
      <c r="I70" s="1">
        <v>11.01</v>
      </c>
    </row>
    <row r="71" spans="7:9">
      <c r="G71" s="1">
        <v>5.26</v>
      </c>
      <c r="H71" s="1">
        <v>19.57</v>
      </c>
      <c r="I71" s="1">
        <v>10.28</v>
      </c>
    </row>
    <row r="72" spans="7:9">
      <c r="G72" s="1">
        <v>5.36</v>
      </c>
      <c r="H72" s="1">
        <v>11.91</v>
      </c>
      <c r="I72" s="1">
        <v>10.42</v>
      </c>
    </row>
    <row r="73" spans="7:9">
      <c r="G73" s="1">
        <v>8.15</v>
      </c>
      <c r="H73" s="1">
        <v>10.8</v>
      </c>
      <c r="I73" s="1">
        <v>10.96</v>
      </c>
    </row>
    <row r="74" spans="7:9">
      <c r="G74" s="1">
        <v>9.98</v>
      </c>
      <c r="H74" s="1">
        <v>10.14</v>
      </c>
      <c r="I74" s="1">
        <v>10.02</v>
      </c>
    </row>
    <row r="75" spans="7:9">
      <c r="G75" s="1">
        <v>8.8800000000000008</v>
      </c>
      <c r="H75" s="1">
        <v>7.06</v>
      </c>
      <c r="I75" s="1">
        <v>10.07</v>
      </c>
    </row>
    <row r="76" spans="7:9">
      <c r="G76" s="1">
        <v>6.61</v>
      </c>
      <c r="H76" s="1">
        <v>12.34</v>
      </c>
      <c r="I76" s="1">
        <v>10.38</v>
      </c>
    </row>
    <row r="77" spans="7:9">
      <c r="G77" s="1">
        <v>7.92</v>
      </c>
      <c r="H77" s="1">
        <v>8.65</v>
      </c>
      <c r="I77" s="1">
        <v>10.79</v>
      </c>
    </row>
    <row r="78" spans="7:9">
      <c r="G78" s="1">
        <v>8.75</v>
      </c>
      <c r="H78" s="1">
        <v>11.3</v>
      </c>
      <c r="I78" s="1">
        <v>9.77</v>
      </c>
    </row>
    <row r="79" spans="7:9">
      <c r="G79" s="1">
        <v>11.36</v>
      </c>
      <c r="H79" s="1">
        <v>14.04</v>
      </c>
      <c r="I79" s="1">
        <v>8.5500000000000007</v>
      </c>
    </row>
    <row r="80" spans="7:9">
      <c r="G80" s="1">
        <v>6.3</v>
      </c>
      <c r="H80" s="1">
        <v>10.9</v>
      </c>
      <c r="I80" s="1">
        <v>10.71</v>
      </c>
    </row>
    <row r="81" spans="7:9">
      <c r="G81" s="1">
        <v>5.72</v>
      </c>
      <c r="H81" s="1">
        <v>11.93</v>
      </c>
      <c r="I81" s="1">
        <v>12.61</v>
      </c>
    </row>
    <row r="82" spans="7:9">
      <c r="G82" s="1">
        <v>9.8000000000000007</v>
      </c>
      <c r="H82" s="1">
        <v>7.78</v>
      </c>
      <c r="I82" s="1">
        <v>9.3800000000000008</v>
      </c>
    </row>
    <row r="83" spans="7:9">
      <c r="G83" s="1">
        <v>9.51</v>
      </c>
      <c r="H83" s="1">
        <v>14.22</v>
      </c>
      <c r="I83" s="1">
        <v>10.45</v>
      </c>
    </row>
    <row r="84" spans="7:9">
      <c r="G84" s="1">
        <v>5.44</v>
      </c>
      <c r="H84" s="1">
        <v>12.14</v>
      </c>
      <c r="I84" s="1">
        <v>9.74</v>
      </c>
    </row>
    <row r="85" spans="7:9">
      <c r="G85" s="1">
        <v>5.51</v>
      </c>
      <c r="H85" s="1">
        <v>10.44</v>
      </c>
      <c r="I85" s="1">
        <v>11.16</v>
      </c>
    </row>
    <row r="86" spans="7:9">
      <c r="G86" s="1">
        <v>7.95</v>
      </c>
      <c r="H86" s="1">
        <v>14.44</v>
      </c>
      <c r="I86" s="1">
        <v>9.84</v>
      </c>
    </row>
    <row r="87" spans="7:9">
      <c r="G87" s="1">
        <v>10.55</v>
      </c>
      <c r="H87" s="1">
        <v>13.9</v>
      </c>
      <c r="I87" s="1">
        <v>9.91</v>
      </c>
    </row>
    <row r="88" spans="7:9">
      <c r="G88" s="1">
        <v>3.22</v>
      </c>
      <c r="H88" s="1">
        <v>12.22</v>
      </c>
      <c r="I88" s="1">
        <v>9.69</v>
      </c>
    </row>
    <row r="89" spans="7:9">
      <c r="G89" s="1">
        <v>9.9700000000000006</v>
      </c>
      <c r="H89" s="1">
        <v>7.16</v>
      </c>
      <c r="I89" s="1">
        <v>9.92</v>
      </c>
    </row>
    <row r="90" spans="7:9">
      <c r="G90" s="1">
        <v>12.44</v>
      </c>
      <c r="H90" s="1">
        <v>7.08</v>
      </c>
      <c r="I90" s="1">
        <v>10.53</v>
      </c>
    </row>
    <row r="91" spans="7:9">
      <c r="G91" s="1">
        <v>5.75</v>
      </c>
      <c r="H91" s="1">
        <v>11.16</v>
      </c>
      <c r="I91" s="1">
        <v>10.029999999999999</v>
      </c>
    </row>
    <row r="92" spans="7:9">
      <c r="G92" s="1">
        <v>6.64</v>
      </c>
      <c r="H92" s="1">
        <v>17.010000000000002</v>
      </c>
      <c r="I92" s="1">
        <v>10.77</v>
      </c>
    </row>
    <row r="93" spans="7:9">
      <c r="G93" s="1">
        <v>8.25</v>
      </c>
      <c r="H93" s="1">
        <v>13.27</v>
      </c>
      <c r="I93" s="1">
        <v>9.0399999999999991</v>
      </c>
    </row>
    <row r="94" spans="7:9">
      <c r="G94" s="1">
        <v>10.02</v>
      </c>
      <c r="H94" s="1">
        <v>16.3</v>
      </c>
      <c r="I94" s="1">
        <v>12.3</v>
      </c>
    </row>
    <row r="95" spans="7:9">
      <c r="G95" s="1">
        <v>7.8</v>
      </c>
      <c r="H95" s="1">
        <v>14.03</v>
      </c>
      <c r="I95" s="1">
        <v>8.07</v>
      </c>
    </row>
    <row r="96" spans="7:9">
      <c r="G96" s="1">
        <v>11.46</v>
      </c>
      <c r="H96" s="1">
        <v>8.51</v>
      </c>
      <c r="I96" s="1">
        <v>10.98</v>
      </c>
    </row>
    <row r="97" spans="7:9">
      <c r="G97" s="1">
        <v>8.4700000000000006</v>
      </c>
      <c r="H97" s="1">
        <v>12.2</v>
      </c>
      <c r="I97" s="1">
        <v>9.8699999999999992</v>
      </c>
    </row>
    <row r="98" spans="7:9">
      <c r="G98" s="1">
        <v>9.52</v>
      </c>
      <c r="H98" s="1">
        <v>5.72</v>
      </c>
      <c r="I98" s="1">
        <v>10.92</v>
      </c>
    </row>
    <row r="99" spans="7:9">
      <c r="G99" s="1">
        <v>8.2100000000000009</v>
      </c>
      <c r="H99" s="1">
        <v>12.99</v>
      </c>
      <c r="I99" s="1">
        <v>9.1999999999999993</v>
      </c>
    </row>
    <row r="100" spans="7:9">
      <c r="G100" s="1">
        <v>13.23</v>
      </c>
      <c r="H100" s="1">
        <v>10.35</v>
      </c>
      <c r="I100" s="1">
        <v>8.98</v>
      </c>
    </row>
    <row r="101" spans="7:9">
      <c r="G101" s="1">
        <v>8.4499999999999993</v>
      </c>
      <c r="H101" s="1">
        <v>9.07</v>
      </c>
      <c r="I101" s="1">
        <v>10.25</v>
      </c>
    </row>
    <row r="102" spans="7:9">
      <c r="G102" s="1">
        <v>11.86</v>
      </c>
      <c r="H102" s="1">
        <v>10.050000000000001</v>
      </c>
      <c r="I102" s="1">
        <v>9.69</v>
      </c>
    </row>
    <row r="103" spans="7:9">
      <c r="G103" s="1">
        <v>10.56</v>
      </c>
      <c r="H103" s="1">
        <v>12.8</v>
      </c>
      <c r="I103" s="1">
        <v>9.5</v>
      </c>
    </row>
    <row r="104" spans="7:9">
      <c r="G104" s="1">
        <v>6.99</v>
      </c>
      <c r="H104" s="1">
        <v>12.03</v>
      </c>
      <c r="I104" s="1">
        <v>10.94</v>
      </c>
    </row>
    <row r="105" spans="7:9">
      <c r="G105" s="1">
        <v>7.38</v>
      </c>
      <c r="H105" s="1">
        <v>11.1</v>
      </c>
      <c r="I105" s="1">
        <v>10.76</v>
      </c>
    </row>
    <row r="106" spans="7:9">
      <c r="G106" s="1">
        <v>11.23</v>
      </c>
      <c r="H106" s="1">
        <v>12.15</v>
      </c>
      <c r="I106" s="1">
        <v>11.03</v>
      </c>
    </row>
    <row r="107" spans="7:9">
      <c r="G107" s="1">
        <v>6.82</v>
      </c>
      <c r="H107" s="1">
        <v>11.79</v>
      </c>
      <c r="I107" s="1">
        <v>10.29</v>
      </c>
    </row>
    <row r="108" spans="7:9">
      <c r="G108" s="1">
        <v>8.0299999999999994</v>
      </c>
      <c r="H108" s="1">
        <v>17.23</v>
      </c>
      <c r="I108" s="1">
        <v>11.66</v>
      </c>
    </row>
    <row r="109" spans="7:9">
      <c r="G109" s="1">
        <v>8.0500000000000007</v>
      </c>
      <c r="H109" s="1">
        <v>15.17</v>
      </c>
      <c r="I109" s="1">
        <v>10.28</v>
      </c>
    </row>
    <row r="110" spans="7:9">
      <c r="G110" s="1">
        <v>5.6</v>
      </c>
      <c r="H110" s="1">
        <v>11.85</v>
      </c>
      <c r="I110" s="1">
        <v>10.43</v>
      </c>
    </row>
    <row r="111" spans="7:9">
      <c r="G111" s="1">
        <v>10.09</v>
      </c>
      <c r="H111" s="1">
        <v>17.170000000000002</v>
      </c>
      <c r="I111" s="1">
        <v>11.42</v>
      </c>
    </row>
    <row r="112" spans="7:9">
      <c r="G112" s="1">
        <v>9.8699999999999992</v>
      </c>
      <c r="H112" s="1">
        <v>14.53</v>
      </c>
      <c r="I112" s="1">
        <v>9.07</v>
      </c>
    </row>
    <row r="113" spans="7:9">
      <c r="G113" s="1">
        <v>6.73</v>
      </c>
      <c r="H113" s="1">
        <v>8.64</v>
      </c>
      <c r="I113" s="1">
        <v>8.7899999999999991</v>
      </c>
    </row>
    <row r="114" spans="7:9">
      <c r="G114" s="1">
        <v>8.64</v>
      </c>
      <c r="H114" s="1">
        <v>9.77</v>
      </c>
      <c r="I114" s="1">
        <v>9.17</v>
      </c>
    </row>
    <row r="115" spans="7:9">
      <c r="G115" s="1">
        <v>8.23</v>
      </c>
      <c r="H115" s="1">
        <v>10.09</v>
      </c>
      <c r="I115" s="1">
        <v>9.5500000000000007</v>
      </c>
    </row>
    <row r="116" spans="7:9">
      <c r="G116" s="1">
        <v>7.41</v>
      </c>
      <c r="H116" s="1">
        <v>15.9</v>
      </c>
      <c r="I116" s="1">
        <v>10.29</v>
      </c>
    </row>
    <row r="117" spans="7:9">
      <c r="G117" s="1">
        <v>9.76</v>
      </c>
      <c r="H117" s="1">
        <v>7.52</v>
      </c>
      <c r="I117" s="1">
        <v>11.14</v>
      </c>
    </row>
    <row r="118" spans="7:9">
      <c r="G118" s="1">
        <v>8.5</v>
      </c>
      <c r="H118" s="1">
        <v>10.02</v>
      </c>
      <c r="I118" s="1">
        <v>9.9</v>
      </c>
    </row>
    <row r="119" spans="7:9">
      <c r="G119" s="1">
        <v>7</v>
      </c>
      <c r="H119" s="1">
        <v>8.5399999999999991</v>
      </c>
      <c r="I119" s="1">
        <v>10.45</v>
      </c>
    </row>
    <row r="120" spans="7:9">
      <c r="G120" s="1">
        <v>8.9700000000000006</v>
      </c>
      <c r="H120" s="1">
        <v>13.01</v>
      </c>
      <c r="I120" s="1">
        <v>9.52</v>
      </c>
    </row>
    <row r="121" spans="7:9">
      <c r="G121" s="1">
        <v>7.32</v>
      </c>
      <c r="H121" s="1">
        <v>10.44</v>
      </c>
      <c r="I121" s="1">
        <v>11.27</v>
      </c>
    </row>
    <row r="122" spans="7:9">
      <c r="G122" s="1">
        <v>6.98</v>
      </c>
      <c r="H122" s="1">
        <v>17.21</v>
      </c>
      <c r="I122" s="1">
        <v>9.75</v>
      </c>
    </row>
    <row r="123" spans="7:9">
      <c r="G123" s="1">
        <v>10.44</v>
      </c>
      <c r="H123" s="1">
        <v>9.98</v>
      </c>
      <c r="I123" s="1">
        <v>9</v>
      </c>
    </row>
    <row r="124" spans="7:9">
      <c r="G124" s="1">
        <v>6.59</v>
      </c>
      <c r="H124" s="1">
        <v>15.27</v>
      </c>
      <c r="I124" s="1">
        <v>10.76</v>
      </c>
    </row>
    <row r="125" spans="7:9">
      <c r="G125" s="1">
        <v>4.7699999999999996</v>
      </c>
      <c r="H125" s="1">
        <v>9.36</v>
      </c>
      <c r="I125" s="1">
        <v>11.7</v>
      </c>
    </row>
    <row r="126" spans="7:9">
      <c r="G126" s="1">
        <v>6.07</v>
      </c>
      <c r="H126" s="1">
        <v>8.82</v>
      </c>
      <c r="I126" s="1">
        <v>10.5</v>
      </c>
    </row>
    <row r="127" spans="7:9">
      <c r="G127" s="1">
        <v>7.76</v>
      </c>
      <c r="H127" s="1">
        <v>5.82</v>
      </c>
      <c r="I127" s="1">
        <v>10.050000000000001</v>
      </c>
    </row>
    <row r="128" spans="7:9">
      <c r="G128" s="1">
        <v>8.7899999999999991</v>
      </c>
      <c r="H128" s="1">
        <v>15.02</v>
      </c>
      <c r="I128" s="1">
        <v>10.6</v>
      </c>
    </row>
    <row r="129" spans="7:9">
      <c r="G129" s="1">
        <v>7.41</v>
      </c>
      <c r="H129" s="1">
        <v>13.42</v>
      </c>
      <c r="I129" s="1">
        <v>8.51</v>
      </c>
    </row>
    <row r="130" spans="7:9">
      <c r="G130" s="1">
        <v>11.7</v>
      </c>
      <c r="H130" s="1">
        <v>11.36</v>
      </c>
      <c r="I130" s="1">
        <v>9.68</v>
      </c>
    </row>
    <row r="131" spans="7:9">
      <c r="G131" s="1">
        <v>10.49</v>
      </c>
      <c r="H131" s="1">
        <v>13.2</v>
      </c>
      <c r="I131" s="1">
        <v>9.3800000000000008</v>
      </c>
    </row>
    <row r="132" spans="7:9">
      <c r="G132" s="1">
        <v>8.77</v>
      </c>
      <c r="H132" s="1">
        <v>6.24</v>
      </c>
      <c r="I132" s="1">
        <v>10.1</v>
      </c>
    </row>
    <row r="133" spans="7:9">
      <c r="G133" s="1">
        <v>5.74</v>
      </c>
      <c r="H133" s="1">
        <v>9.66</v>
      </c>
      <c r="I133" s="1">
        <v>9.14</v>
      </c>
    </row>
    <row r="134" spans="7:9">
      <c r="G134" s="1">
        <v>7.29</v>
      </c>
      <c r="H134" s="1">
        <v>12.19</v>
      </c>
      <c r="I134" s="1">
        <v>11.09</v>
      </c>
    </row>
    <row r="135" spans="7:9">
      <c r="G135" s="1">
        <v>7.58</v>
      </c>
      <c r="H135" s="1">
        <v>18.02</v>
      </c>
      <c r="I135" s="1">
        <v>10.95</v>
      </c>
    </row>
    <row r="136" spans="7:9">
      <c r="G136" s="1">
        <v>7.25</v>
      </c>
      <c r="H136" s="1">
        <v>12.37</v>
      </c>
      <c r="I136" s="1">
        <v>10.53</v>
      </c>
    </row>
    <row r="137" spans="7:9">
      <c r="G137" s="1">
        <v>9.31</v>
      </c>
      <c r="H137" s="1">
        <v>8.69</v>
      </c>
      <c r="I137" s="1">
        <v>11.59</v>
      </c>
    </row>
    <row r="138" spans="7:9">
      <c r="G138" s="1">
        <v>7.07</v>
      </c>
      <c r="H138" s="1">
        <v>15.19</v>
      </c>
      <c r="I138" s="1">
        <v>9.26</v>
      </c>
    </row>
    <row r="139" spans="7:9">
      <c r="G139" s="1">
        <v>7.62</v>
      </c>
      <c r="H139" s="1">
        <v>9.08</v>
      </c>
      <c r="I139" s="1">
        <v>9.4600000000000009</v>
      </c>
    </row>
    <row r="140" spans="7:9">
      <c r="G140" s="1">
        <v>8.1</v>
      </c>
      <c r="H140" s="1">
        <v>16.22</v>
      </c>
      <c r="I140" s="1">
        <v>10.83</v>
      </c>
    </row>
    <row r="141" spans="7:9">
      <c r="G141" s="1">
        <v>5.96</v>
      </c>
      <c r="H141" s="1">
        <v>17.29</v>
      </c>
      <c r="I141" s="1">
        <v>11.39</v>
      </c>
    </row>
    <row r="142" spans="7:9">
      <c r="G142" s="1">
        <v>8.3699999999999992</v>
      </c>
      <c r="H142" s="1">
        <v>13.27</v>
      </c>
      <c r="I142" s="1">
        <v>10.39</v>
      </c>
    </row>
    <row r="143" spans="7:9">
      <c r="G143" s="1">
        <v>8.4700000000000006</v>
      </c>
      <c r="H143" s="1">
        <v>14.62</v>
      </c>
      <c r="I143" s="1">
        <v>11.02</v>
      </c>
    </row>
    <row r="144" spans="7:9">
      <c r="G144" s="1">
        <v>8.7100000000000009</v>
      </c>
      <c r="H144" s="1">
        <v>5.49</v>
      </c>
      <c r="I144" s="1">
        <v>10.69</v>
      </c>
    </row>
    <row r="145" spans="7:9">
      <c r="G145" s="1">
        <v>8.39</v>
      </c>
      <c r="H145" s="1">
        <v>8.91</v>
      </c>
      <c r="I145" s="1">
        <v>8.4</v>
      </c>
    </row>
    <row r="146" spans="7:9">
      <c r="G146" s="1">
        <v>7.1</v>
      </c>
      <c r="H146" s="1">
        <v>14.07</v>
      </c>
      <c r="I146" s="1">
        <v>9.91</v>
      </c>
    </row>
    <row r="147" spans="7:9">
      <c r="G147" s="1">
        <v>7.08</v>
      </c>
      <c r="H147" s="1">
        <v>5.27</v>
      </c>
      <c r="I147" s="1">
        <v>7.94</v>
      </c>
    </row>
    <row r="148" spans="7:9">
      <c r="G148" s="1">
        <v>4.1500000000000004</v>
      </c>
      <c r="H148" s="1">
        <v>12.88</v>
      </c>
      <c r="I148" s="1">
        <v>11.34</v>
      </c>
    </row>
    <row r="149" spans="7:9">
      <c r="G149" s="1">
        <v>5.82</v>
      </c>
      <c r="H149" s="1">
        <v>11.38</v>
      </c>
      <c r="I149" s="1">
        <v>9.23</v>
      </c>
    </row>
    <row r="150" spans="7:9">
      <c r="G150" s="1">
        <v>5.87</v>
      </c>
      <c r="H150" s="1">
        <v>18.75</v>
      </c>
      <c r="I150" s="1">
        <v>10.87</v>
      </c>
    </row>
    <row r="151" spans="7:9">
      <c r="G151" s="1">
        <v>8.2200000000000006</v>
      </c>
      <c r="H151" s="1">
        <v>12.71</v>
      </c>
      <c r="I151" s="1">
        <v>10.01</v>
      </c>
    </row>
    <row r="152" spans="7:9">
      <c r="G152" s="1">
        <v>7.17</v>
      </c>
      <c r="H152" s="1">
        <v>4.88</v>
      </c>
      <c r="I152" s="1">
        <v>9.61</v>
      </c>
    </row>
    <row r="153" spans="7:9">
      <c r="G153" s="1">
        <v>6.71</v>
      </c>
      <c r="H153" s="1">
        <v>15.62</v>
      </c>
      <c r="I153" s="1">
        <v>8.18</v>
      </c>
    </row>
    <row r="154" spans="7:9">
      <c r="G154" s="1">
        <v>9.6300000000000008</v>
      </c>
      <c r="H154" s="1">
        <v>17</v>
      </c>
      <c r="I154" s="1">
        <v>9.8800000000000008</v>
      </c>
    </row>
    <row r="155" spans="7:9">
      <c r="G155" s="1">
        <v>5.08</v>
      </c>
      <c r="H155" s="1">
        <v>13.42</v>
      </c>
      <c r="I155" s="1">
        <v>9.42</v>
      </c>
    </row>
    <row r="156" spans="7:9">
      <c r="G156" s="1">
        <v>7.87</v>
      </c>
      <c r="H156" s="1">
        <v>14.96</v>
      </c>
      <c r="I156" s="1">
        <v>10.02</v>
      </c>
    </row>
    <row r="157" spans="7:9">
      <c r="G157" s="1">
        <v>7.88</v>
      </c>
      <c r="H157" s="1">
        <v>14.59</v>
      </c>
      <c r="I157" s="1">
        <v>7.61</v>
      </c>
    </row>
    <row r="158" spans="7:9">
      <c r="G158" s="1">
        <v>4.01</v>
      </c>
      <c r="H158" s="1">
        <v>14.51</v>
      </c>
      <c r="I158" s="1">
        <v>10.210000000000001</v>
      </c>
    </row>
    <row r="159" spans="7:9">
      <c r="G159" s="1">
        <v>8.5500000000000007</v>
      </c>
      <c r="H159" s="1">
        <v>8.67</v>
      </c>
      <c r="I159" s="1">
        <v>10.14</v>
      </c>
    </row>
    <row r="160" spans="7:9">
      <c r="G160" s="1">
        <v>7.42</v>
      </c>
      <c r="H160" s="1">
        <v>13.49</v>
      </c>
      <c r="I160" s="1">
        <v>10.1</v>
      </c>
    </row>
    <row r="161" spans="7:9">
      <c r="G161" s="1">
        <v>4.62</v>
      </c>
      <c r="H161" s="1">
        <v>11.51</v>
      </c>
      <c r="I161" s="1">
        <v>9.65</v>
      </c>
    </row>
    <row r="162" spans="7:9">
      <c r="G162" s="1">
        <v>6.18</v>
      </c>
      <c r="H162" s="1">
        <v>16.309999999999999</v>
      </c>
      <c r="I162" s="1">
        <v>10.15</v>
      </c>
    </row>
    <row r="163" spans="7:9">
      <c r="G163" s="1">
        <v>5.48</v>
      </c>
      <c r="H163" s="1">
        <v>11.45</v>
      </c>
      <c r="I163" s="1">
        <v>9.36</v>
      </c>
    </row>
    <row r="164" spans="7:9">
      <c r="G164" s="1">
        <v>6.17</v>
      </c>
      <c r="H164" s="1">
        <v>10.69</v>
      </c>
      <c r="I164" s="1">
        <v>9.2799999999999994</v>
      </c>
    </row>
    <row r="165" spans="7:9">
      <c r="G165" s="1">
        <v>7.53</v>
      </c>
      <c r="H165" s="1">
        <v>10.1</v>
      </c>
      <c r="I165" s="1">
        <v>8.17</v>
      </c>
    </row>
    <row r="166" spans="7:9">
      <c r="G166" s="1">
        <v>7.31</v>
      </c>
      <c r="H166" s="1">
        <v>9.4700000000000006</v>
      </c>
      <c r="I166" s="1">
        <v>9.6999999999999993</v>
      </c>
    </row>
    <row r="167" spans="7:9">
      <c r="G167" s="1">
        <v>8.0399999999999991</v>
      </c>
      <c r="H167" s="1">
        <v>14.33</v>
      </c>
      <c r="I167" s="1">
        <v>10.47</v>
      </c>
    </row>
    <row r="168" spans="7:9">
      <c r="G168" s="1">
        <v>6.9</v>
      </c>
      <c r="H168" s="1">
        <v>12.59</v>
      </c>
      <c r="I168" s="1">
        <v>8.82</v>
      </c>
    </row>
    <row r="169" spans="7:9">
      <c r="G169" s="1">
        <v>5.59</v>
      </c>
      <c r="H169" s="1">
        <v>11.16</v>
      </c>
      <c r="I169" s="1">
        <v>10.02</v>
      </c>
    </row>
    <row r="170" spans="7:9">
      <c r="G170" s="1">
        <v>8.77</v>
      </c>
      <c r="H170" s="1">
        <v>16.670000000000002</v>
      </c>
      <c r="I170" s="1">
        <v>10.5</v>
      </c>
    </row>
    <row r="171" spans="7:9">
      <c r="G171" s="1">
        <v>9.89</v>
      </c>
      <c r="H171" s="1">
        <v>15.61</v>
      </c>
      <c r="I171" s="1">
        <v>9.6300000000000008</v>
      </c>
    </row>
    <row r="172" spans="7:9">
      <c r="G172" s="1">
        <v>11.88</v>
      </c>
      <c r="H172" s="1">
        <v>12.83</v>
      </c>
      <c r="I172" s="1">
        <v>9.5</v>
      </c>
    </row>
    <row r="173" spans="7:9">
      <c r="G173" s="1">
        <v>7.11</v>
      </c>
      <c r="H173" s="1">
        <v>11.95</v>
      </c>
      <c r="I173" s="1">
        <v>9.8000000000000007</v>
      </c>
    </row>
    <row r="174" spans="7:9">
      <c r="G174" s="1">
        <v>11.56</v>
      </c>
      <c r="H174" s="1">
        <v>9.6199999999999992</v>
      </c>
      <c r="I174" s="1">
        <v>12.04</v>
      </c>
    </row>
    <row r="175" spans="7:9">
      <c r="G175" s="1">
        <v>7.06</v>
      </c>
      <c r="H175" s="1">
        <v>13.56</v>
      </c>
      <c r="I175" s="1">
        <v>11.27</v>
      </c>
    </row>
    <row r="176" spans="7:9">
      <c r="G176" s="1">
        <v>11.99</v>
      </c>
      <c r="H176" s="1">
        <v>9.4700000000000006</v>
      </c>
      <c r="I176" s="1">
        <v>10.71</v>
      </c>
    </row>
    <row r="177" spans="7:9">
      <c r="G177" s="1">
        <v>8.76</v>
      </c>
      <c r="H177" s="1">
        <v>16.75</v>
      </c>
      <c r="I177" s="1">
        <v>9.77</v>
      </c>
    </row>
    <row r="178" spans="7:9">
      <c r="G178" s="1">
        <v>8.65</v>
      </c>
      <c r="H178" s="1">
        <v>7.94</v>
      </c>
      <c r="I178" s="1">
        <v>11.09</v>
      </c>
    </row>
    <row r="179" spans="7:9">
      <c r="G179" s="1">
        <v>7.15</v>
      </c>
      <c r="H179" s="1">
        <v>12.9</v>
      </c>
      <c r="I179" s="1">
        <v>10.63</v>
      </c>
    </row>
    <row r="180" spans="7:9">
      <c r="G180" s="1">
        <v>6.46</v>
      </c>
      <c r="H180" s="1">
        <v>13.88</v>
      </c>
      <c r="I180" s="1">
        <v>9.3800000000000008</v>
      </c>
    </row>
    <row r="181" spans="7:9">
      <c r="G181" s="1">
        <v>10.69</v>
      </c>
      <c r="H181" s="1">
        <v>16.079999999999998</v>
      </c>
      <c r="I181" s="1">
        <v>10.61</v>
      </c>
    </row>
    <row r="182" spans="7:9">
      <c r="G182" s="1">
        <v>7.36</v>
      </c>
      <c r="H182" s="1">
        <v>12.8</v>
      </c>
      <c r="I182" s="1">
        <v>10.57</v>
      </c>
    </row>
    <row r="183" spans="7:9">
      <c r="G183" s="1">
        <v>5.49</v>
      </c>
      <c r="H183" s="1">
        <v>8.9700000000000006</v>
      </c>
      <c r="I183" s="1">
        <v>11.05</v>
      </c>
    </row>
    <row r="184" spans="7:9">
      <c r="G184" s="1">
        <v>11.31</v>
      </c>
      <c r="H184" s="1">
        <v>8.98</v>
      </c>
      <c r="I184" s="1">
        <v>9.48</v>
      </c>
    </row>
    <row r="185" spans="7:9">
      <c r="G185" s="1">
        <v>9.98</v>
      </c>
      <c r="H185" s="1">
        <v>11.38</v>
      </c>
      <c r="I185" s="1">
        <v>10.27</v>
      </c>
    </row>
    <row r="186" spans="7:9">
      <c r="G186" s="1">
        <v>7.72</v>
      </c>
      <c r="H186" s="1">
        <v>15.44</v>
      </c>
      <c r="I186" s="1">
        <v>9.42</v>
      </c>
    </row>
    <row r="187" spans="7:9">
      <c r="G187" s="1">
        <v>10.95</v>
      </c>
      <c r="H187" s="1">
        <v>16.03</v>
      </c>
      <c r="I187" s="1">
        <v>9.82</v>
      </c>
    </row>
    <row r="188" spans="7:9">
      <c r="G188" s="1">
        <v>12.5</v>
      </c>
      <c r="H188" s="1">
        <v>11.35</v>
      </c>
      <c r="I188" s="1">
        <v>8.93</v>
      </c>
    </row>
    <row r="189" spans="7:9">
      <c r="G189" s="1">
        <v>6.87</v>
      </c>
      <c r="H189" s="1">
        <v>13.86</v>
      </c>
      <c r="I189" s="1">
        <v>9.77</v>
      </c>
    </row>
    <row r="190" spans="7:9">
      <c r="G190" s="1">
        <v>8.18</v>
      </c>
      <c r="H190" s="1">
        <v>7.61</v>
      </c>
      <c r="I190" s="1">
        <v>9.9700000000000006</v>
      </c>
    </row>
    <row r="191" spans="7:9">
      <c r="G191" s="1">
        <v>8.57</v>
      </c>
      <c r="H191" s="1">
        <v>9.02</v>
      </c>
      <c r="I191" s="1">
        <v>9.6999999999999993</v>
      </c>
    </row>
    <row r="192" spans="7:9">
      <c r="G192" s="1">
        <v>9.23</v>
      </c>
      <c r="H192" s="1">
        <v>13.47</v>
      </c>
      <c r="I192" s="1">
        <v>11.47</v>
      </c>
    </row>
    <row r="193" spans="7:9">
      <c r="G193" s="1">
        <v>12.94</v>
      </c>
      <c r="H193" s="1">
        <v>11.53</v>
      </c>
      <c r="I193" s="1">
        <v>10.01</v>
      </c>
    </row>
    <row r="194" spans="7:9">
      <c r="G194" s="1">
        <v>12.76</v>
      </c>
      <c r="H194" s="1">
        <v>7.19</v>
      </c>
      <c r="I194" s="1">
        <v>10.48</v>
      </c>
    </row>
    <row r="195" spans="7:9">
      <c r="G195" s="1">
        <v>7.29</v>
      </c>
      <c r="H195" s="1">
        <v>9.18</v>
      </c>
      <c r="I195" s="1">
        <v>9.56</v>
      </c>
    </row>
    <row r="196" spans="7:9">
      <c r="G196" s="1">
        <v>6.74</v>
      </c>
      <c r="H196" s="1">
        <v>14.65</v>
      </c>
      <c r="I196" s="1">
        <v>9.07</v>
      </c>
    </row>
    <row r="197" spans="7:9">
      <c r="G197" s="1">
        <v>3.81</v>
      </c>
      <c r="H197" s="1">
        <v>7.71</v>
      </c>
      <c r="I197" s="1">
        <v>11.49</v>
      </c>
    </row>
    <row r="198" spans="7:9">
      <c r="G198" s="1">
        <v>8.59</v>
      </c>
      <c r="H198" s="1">
        <v>12.31</v>
      </c>
      <c r="I198" s="1">
        <v>10.01</v>
      </c>
    </row>
    <row r="199" spans="7:9">
      <c r="G199" s="1">
        <v>7.87</v>
      </c>
      <c r="H199" s="1">
        <v>15.9</v>
      </c>
      <c r="I199" s="1">
        <v>9.36</v>
      </c>
    </row>
    <row r="200" spans="7:9">
      <c r="G200" s="1">
        <v>4.58</v>
      </c>
      <c r="H200" s="1">
        <v>9.1199999999999992</v>
      </c>
      <c r="I200" s="1">
        <v>9.89</v>
      </c>
    </row>
    <row r="201" spans="7:9">
      <c r="G201" s="1">
        <v>9.41</v>
      </c>
      <c r="H201" s="1">
        <v>17.309999999999999</v>
      </c>
      <c r="I201" s="1">
        <v>9.06</v>
      </c>
    </row>
    <row r="202" spans="7:9">
      <c r="G202" s="1">
        <v>7.04</v>
      </c>
      <c r="H202" s="1">
        <v>4.6500000000000004</v>
      </c>
      <c r="I202" s="1">
        <v>11.25</v>
      </c>
    </row>
    <row r="203" spans="7:9">
      <c r="G203" s="1">
        <v>8.4600000000000009</v>
      </c>
      <c r="H203" s="1">
        <v>13.39</v>
      </c>
      <c r="I203" s="1">
        <v>8.69</v>
      </c>
    </row>
    <row r="204" spans="7:9">
      <c r="G204" s="1">
        <v>11.04</v>
      </c>
      <c r="H204" s="1">
        <v>11.72</v>
      </c>
      <c r="I204" s="1">
        <v>9.35</v>
      </c>
    </row>
    <row r="205" spans="7:9">
      <c r="G205" s="1">
        <v>7.37</v>
      </c>
      <c r="H205" s="1">
        <v>11.11</v>
      </c>
      <c r="I205" s="1">
        <v>11.87</v>
      </c>
    </row>
    <row r="206" spans="7:9">
      <c r="G206" s="1">
        <v>8.9700000000000006</v>
      </c>
      <c r="H206" s="1">
        <v>19.97</v>
      </c>
      <c r="I206" s="1">
        <v>10.87</v>
      </c>
    </row>
    <row r="207" spans="7:9">
      <c r="G207" s="1">
        <v>8.4700000000000006</v>
      </c>
      <c r="H207" s="1">
        <v>14.17</v>
      </c>
      <c r="I207" s="1">
        <v>9.06</v>
      </c>
    </row>
    <row r="208" spans="7:9">
      <c r="G208" s="1">
        <v>9.2899999999999991</v>
      </c>
      <c r="H208" s="1">
        <v>18.18</v>
      </c>
      <c r="I208" s="1">
        <v>11.01</v>
      </c>
    </row>
    <row r="209" spans="7:9">
      <c r="G209" s="1">
        <v>7.75</v>
      </c>
      <c r="H209" s="1">
        <v>15.66</v>
      </c>
      <c r="I209" s="1">
        <v>8.59</v>
      </c>
    </row>
    <row r="210" spans="7:9">
      <c r="G210" s="1">
        <v>10.18</v>
      </c>
      <c r="H210" s="1">
        <v>12.12</v>
      </c>
      <c r="I210" s="1">
        <v>11.44</v>
      </c>
    </row>
    <row r="211" spans="7:9">
      <c r="G211" s="1">
        <v>9.3699999999999992</v>
      </c>
      <c r="H211" s="1">
        <v>6.06</v>
      </c>
      <c r="I211" s="1">
        <v>9.0500000000000007</v>
      </c>
    </row>
    <row r="212" spans="7:9">
      <c r="G212" s="1">
        <v>6.94</v>
      </c>
      <c r="H212" s="1">
        <v>7</v>
      </c>
      <c r="I212" s="1">
        <v>10.130000000000001</v>
      </c>
    </row>
    <row r="213" spans="7:9">
      <c r="G213" s="1">
        <v>10.17</v>
      </c>
      <c r="H213" s="1">
        <v>11.61</v>
      </c>
      <c r="I213" s="1">
        <v>9.2100000000000009</v>
      </c>
    </row>
    <row r="214" spans="7:9">
      <c r="G214" s="1">
        <v>7.27</v>
      </c>
      <c r="H214" s="1">
        <v>12.26</v>
      </c>
      <c r="I214" s="1">
        <v>9.9499999999999993</v>
      </c>
    </row>
    <row r="215" spans="7:9">
      <c r="G215" s="1">
        <v>10.07</v>
      </c>
      <c r="H215" s="1">
        <v>8.61</v>
      </c>
      <c r="I215" s="1">
        <v>11</v>
      </c>
    </row>
    <row r="216" spans="7:9">
      <c r="G216" s="1">
        <v>11.24</v>
      </c>
      <c r="H216" s="1">
        <v>10.28</v>
      </c>
      <c r="I216" s="1">
        <v>8.67</v>
      </c>
    </row>
    <row r="217" spans="7:9">
      <c r="G217" s="1">
        <v>9.6999999999999993</v>
      </c>
      <c r="H217" s="1">
        <v>9.8699999999999992</v>
      </c>
      <c r="I217" s="1">
        <v>10.11</v>
      </c>
    </row>
    <row r="218" spans="7:9">
      <c r="G218" s="1">
        <v>7.4</v>
      </c>
      <c r="H218" s="1">
        <v>8.43</v>
      </c>
      <c r="I218" s="1">
        <v>9.43</v>
      </c>
    </row>
    <row r="219" spans="7:9">
      <c r="G219" s="1">
        <v>8.0500000000000007</v>
      </c>
      <c r="H219" s="1">
        <v>14.25</v>
      </c>
      <c r="I219" s="1">
        <v>9.7899999999999991</v>
      </c>
    </row>
    <row r="220" spans="7:9">
      <c r="G220" s="1">
        <v>6.64</v>
      </c>
      <c r="H220" s="1">
        <v>11.16</v>
      </c>
      <c r="I220" s="1">
        <v>10.96</v>
      </c>
    </row>
    <row r="221" spans="7:9">
      <c r="G221" s="1">
        <v>8.58</v>
      </c>
      <c r="H221" s="1">
        <v>9.68</v>
      </c>
      <c r="I221" s="1">
        <v>9.83</v>
      </c>
    </row>
    <row r="222" spans="7:9">
      <c r="G222" s="1">
        <v>6.71</v>
      </c>
      <c r="H222" s="1">
        <v>13.63</v>
      </c>
      <c r="I222" s="1">
        <v>11.55</v>
      </c>
    </row>
    <row r="223" spans="7:9">
      <c r="G223" s="1">
        <v>9.4</v>
      </c>
      <c r="H223" s="1">
        <v>11.09</v>
      </c>
      <c r="I223" s="1">
        <v>9.6</v>
      </c>
    </row>
    <row r="224" spans="7:9">
      <c r="G224" s="1">
        <v>7.56</v>
      </c>
      <c r="H224" s="1">
        <v>12.06</v>
      </c>
      <c r="I224" s="1">
        <v>9.99</v>
      </c>
    </row>
    <row r="225" spans="7:9">
      <c r="G225" s="1">
        <v>7.39</v>
      </c>
      <c r="H225" s="1">
        <v>13.84</v>
      </c>
      <c r="I225" s="1">
        <v>8.58</v>
      </c>
    </row>
    <row r="226" spans="7:9">
      <c r="G226" s="1">
        <v>8.17</v>
      </c>
      <c r="H226" s="1">
        <v>11.53</v>
      </c>
      <c r="I226" s="1">
        <v>8.52</v>
      </c>
    </row>
    <row r="227" spans="7:9">
      <c r="G227" s="1">
        <v>6.14</v>
      </c>
      <c r="H227" s="1">
        <v>11.16</v>
      </c>
      <c r="I227" s="1">
        <v>9.68</v>
      </c>
    </row>
    <row r="228" spans="7:9">
      <c r="G228" s="1">
        <v>8.9700000000000006</v>
      </c>
      <c r="H228" s="1">
        <v>10.26</v>
      </c>
      <c r="I228" s="1">
        <v>10.039999999999999</v>
      </c>
    </row>
    <row r="229" spans="7:9">
      <c r="G229" s="1">
        <v>9.9499999999999993</v>
      </c>
      <c r="H229" s="1">
        <v>12.72</v>
      </c>
      <c r="I229" s="1">
        <v>9.93</v>
      </c>
    </row>
    <row r="230" spans="7:9">
      <c r="G230" s="1">
        <v>7.54</v>
      </c>
      <c r="H230" s="1">
        <v>11.77</v>
      </c>
      <c r="I230" s="1">
        <v>9.5</v>
      </c>
    </row>
    <row r="231" spans="7:9">
      <c r="G231" s="1">
        <v>8.77</v>
      </c>
      <c r="H231" s="1">
        <v>14.93</v>
      </c>
      <c r="I231" s="1">
        <v>10.7</v>
      </c>
    </row>
    <row r="232" spans="7:9">
      <c r="G232" s="1">
        <v>7.57</v>
      </c>
      <c r="H232" s="1">
        <v>9.69</v>
      </c>
      <c r="I232" s="1">
        <v>9.64</v>
      </c>
    </row>
    <row r="233" spans="7:9">
      <c r="G233" s="1">
        <v>7.72</v>
      </c>
      <c r="H233" s="1">
        <v>6.04</v>
      </c>
      <c r="I233" s="1">
        <v>9.94</v>
      </c>
    </row>
    <row r="234" spans="7:9">
      <c r="G234" s="1">
        <v>8.5399999999999991</v>
      </c>
      <c r="H234" s="1">
        <v>13.35</v>
      </c>
      <c r="I234" s="1">
        <v>9.32</v>
      </c>
    </row>
    <row r="235" spans="7:9">
      <c r="G235" s="1">
        <v>8.17</v>
      </c>
      <c r="H235" s="1">
        <v>14.13</v>
      </c>
      <c r="I235" s="1">
        <v>10.81</v>
      </c>
    </row>
    <row r="236" spans="7:9">
      <c r="G236" s="1">
        <v>6.27</v>
      </c>
      <c r="H236" s="1">
        <v>10.16</v>
      </c>
      <c r="I236" s="1">
        <v>10.32</v>
      </c>
    </row>
    <row r="237" spans="7:9">
      <c r="G237" s="1">
        <v>7.58</v>
      </c>
      <c r="H237" s="1">
        <v>17.850000000000001</v>
      </c>
      <c r="I237" s="1">
        <v>9.2899999999999991</v>
      </c>
    </row>
    <row r="238" spans="7:9">
      <c r="G238" s="1">
        <v>6.72</v>
      </c>
      <c r="H238" s="1">
        <v>7.79</v>
      </c>
      <c r="I238" s="1">
        <v>8.65</v>
      </c>
    </row>
    <row r="239" spans="7:9">
      <c r="G239" s="1">
        <v>5.74</v>
      </c>
      <c r="H239" s="1">
        <v>18.57</v>
      </c>
      <c r="I239" s="1">
        <v>9.41</v>
      </c>
    </row>
    <row r="240" spans="7:9">
      <c r="G240" s="1">
        <v>7.11</v>
      </c>
      <c r="H240" s="1">
        <v>12.51</v>
      </c>
      <c r="I240" s="1">
        <v>9.74</v>
      </c>
    </row>
    <row r="241" spans="7:9">
      <c r="G241" s="1">
        <v>6.07</v>
      </c>
      <c r="H241" s="1">
        <v>15.63</v>
      </c>
      <c r="I241" s="1">
        <v>10.68</v>
      </c>
    </row>
    <row r="242" spans="7:9">
      <c r="G242" s="1">
        <v>13.31</v>
      </c>
      <c r="H242" s="1">
        <v>14.39</v>
      </c>
      <c r="I242" s="1">
        <v>10.38</v>
      </c>
    </row>
    <row r="243" spans="7:9">
      <c r="G243" s="1">
        <v>6.88</v>
      </c>
      <c r="H243" s="1">
        <v>9.59</v>
      </c>
      <c r="I243" s="1">
        <v>12.06</v>
      </c>
    </row>
    <row r="244" spans="7:9">
      <c r="G244" s="1">
        <v>9.56</v>
      </c>
      <c r="H244" s="1">
        <v>14.99</v>
      </c>
      <c r="I244" s="1">
        <v>9.74</v>
      </c>
    </row>
    <row r="245" spans="7:9">
      <c r="G245" s="1">
        <v>7.67</v>
      </c>
      <c r="H245" s="1">
        <v>11.79</v>
      </c>
      <c r="I245" s="1">
        <v>10.7</v>
      </c>
    </row>
    <row r="246" spans="7:9">
      <c r="G246" s="1">
        <v>7.77</v>
      </c>
      <c r="H246" s="1">
        <v>14.93</v>
      </c>
      <c r="I246" s="1">
        <v>10.55</v>
      </c>
    </row>
    <row r="247" spans="7:9">
      <c r="G247" s="1">
        <v>10.42</v>
      </c>
      <c r="H247" s="1">
        <v>17.62</v>
      </c>
      <c r="I247" s="1">
        <v>9.56</v>
      </c>
    </row>
    <row r="248" spans="7:9">
      <c r="G248" s="1">
        <v>7.84</v>
      </c>
      <c r="H248" s="1">
        <v>16.850000000000001</v>
      </c>
      <c r="I248" s="1">
        <v>10.77</v>
      </c>
    </row>
    <row r="249" spans="7:9">
      <c r="G249" s="1">
        <v>8.75</v>
      </c>
      <c r="H249" s="1">
        <v>18.38</v>
      </c>
      <c r="I249" s="1">
        <v>8.4600000000000009</v>
      </c>
    </row>
    <row r="250" spans="7:9">
      <c r="G250" s="1">
        <v>12.24</v>
      </c>
      <c r="H250" s="1">
        <v>11.56</v>
      </c>
      <c r="I250" s="1">
        <v>10.41</v>
      </c>
    </row>
    <row r="251" spans="7:9">
      <c r="G251" s="1">
        <v>6.75</v>
      </c>
      <c r="H251" s="1">
        <v>15.52</v>
      </c>
      <c r="I251" s="1">
        <v>8.98</v>
      </c>
    </row>
    <row r="252" spans="7:9">
      <c r="G252" s="1">
        <v>7.38</v>
      </c>
      <c r="H252" s="1">
        <v>15.93</v>
      </c>
      <c r="I252" s="1">
        <v>8.3000000000000007</v>
      </c>
    </row>
    <row r="253" spans="7:9">
      <c r="G253" s="1">
        <v>5.85</v>
      </c>
      <c r="H253" s="1">
        <v>7.21</v>
      </c>
      <c r="I253" s="1">
        <v>9.42</v>
      </c>
    </row>
    <row r="254" spans="7:9">
      <c r="G254" s="1">
        <v>10.51</v>
      </c>
      <c r="H254" s="1">
        <v>6.1</v>
      </c>
      <c r="I254" s="1">
        <v>10.029999999999999</v>
      </c>
    </row>
    <row r="255" spans="7:9">
      <c r="G255" s="1">
        <v>8.7899999999999991</v>
      </c>
      <c r="H255" s="1">
        <v>15.92</v>
      </c>
      <c r="I255" s="1">
        <v>8.0299999999999994</v>
      </c>
    </row>
    <row r="256" spans="7:9">
      <c r="G256" s="1">
        <v>9.5500000000000007</v>
      </c>
      <c r="H256" s="1">
        <v>6.77</v>
      </c>
      <c r="I256" s="1">
        <v>10.71</v>
      </c>
    </row>
    <row r="257" spans="7:9">
      <c r="G257" s="1">
        <v>1.83</v>
      </c>
      <c r="H257" s="1">
        <v>14.1</v>
      </c>
      <c r="I257" s="1">
        <v>11.8</v>
      </c>
    </row>
    <row r="258" spans="7:9">
      <c r="G258" s="1">
        <v>8.26</v>
      </c>
      <c r="H258" s="1">
        <v>14.12</v>
      </c>
      <c r="I258" s="1">
        <v>9.7200000000000006</v>
      </c>
    </row>
    <row r="259" spans="7:9">
      <c r="G259" s="1">
        <v>4.6100000000000003</v>
      </c>
      <c r="H259" s="1">
        <v>9.7200000000000006</v>
      </c>
      <c r="I259" s="1">
        <v>9.1999999999999993</v>
      </c>
    </row>
    <row r="260" spans="7:9">
      <c r="G260" s="1">
        <v>3.28</v>
      </c>
      <c r="H260" s="1">
        <v>8.94</v>
      </c>
      <c r="I260" s="1">
        <v>9.7100000000000009</v>
      </c>
    </row>
    <row r="261" spans="7:9">
      <c r="G261" s="1">
        <v>7.41</v>
      </c>
      <c r="H261" s="1">
        <v>6.06</v>
      </c>
      <c r="I261" s="1">
        <v>9.44</v>
      </c>
    </row>
    <row r="262" spans="7:9">
      <c r="G262" s="1">
        <v>9.19</v>
      </c>
      <c r="H262" s="1">
        <v>14.34</v>
      </c>
      <c r="I262" s="1">
        <v>8.75</v>
      </c>
    </row>
    <row r="263" spans="7:9">
      <c r="G263" s="1">
        <v>10.07</v>
      </c>
      <c r="H263" s="1">
        <v>6.48</v>
      </c>
      <c r="I263" s="1">
        <v>9.18</v>
      </c>
    </row>
    <row r="264" spans="7:9">
      <c r="G264" s="1">
        <v>7.86</v>
      </c>
      <c r="H264" s="1">
        <v>12.27</v>
      </c>
      <c r="I264" s="1">
        <v>9.18</v>
      </c>
    </row>
    <row r="265" spans="7:9">
      <c r="G265" s="1">
        <v>7.74</v>
      </c>
      <c r="H265" s="1">
        <v>14.09</v>
      </c>
      <c r="I265" s="1">
        <v>9.9499999999999993</v>
      </c>
    </row>
    <row r="266" spans="7:9">
      <c r="G266" s="1">
        <v>9.43</v>
      </c>
      <c r="H266" s="1">
        <v>15.86</v>
      </c>
      <c r="I266" s="1">
        <v>8.65</v>
      </c>
    </row>
    <row r="267" spans="7:9">
      <c r="G267" s="1">
        <v>5.56</v>
      </c>
      <c r="H267" s="1">
        <v>7.19</v>
      </c>
      <c r="I267" s="1">
        <v>9.42</v>
      </c>
    </row>
    <row r="268" spans="7:9">
      <c r="G268" s="1">
        <v>3.92</v>
      </c>
      <c r="H268" s="1">
        <v>13.59</v>
      </c>
      <c r="I268" s="1">
        <v>9.18</v>
      </c>
    </row>
    <row r="269" spans="7:9">
      <c r="G269" s="1">
        <v>5.21</v>
      </c>
      <c r="H269" s="1">
        <v>11.42</v>
      </c>
      <c r="I269" s="1">
        <v>11.13</v>
      </c>
    </row>
    <row r="270" spans="7:9">
      <c r="G270" s="1">
        <v>9.1</v>
      </c>
      <c r="H270" s="1">
        <v>13.2</v>
      </c>
      <c r="I270" s="1">
        <v>10.91</v>
      </c>
    </row>
    <row r="271" spans="7:9">
      <c r="G271" s="1">
        <v>8.08</v>
      </c>
      <c r="H271" s="1">
        <v>14.64</v>
      </c>
      <c r="I271" s="1">
        <v>10.77</v>
      </c>
    </row>
    <row r="272" spans="7:9">
      <c r="G272" s="1">
        <v>8.64</v>
      </c>
      <c r="H272" s="1">
        <v>14.26</v>
      </c>
      <c r="I272" s="1">
        <v>8.57</v>
      </c>
    </row>
    <row r="273" spans="7:9">
      <c r="G273" s="1">
        <v>9.5</v>
      </c>
      <c r="H273" s="1">
        <v>6.96</v>
      </c>
      <c r="I273" s="1">
        <v>13.05</v>
      </c>
    </row>
    <row r="274" spans="7:9">
      <c r="G274" s="1">
        <v>7.46</v>
      </c>
      <c r="H274" s="1">
        <v>11.41</v>
      </c>
      <c r="I274" s="1">
        <v>10.98</v>
      </c>
    </row>
    <row r="275" spans="7:9">
      <c r="G275" s="1">
        <v>8.2799999999999994</v>
      </c>
      <c r="H275" s="1">
        <v>12.83</v>
      </c>
      <c r="I275" s="1">
        <v>7.1</v>
      </c>
    </row>
    <row r="276" spans="7:9">
      <c r="G276" s="1">
        <v>8.33</v>
      </c>
      <c r="H276" s="1">
        <v>11.02</v>
      </c>
      <c r="I276" s="1">
        <v>10.84</v>
      </c>
    </row>
    <row r="277" spans="7:9">
      <c r="G277" s="1">
        <v>4.66</v>
      </c>
      <c r="H277" s="1">
        <v>5.91</v>
      </c>
      <c r="I277" s="1">
        <v>8.76</v>
      </c>
    </row>
    <row r="278" spans="7:9">
      <c r="G278" s="1">
        <v>5.85</v>
      </c>
      <c r="H278" s="1">
        <v>11.95</v>
      </c>
      <c r="I278" s="1">
        <v>10.47</v>
      </c>
    </row>
    <row r="279" spans="7:9">
      <c r="G279" s="1">
        <v>5.84</v>
      </c>
      <c r="H279" s="1">
        <v>11.8</v>
      </c>
      <c r="I279" s="1">
        <v>9.44</v>
      </c>
    </row>
    <row r="280" spans="7:9">
      <c r="G280" s="1">
        <v>6.92</v>
      </c>
      <c r="H280" s="1">
        <v>10.71</v>
      </c>
      <c r="I280" s="1">
        <v>9.36</v>
      </c>
    </row>
    <row r="281" spans="7:9">
      <c r="G281" s="1">
        <v>7.71</v>
      </c>
      <c r="H281" s="1">
        <v>14.53</v>
      </c>
      <c r="I281" s="1">
        <v>8.67</v>
      </c>
    </row>
    <row r="282" spans="7:9">
      <c r="G282" s="1">
        <v>7.98</v>
      </c>
      <c r="H282" s="1">
        <v>8.09</v>
      </c>
      <c r="I282" s="1">
        <v>9.93</v>
      </c>
    </row>
    <row r="283" spans="7:9">
      <c r="G283" s="1">
        <v>6</v>
      </c>
      <c r="H283" s="1">
        <v>13.17</v>
      </c>
      <c r="I283" s="1">
        <v>10.119999999999999</v>
      </c>
    </row>
    <row r="284" spans="7:9">
      <c r="G284" s="1">
        <v>10.1</v>
      </c>
      <c r="H284" s="1">
        <v>5.5</v>
      </c>
      <c r="I284" s="1">
        <v>11.14</v>
      </c>
    </row>
    <row r="285" spans="7:9">
      <c r="G285" s="1">
        <v>6.88</v>
      </c>
      <c r="H285" s="1">
        <v>16.05</v>
      </c>
      <c r="I285" s="1">
        <v>10.58</v>
      </c>
    </row>
    <row r="286" spans="7:9">
      <c r="G286" s="1">
        <v>8.49</v>
      </c>
      <c r="H286" s="1">
        <v>12.81</v>
      </c>
      <c r="I286" s="1">
        <v>9.35</v>
      </c>
    </row>
    <row r="287" spans="7:9">
      <c r="G287" s="1">
        <v>9.83</v>
      </c>
      <c r="H287" s="1">
        <v>15.59</v>
      </c>
      <c r="I287" s="1">
        <v>10.039999999999999</v>
      </c>
    </row>
    <row r="288" spans="7:9">
      <c r="G288" s="1">
        <v>9.0500000000000007</v>
      </c>
      <c r="H288" s="1">
        <v>7.66</v>
      </c>
      <c r="I288" s="1">
        <v>9.8699999999999992</v>
      </c>
    </row>
    <row r="289" spans="7:9">
      <c r="G289" s="1">
        <v>7.72</v>
      </c>
      <c r="H289" s="1">
        <v>13.22</v>
      </c>
      <c r="I289" s="1">
        <v>9.56</v>
      </c>
    </row>
    <row r="290" spans="7:9">
      <c r="G290" s="1">
        <v>7.14</v>
      </c>
      <c r="H290" s="1">
        <v>18.25</v>
      </c>
      <c r="I290" s="1">
        <v>11.68</v>
      </c>
    </row>
    <row r="291" spans="7:9">
      <c r="G291" s="1">
        <v>7.32</v>
      </c>
      <c r="H291" s="1">
        <v>12.52</v>
      </c>
      <c r="I291" s="1">
        <v>10.33</v>
      </c>
    </row>
    <row r="292" spans="7:9">
      <c r="G292" s="1">
        <v>6.21</v>
      </c>
      <c r="H292" s="1">
        <v>11.43</v>
      </c>
      <c r="I292" s="1">
        <v>10.63</v>
      </c>
    </row>
    <row r="293" spans="7:9">
      <c r="G293" s="1">
        <v>7.61</v>
      </c>
      <c r="H293" s="1">
        <v>10.02</v>
      </c>
      <c r="I293" s="1">
        <v>9.5</v>
      </c>
    </row>
    <row r="294" spans="7:9">
      <c r="G294" s="1">
        <v>2.1800000000000002</v>
      </c>
      <c r="H294" s="1">
        <v>14.8</v>
      </c>
      <c r="I294" s="1">
        <v>10.029999999999999</v>
      </c>
    </row>
    <row r="295" spans="7:9">
      <c r="G295" s="1">
        <v>8.14</v>
      </c>
      <c r="H295" s="1">
        <v>11.33</v>
      </c>
      <c r="I295" s="1">
        <v>10.06</v>
      </c>
    </row>
    <row r="296" spans="7:9">
      <c r="G296" s="1">
        <v>9.08</v>
      </c>
      <c r="H296" s="1">
        <v>15.74</v>
      </c>
      <c r="I296" s="1">
        <v>8.66</v>
      </c>
    </row>
    <row r="297" spans="7:9">
      <c r="G297" s="1">
        <v>9.36</v>
      </c>
      <c r="H297" s="1">
        <v>11.97</v>
      </c>
      <c r="I297" s="1">
        <v>9.74</v>
      </c>
    </row>
    <row r="298" spans="7:9">
      <c r="G298" s="1">
        <v>9.06</v>
      </c>
      <c r="H298" s="1">
        <v>19.25</v>
      </c>
      <c r="I298" s="1">
        <v>11.38</v>
      </c>
    </row>
    <row r="299" spans="7:9">
      <c r="G299" s="1">
        <v>11.4</v>
      </c>
      <c r="H299" s="1">
        <v>7.43</v>
      </c>
      <c r="I299" s="1">
        <v>8.9</v>
      </c>
    </row>
    <row r="300" spans="7:9">
      <c r="G300" s="1">
        <v>7.71</v>
      </c>
      <c r="H300" s="1">
        <v>13.22</v>
      </c>
      <c r="I300" s="1">
        <v>9.7899999999999991</v>
      </c>
    </row>
    <row r="301" spans="7:9">
      <c r="G301" s="1">
        <v>6.26</v>
      </c>
      <c r="H301" s="1">
        <v>11.25</v>
      </c>
      <c r="I301" s="1">
        <v>9.73</v>
      </c>
    </row>
    <row r="302" spans="7:9">
      <c r="G302" s="1">
        <v>10.44</v>
      </c>
      <c r="H302" s="1">
        <v>13.93</v>
      </c>
      <c r="I302" s="1">
        <v>10.8</v>
      </c>
    </row>
    <row r="303" spans="7:9">
      <c r="G303" s="1">
        <v>12.54</v>
      </c>
      <c r="H303" s="1">
        <v>14.16</v>
      </c>
      <c r="I303" s="1">
        <v>9.48</v>
      </c>
    </row>
    <row r="304" spans="7:9">
      <c r="G304" s="1">
        <v>8.57</v>
      </c>
      <c r="H304" s="1">
        <v>12.72</v>
      </c>
      <c r="I304" s="1">
        <v>10.99</v>
      </c>
    </row>
    <row r="305" spans="7:9">
      <c r="G305" s="1">
        <v>5.33</v>
      </c>
      <c r="H305" s="1">
        <v>7.86</v>
      </c>
      <c r="I305" s="1">
        <v>9.0299999999999994</v>
      </c>
    </row>
    <row r="306" spans="7:9">
      <c r="G306" s="1">
        <v>8.9700000000000006</v>
      </c>
      <c r="H306" s="1">
        <v>14.6</v>
      </c>
      <c r="I306" s="1">
        <v>10.199999999999999</v>
      </c>
    </row>
    <row r="307" spans="7:9">
      <c r="G307" s="1">
        <v>7.64</v>
      </c>
      <c r="H307" s="1">
        <v>10.86</v>
      </c>
      <c r="I307" s="1">
        <v>8.9</v>
      </c>
    </row>
    <row r="308" spans="7:9">
      <c r="G308" s="1">
        <v>6.88</v>
      </c>
      <c r="H308" s="1">
        <v>13.48</v>
      </c>
      <c r="I308" s="1">
        <v>9.6199999999999992</v>
      </c>
    </row>
    <row r="309" spans="7:9">
      <c r="G309" s="1">
        <v>5.93</v>
      </c>
      <c r="H309" s="1">
        <v>7.66</v>
      </c>
      <c r="I309" s="1">
        <v>9.8000000000000007</v>
      </c>
    </row>
    <row r="310" spans="7:9">
      <c r="G310" s="1">
        <v>7.38</v>
      </c>
      <c r="H310" s="1">
        <v>11.92</v>
      </c>
      <c r="I310" s="1">
        <v>9.35</v>
      </c>
    </row>
    <row r="311" spans="7:9">
      <c r="G311" s="1">
        <v>8.2799999999999994</v>
      </c>
      <c r="H311" s="1">
        <v>9.73</v>
      </c>
      <c r="I311" s="1">
        <v>7.89</v>
      </c>
    </row>
    <row r="312" spans="7:9">
      <c r="G312" s="1">
        <v>2.2599999999999998</v>
      </c>
      <c r="H312" s="1">
        <v>14.74</v>
      </c>
      <c r="I312" s="1">
        <v>9.8699999999999992</v>
      </c>
    </row>
    <row r="313" spans="7:9">
      <c r="G313" s="1">
        <v>12.13</v>
      </c>
      <c r="H313" s="1">
        <v>16.399999999999999</v>
      </c>
      <c r="I313" s="1">
        <v>9.43</v>
      </c>
    </row>
    <row r="314" spans="7:9">
      <c r="G314" s="1">
        <v>11.48</v>
      </c>
      <c r="H314" s="1">
        <v>6.75</v>
      </c>
      <c r="I314" s="1">
        <v>9.92</v>
      </c>
    </row>
    <row r="315" spans="7:9">
      <c r="G315" s="1">
        <v>7.7</v>
      </c>
      <c r="H315" s="1">
        <v>14.58</v>
      </c>
      <c r="I315" s="1">
        <v>9.52</v>
      </c>
    </row>
    <row r="316" spans="7:9">
      <c r="G316" s="1">
        <v>5.36</v>
      </c>
      <c r="H316" s="1">
        <v>15.84</v>
      </c>
      <c r="I316" s="1">
        <v>9.8699999999999992</v>
      </c>
    </row>
    <row r="317" spans="7:9">
      <c r="G317" s="1">
        <v>6.44</v>
      </c>
      <c r="H317" s="1">
        <v>13.73</v>
      </c>
      <c r="I317" s="1">
        <v>9.3000000000000007</v>
      </c>
    </row>
    <row r="318" spans="7:9">
      <c r="G318" s="1">
        <v>7.37</v>
      </c>
      <c r="H318" s="1">
        <v>7.59</v>
      </c>
      <c r="I318" s="1">
        <v>9.17</v>
      </c>
    </row>
    <row r="319" spans="7:9">
      <c r="G319" s="1">
        <v>3.61</v>
      </c>
      <c r="H319" s="1">
        <v>15.55</v>
      </c>
      <c r="I319" s="1">
        <v>9.59</v>
      </c>
    </row>
    <row r="320" spans="7:9">
      <c r="G320" s="1">
        <v>4.78</v>
      </c>
      <c r="H320" s="1">
        <v>12.42</v>
      </c>
      <c r="I320" s="1">
        <v>9.73</v>
      </c>
    </row>
    <row r="321" spans="7:9">
      <c r="G321" s="1">
        <v>10.53</v>
      </c>
      <c r="H321" s="1">
        <v>12.68</v>
      </c>
      <c r="I321" s="1">
        <v>11.52</v>
      </c>
    </row>
    <row r="322" spans="7:9">
      <c r="G322" s="1">
        <v>8.5399999999999991</v>
      </c>
      <c r="H322" s="1">
        <v>12.92</v>
      </c>
      <c r="I322" s="1">
        <v>10.77</v>
      </c>
    </row>
    <row r="323" spans="7:9">
      <c r="G323" s="1">
        <v>10.82</v>
      </c>
      <c r="H323" s="1">
        <v>13.07</v>
      </c>
      <c r="I323" s="1">
        <v>10.1</v>
      </c>
    </row>
    <row r="324" spans="7:9">
      <c r="G324" s="1">
        <v>5.57</v>
      </c>
      <c r="H324" s="1">
        <v>12.18</v>
      </c>
      <c r="I324" s="1">
        <v>9.09</v>
      </c>
    </row>
    <row r="325" spans="7:9">
      <c r="G325" s="1">
        <v>7.48</v>
      </c>
      <c r="H325" s="1">
        <v>14.28</v>
      </c>
      <c r="I325" s="1">
        <v>9.74</v>
      </c>
    </row>
    <row r="326" spans="7:9">
      <c r="G326" s="1">
        <v>4.54</v>
      </c>
      <c r="H326" s="1">
        <v>11.41</v>
      </c>
      <c r="I326" s="1">
        <v>10.83</v>
      </c>
    </row>
    <row r="327" spans="7:9">
      <c r="G327" s="1">
        <v>6.2</v>
      </c>
      <c r="H327" s="1">
        <v>11.71</v>
      </c>
      <c r="I327" s="1">
        <v>11.91</v>
      </c>
    </row>
    <row r="328" spans="7:9">
      <c r="G328" s="1">
        <v>9.56</v>
      </c>
      <c r="H328" s="1">
        <v>11.69</v>
      </c>
      <c r="I328" s="1">
        <v>9.33</v>
      </c>
    </row>
    <row r="329" spans="7:9">
      <c r="G329" s="1">
        <v>9</v>
      </c>
      <c r="H329" s="1">
        <v>13.29</v>
      </c>
      <c r="I329" s="1">
        <v>11.08</v>
      </c>
    </row>
    <row r="330" spans="7:9">
      <c r="G330" s="1">
        <v>10.78</v>
      </c>
      <c r="H330" s="1">
        <v>15.13</v>
      </c>
      <c r="I330" s="1">
        <v>9.9600000000000009</v>
      </c>
    </row>
    <row r="331" spans="7:9">
      <c r="G331" s="1">
        <v>12.57</v>
      </c>
      <c r="H331" s="1">
        <v>7.71</v>
      </c>
      <c r="I331" s="1">
        <v>10.79</v>
      </c>
    </row>
    <row r="332" spans="7:9">
      <c r="G332" s="1">
        <v>7.75</v>
      </c>
      <c r="H332" s="1">
        <v>16.989999999999998</v>
      </c>
      <c r="I332" s="1">
        <v>10.75</v>
      </c>
    </row>
    <row r="333" spans="7:9">
      <c r="G333" s="1">
        <v>6.82</v>
      </c>
      <c r="H333" s="1">
        <v>12</v>
      </c>
      <c r="I333" s="1">
        <v>9.82</v>
      </c>
    </row>
    <row r="334" spans="7:9">
      <c r="G334" s="1">
        <v>4.92</v>
      </c>
      <c r="H334" s="1">
        <v>18.850000000000001</v>
      </c>
      <c r="I334" s="1">
        <v>10.17</v>
      </c>
    </row>
    <row r="335" spans="7:9">
      <c r="G335" s="1">
        <v>10.87</v>
      </c>
      <c r="H335" s="1">
        <v>9.1300000000000008</v>
      </c>
      <c r="I335" s="1">
        <v>11.58</v>
      </c>
    </row>
    <row r="336" spans="7:9">
      <c r="G336" s="1">
        <v>9.08</v>
      </c>
      <c r="H336" s="1">
        <v>10.63</v>
      </c>
      <c r="I336" s="1">
        <v>10.06</v>
      </c>
    </row>
    <row r="337" spans="7:9">
      <c r="G337" s="1">
        <v>10.15</v>
      </c>
      <c r="H337" s="1">
        <v>14.15</v>
      </c>
      <c r="I337" s="1">
        <v>11.44</v>
      </c>
    </row>
    <row r="338" spans="7:9">
      <c r="G338" s="1">
        <v>8.89</v>
      </c>
      <c r="H338" s="1">
        <v>9.24</v>
      </c>
      <c r="I338" s="1">
        <v>11.82</v>
      </c>
    </row>
    <row r="339" spans="7:9">
      <c r="G339" s="1">
        <v>8.5500000000000007</v>
      </c>
      <c r="H339" s="1">
        <v>15.31</v>
      </c>
      <c r="I339" s="1">
        <v>10.62</v>
      </c>
    </row>
    <row r="340" spans="7:9">
      <c r="G340" s="1">
        <v>10.24</v>
      </c>
      <c r="H340" s="1">
        <v>9.35</v>
      </c>
      <c r="I340" s="1">
        <v>10.26</v>
      </c>
    </row>
    <row r="341" spans="7:9">
      <c r="G341" s="1">
        <v>5.29</v>
      </c>
      <c r="H341" s="1">
        <v>14.45</v>
      </c>
      <c r="I341" s="1">
        <v>10.35</v>
      </c>
    </row>
    <row r="342" spans="7:9">
      <c r="G342" s="1">
        <v>7.29</v>
      </c>
      <c r="H342" s="1">
        <v>10.35</v>
      </c>
      <c r="I342" s="1">
        <v>8.44</v>
      </c>
    </row>
    <row r="343" spans="7:9">
      <c r="G343" s="1">
        <v>9.86</v>
      </c>
      <c r="H343" s="1">
        <v>8.3000000000000007</v>
      </c>
      <c r="I343" s="1">
        <v>8.5500000000000007</v>
      </c>
    </row>
    <row r="344" spans="7:9">
      <c r="G344" s="1">
        <v>8.73</v>
      </c>
      <c r="H344" s="1">
        <v>10.68</v>
      </c>
      <c r="I344" s="1">
        <v>9.2200000000000006</v>
      </c>
    </row>
    <row r="345" spans="7:9">
      <c r="G345" s="1">
        <v>9.64</v>
      </c>
      <c r="H345" s="1">
        <v>12.66</v>
      </c>
      <c r="I345" s="1">
        <v>9.5</v>
      </c>
    </row>
    <row r="346" spans="7:9">
      <c r="G346" s="1">
        <v>7.73</v>
      </c>
      <c r="H346" s="1">
        <v>12.9</v>
      </c>
      <c r="I346" s="1">
        <v>9.6199999999999992</v>
      </c>
    </row>
    <row r="347" spans="7:9">
      <c r="G347" s="1">
        <v>4.53</v>
      </c>
      <c r="H347" s="1">
        <v>12.79</v>
      </c>
      <c r="I347" s="1">
        <v>10.39</v>
      </c>
    </row>
    <row r="348" spans="7:9">
      <c r="G348" s="1">
        <v>6.22</v>
      </c>
      <c r="H348" s="1">
        <v>8.77</v>
      </c>
      <c r="I348" s="1">
        <v>11.15</v>
      </c>
    </row>
    <row r="349" spans="7:9">
      <c r="G349" s="1">
        <v>7.93</v>
      </c>
      <c r="H349" s="1">
        <v>10.37</v>
      </c>
      <c r="I349" s="1">
        <v>9.7799999999999994</v>
      </c>
    </row>
    <row r="350" spans="7:9">
      <c r="G350" s="1">
        <v>8.73</v>
      </c>
      <c r="H350" s="1">
        <v>9.2799999999999994</v>
      </c>
      <c r="I350" s="1">
        <v>10.210000000000001</v>
      </c>
    </row>
    <row r="351" spans="7:9">
      <c r="G351" s="1">
        <v>4.46</v>
      </c>
      <c r="H351" s="1">
        <v>1.45</v>
      </c>
      <c r="I351" s="1">
        <v>9.5500000000000007</v>
      </c>
    </row>
    <row r="352" spans="7:9">
      <c r="G352" s="1">
        <v>5.77</v>
      </c>
      <c r="H352" s="1">
        <v>9.3699999999999992</v>
      </c>
      <c r="I352" s="1">
        <v>10.25</v>
      </c>
    </row>
    <row r="353" spans="7:9">
      <c r="G353" s="1">
        <v>6.6</v>
      </c>
      <c r="H353" s="1">
        <v>9.6300000000000008</v>
      </c>
      <c r="I353" s="1">
        <v>10.72</v>
      </c>
    </row>
    <row r="354" spans="7:9">
      <c r="G354" s="1">
        <v>9.91</v>
      </c>
      <c r="H354" s="1">
        <v>10.92</v>
      </c>
      <c r="I354" s="1">
        <v>9.32</v>
      </c>
    </row>
    <row r="355" spans="7:9">
      <c r="G355" s="1">
        <v>10.34</v>
      </c>
      <c r="H355" s="1">
        <v>12.36</v>
      </c>
      <c r="I355" s="1">
        <v>11.18</v>
      </c>
    </row>
    <row r="356" spans="7:9">
      <c r="G356" s="1">
        <v>9.69</v>
      </c>
      <c r="H356" s="1">
        <v>14.93</v>
      </c>
      <c r="I356" s="1">
        <v>11.78</v>
      </c>
    </row>
    <row r="357" spans="7:9">
      <c r="G357" s="1">
        <v>5.47</v>
      </c>
      <c r="H357" s="1">
        <v>8.27</v>
      </c>
      <c r="I357" s="1">
        <v>8.6</v>
      </c>
    </row>
    <row r="358" spans="7:9">
      <c r="G358" s="1">
        <v>11.67</v>
      </c>
      <c r="H358" s="1">
        <v>11.4</v>
      </c>
      <c r="I358" s="1">
        <v>11.12</v>
      </c>
    </row>
    <row r="359" spans="7:9">
      <c r="G359" s="1">
        <v>8.3699999999999992</v>
      </c>
      <c r="H359" s="1">
        <v>13.68</v>
      </c>
      <c r="I359" s="1">
        <v>9.07</v>
      </c>
    </row>
    <row r="360" spans="7:9">
      <c r="G360" s="1">
        <v>7.39</v>
      </c>
      <c r="H360" s="1">
        <v>11.28</v>
      </c>
      <c r="I360" s="1">
        <v>11.63</v>
      </c>
    </row>
    <row r="361" spans="7:9">
      <c r="G361" s="1">
        <v>5.25</v>
      </c>
      <c r="H361" s="1">
        <v>7.52</v>
      </c>
      <c r="I361" s="1">
        <v>9.4</v>
      </c>
    </row>
    <row r="362" spans="7:9">
      <c r="G362" s="1">
        <v>8.9700000000000006</v>
      </c>
      <c r="H362" s="1">
        <v>12.54</v>
      </c>
      <c r="I362" s="1">
        <v>10.25</v>
      </c>
    </row>
    <row r="363" spans="7:9">
      <c r="G363" s="1">
        <v>7.45</v>
      </c>
      <c r="H363" s="1">
        <v>12.21</v>
      </c>
      <c r="I363" s="1">
        <v>9.2100000000000009</v>
      </c>
    </row>
    <row r="364" spans="7:9">
      <c r="G364" s="1">
        <v>7.69</v>
      </c>
      <c r="H364" s="1">
        <v>10.9</v>
      </c>
      <c r="I364" s="1">
        <v>9.52</v>
      </c>
    </row>
    <row r="365" spans="7:9">
      <c r="G365" s="1">
        <v>7.7</v>
      </c>
      <c r="H365" s="1">
        <v>12.17</v>
      </c>
      <c r="I365" s="1">
        <v>8.07</v>
      </c>
    </row>
    <row r="366" spans="7:9">
      <c r="G366" s="1">
        <v>9.24</v>
      </c>
      <c r="H366" s="1">
        <v>13.26</v>
      </c>
      <c r="I366" s="1">
        <v>10.63</v>
      </c>
    </row>
    <row r="367" spans="7:9">
      <c r="G367" s="1">
        <v>6.1</v>
      </c>
      <c r="H367" s="1">
        <v>16.22</v>
      </c>
      <c r="I367" s="1">
        <v>11.45</v>
      </c>
    </row>
    <row r="368" spans="7:9">
      <c r="G368" s="1">
        <v>8.61</v>
      </c>
      <c r="H368" s="1">
        <v>11.96</v>
      </c>
      <c r="I368" s="1">
        <v>11.09</v>
      </c>
    </row>
    <row r="369" spans="7:9">
      <c r="G369" s="1">
        <v>7.33</v>
      </c>
      <c r="H369" s="1">
        <v>7.73</v>
      </c>
      <c r="I369" s="1">
        <v>8.98</v>
      </c>
    </row>
    <row r="370" spans="7:9">
      <c r="G370" s="1">
        <v>7.94</v>
      </c>
      <c r="H370" s="1">
        <v>11.12</v>
      </c>
      <c r="I370" s="1">
        <v>10.06</v>
      </c>
    </row>
    <row r="371" spans="7:9">
      <c r="G371" s="1">
        <v>7.79</v>
      </c>
      <c r="H371" s="1">
        <v>8.36</v>
      </c>
      <c r="I371" s="1">
        <v>9.4600000000000009</v>
      </c>
    </row>
    <row r="372" spans="7:9">
      <c r="G372" s="1">
        <v>7</v>
      </c>
      <c r="H372" s="1">
        <v>6.64</v>
      </c>
      <c r="I372" s="1">
        <v>11.75</v>
      </c>
    </row>
    <row r="373" spans="7:9">
      <c r="G373" s="1">
        <v>9.52</v>
      </c>
      <c r="H373" s="1">
        <v>9.8000000000000007</v>
      </c>
      <c r="I373" s="1">
        <v>10.87</v>
      </c>
    </row>
    <row r="374" spans="7:9">
      <c r="G374" s="1">
        <v>5.51</v>
      </c>
      <c r="H374" s="1">
        <v>7.5</v>
      </c>
      <c r="I374" s="1">
        <v>8.99</v>
      </c>
    </row>
    <row r="375" spans="7:9">
      <c r="G375" s="1">
        <v>8.09</v>
      </c>
      <c r="H375" s="1">
        <v>9.65</v>
      </c>
      <c r="I375" s="1">
        <v>12.06</v>
      </c>
    </row>
    <row r="376" spans="7:9">
      <c r="G376" s="1">
        <v>10.06</v>
      </c>
      <c r="H376" s="1">
        <v>11.82</v>
      </c>
      <c r="I376" s="1">
        <v>12.18</v>
      </c>
    </row>
    <row r="377" spans="7:9">
      <c r="G377" s="1">
        <v>7.37</v>
      </c>
      <c r="H377" s="1">
        <v>14.43</v>
      </c>
      <c r="I377" s="1">
        <v>10.1</v>
      </c>
    </row>
    <row r="378" spans="7:9">
      <c r="G378" s="1">
        <v>11.01</v>
      </c>
      <c r="H378" s="1">
        <v>12.25</v>
      </c>
      <c r="I378" s="1">
        <v>10.46</v>
      </c>
    </row>
    <row r="379" spans="7:9">
      <c r="G379" s="1">
        <v>9.06</v>
      </c>
      <c r="H379" s="1">
        <v>14.67</v>
      </c>
      <c r="I379" s="1">
        <v>8.5299999999999994</v>
      </c>
    </row>
    <row r="380" spans="7:9">
      <c r="G380" s="1">
        <v>8.01</v>
      </c>
      <c r="H380" s="1">
        <v>10.89</v>
      </c>
      <c r="I380" s="1">
        <v>9.26</v>
      </c>
    </row>
    <row r="381" spans="7:9">
      <c r="G381" s="1">
        <v>8.75</v>
      </c>
      <c r="H381" s="1">
        <v>10.69</v>
      </c>
      <c r="I381" s="1">
        <v>10.54</v>
      </c>
    </row>
    <row r="382" spans="7:9">
      <c r="G382" s="1">
        <v>9.9700000000000006</v>
      </c>
      <c r="H382" s="1">
        <v>9.0399999999999991</v>
      </c>
      <c r="I382" s="1">
        <v>9.81</v>
      </c>
    </row>
    <row r="383" spans="7:9">
      <c r="G383" s="1">
        <v>7.46</v>
      </c>
      <c r="H383" s="1">
        <v>13.7</v>
      </c>
      <c r="I383" s="1">
        <v>9.85</v>
      </c>
    </row>
    <row r="384" spans="7:9">
      <c r="G384" s="1">
        <v>7.71</v>
      </c>
      <c r="H384" s="1">
        <v>11.25</v>
      </c>
      <c r="I384" s="1">
        <v>10.32</v>
      </c>
    </row>
    <row r="385" spans="7:9">
      <c r="G385" s="1">
        <v>7.27</v>
      </c>
      <c r="H385" s="1">
        <v>15.53</v>
      </c>
      <c r="I385" s="1">
        <v>9.44</v>
      </c>
    </row>
    <row r="386" spans="7:9">
      <c r="G386" s="1">
        <v>6.49</v>
      </c>
      <c r="H386" s="1">
        <v>11.64</v>
      </c>
      <c r="I386" s="1">
        <v>9.65</v>
      </c>
    </row>
    <row r="387" spans="7:9">
      <c r="G387" s="1">
        <v>4.93</v>
      </c>
      <c r="H387" s="1">
        <v>15.32</v>
      </c>
      <c r="I387" s="1">
        <v>10.74</v>
      </c>
    </row>
    <row r="388" spans="7:9">
      <c r="G388" s="1">
        <v>11.02</v>
      </c>
      <c r="H388" s="1">
        <v>9.9</v>
      </c>
      <c r="I388" s="1">
        <v>9.1</v>
      </c>
    </row>
    <row r="389" spans="7:9">
      <c r="G389" s="1">
        <v>6.72</v>
      </c>
      <c r="H389" s="1">
        <v>12.98</v>
      </c>
      <c r="I389" s="1">
        <v>9.8800000000000008</v>
      </c>
    </row>
    <row r="390" spans="7:9">
      <c r="G390" s="1">
        <v>6.03</v>
      </c>
      <c r="H390" s="1">
        <v>10.1</v>
      </c>
      <c r="I390" s="1">
        <v>9.17</v>
      </c>
    </row>
    <row r="391" spans="7:9">
      <c r="G391" s="1">
        <v>9.84</v>
      </c>
      <c r="H391" s="1">
        <v>14.79</v>
      </c>
      <c r="I391" s="1">
        <v>8.5399999999999991</v>
      </c>
    </row>
    <row r="392" spans="7:9">
      <c r="G392" s="1">
        <v>12.31</v>
      </c>
      <c r="H392" s="1">
        <v>7.54</v>
      </c>
      <c r="I392" s="1">
        <v>8.4</v>
      </c>
    </row>
    <row r="393" spans="7:9">
      <c r="G393" s="1">
        <v>8.6199999999999992</v>
      </c>
      <c r="H393" s="1">
        <v>11.86</v>
      </c>
      <c r="I393" s="1">
        <v>9.59</v>
      </c>
    </row>
    <row r="394" spans="7:9">
      <c r="G394" s="1">
        <v>10.63</v>
      </c>
      <c r="H394" s="1">
        <v>6.59</v>
      </c>
      <c r="I394" s="1">
        <v>9.51</v>
      </c>
    </row>
    <row r="395" spans="7:9">
      <c r="G395" s="1">
        <v>7.45</v>
      </c>
      <c r="H395" s="1">
        <v>9.7899999999999991</v>
      </c>
      <c r="I395" s="1">
        <v>11.82</v>
      </c>
    </row>
    <row r="396" spans="7:9">
      <c r="G396" s="1">
        <v>9.09</v>
      </c>
      <c r="H396" s="1">
        <v>13.12</v>
      </c>
      <c r="I396" s="1">
        <v>8.17</v>
      </c>
    </row>
    <row r="397" spans="7:9">
      <c r="G397" s="1">
        <v>10.130000000000001</v>
      </c>
      <c r="H397" s="1">
        <v>12.54</v>
      </c>
      <c r="I397" s="1">
        <v>11.64</v>
      </c>
    </row>
    <row r="398" spans="7:9">
      <c r="G398" s="1">
        <v>6.04</v>
      </c>
      <c r="H398" s="1">
        <v>14.77</v>
      </c>
      <c r="I398" s="1">
        <v>9.8800000000000008</v>
      </c>
    </row>
    <row r="399" spans="7:9">
      <c r="G399" s="1">
        <v>11.67</v>
      </c>
      <c r="H399" s="1">
        <v>11.21</v>
      </c>
      <c r="I399" s="1">
        <v>9.39</v>
      </c>
    </row>
    <row r="400" spans="7:9">
      <c r="G400" s="1">
        <v>6.98</v>
      </c>
      <c r="H400" s="1">
        <v>7.86</v>
      </c>
      <c r="I400" s="1">
        <v>10.28</v>
      </c>
    </row>
    <row r="401" spans="7:9">
      <c r="G401" s="1">
        <v>7.13</v>
      </c>
      <c r="H401" s="1">
        <v>12.92</v>
      </c>
      <c r="I401" s="1">
        <v>10.33</v>
      </c>
    </row>
    <row r="402" spans="7:9">
      <c r="G402" s="1">
        <v>9.48</v>
      </c>
      <c r="H402" s="1">
        <v>14.14</v>
      </c>
      <c r="I402" s="1">
        <v>9.58</v>
      </c>
    </row>
    <row r="403" spans="7:9">
      <c r="G403" s="1">
        <v>7.41</v>
      </c>
      <c r="H403" s="1">
        <v>7.44</v>
      </c>
      <c r="I403" s="1">
        <v>11.55</v>
      </c>
    </row>
    <row r="404" spans="7:9">
      <c r="G404" s="1">
        <v>5.35</v>
      </c>
      <c r="H404" s="1">
        <v>15.2</v>
      </c>
      <c r="I404" s="1">
        <v>9.6199999999999992</v>
      </c>
    </row>
    <row r="405" spans="7:9">
      <c r="G405" s="1">
        <v>8.42</v>
      </c>
      <c r="H405" s="1">
        <v>14.06</v>
      </c>
      <c r="I405" s="1">
        <v>11.38</v>
      </c>
    </row>
    <row r="406" spans="7:9">
      <c r="G406" s="1">
        <v>11.55</v>
      </c>
      <c r="H406" s="1">
        <v>10.73</v>
      </c>
      <c r="I406" s="1">
        <v>10.48</v>
      </c>
    </row>
    <row r="407" spans="7:9">
      <c r="G407" s="1">
        <v>8.1</v>
      </c>
      <c r="H407" s="1">
        <v>13.39</v>
      </c>
      <c r="I407" s="1">
        <v>11.64</v>
      </c>
    </row>
    <row r="408" spans="7:9">
      <c r="G408" s="1">
        <v>6.82</v>
      </c>
      <c r="H408" s="1">
        <v>9.93</v>
      </c>
      <c r="I408" s="1">
        <v>12.22</v>
      </c>
    </row>
    <row r="409" spans="7:9">
      <c r="G409" s="1">
        <v>5.45</v>
      </c>
      <c r="H409" s="1">
        <v>12.92</v>
      </c>
      <c r="I409" s="1">
        <v>11.5</v>
      </c>
    </row>
    <row r="410" spans="7:9">
      <c r="G410" s="1">
        <v>4.95</v>
      </c>
      <c r="H410" s="1">
        <v>14.58</v>
      </c>
      <c r="I410" s="1">
        <v>10.14</v>
      </c>
    </row>
    <row r="411" spans="7:9">
      <c r="G411" s="1">
        <v>12.57</v>
      </c>
      <c r="H411" s="1">
        <v>9.5500000000000007</v>
      </c>
      <c r="I411" s="1">
        <v>10.58</v>
      </c>
    </row>
    <row r="412" spans="7:9">
      <c r="G412" s="1">
        <v>6.02</v>
      </c>
      <c r="H412" s="1">
        <v>12.76</v>
      </c>
      <c r="I412" s="1">
        <v>11.06</v>
      </c>
    </row>
    <row r="413" spans="7:9">
      <c r="G413" s="1">
        <v>9.25</v>
      </c>
      <c r="H413" s="1">
        <v>18.98</v>
      </c>
      <c r="I413" s="1">
        <v>9.51</v>
      </c>
    </row>
    <row r="414" spans="7:9">
      <c r="G414" s="1">
        <v>6.96</v>
      </c>
      <c r="H414" s="1">
        <v>16.34</v>
      </c>
      <c r="I414" s="1">
        <v>10.95</v>
      </c>
    </row>
    <row r="415" spans="7:9">
      <c r="G415" s="1">
        <v>7.23</v>
      </c>
      <c r="H415" s="1">
        <v>11.32</v>
      </c>
      <c r="I415" s="1">
        <v>10.01</v>
      </c>
    </row>
    <row r="416" spans="7:9">
      <c r="G416" s="1">
        <v>10.24</v>
      </c>
      <c r="H416" s="1">
        <v>12.52</v>
      </c>
      <c r="I416" s="1">
        <v>10.210000000000001</v>
      </c>
    </row>
    <row r="417" spans="7:9">
      <c r="G417" s="1">
        <v>6.93</v>
      </c>
      <c r="H417" s="1">
        <v>9.3800000000000008</v>
      </c>
      <c r="I417" s="1">
        <v>11.34</v>
      </c>
    </row>
    <row r="418" spans="7:9">
      <c r="G418" s="1">
        <v>9.0500000000000007</v>
      </c>
      <c r="H418" s="1">
        <v>13.02</v>
      </c>
      <c r="I418" s="1">
        <v>10.34</v>
      </c>
    </row>
    <row r="419" spans="7:9">
      <c r="G419" s="1">
        <v>9.0399999999999991</v>
      </c>
      <c r="H419" s="1">
        <v>11.09</v>
      </c>
      <c r="I419" s="1">
        <v>12.29</v>
      </c>
    </row>
    <row r="420" spans="7:9">
      <c r="G420" s="1">
        <v>9.67</v>
      </c>
      <c r="H420" s="1">
        <v>12.08</v>
      </c>
      <c r="I420" s="1">
        <v>11.31</v>
      </c>
    </row>
    <row r="421" spans="7:9">
      <c r="G421" s="1">
        <v>11.9</v>
      </c>
      <c r="H421" s="1">
        <v>13.45</v>
      </c>
      <c r="I421" s="1">
        <v>8.8000000000000007</v>
      </c>
    </row>
    <row r="422" spans="7:9">
      <c r="G422" s="1">
        <v>11.79</v>
      </c>
      <c r="H422" s="1">
        <v>13.98</v>
      </c>
      <c r="I422" s="1">
        <v>11.87</v>
      </c>
    </row>
    <row r="423" spans="7:9">
      <c r="G423" s="1">
        <v>5.16</v>
      </c>
      <c r="H423" s="1">
        <v>5.82</v>
      </c>
      <c r="I423" s="1">
        <v>9.86</v>
      </c>
    </row>
    <row r="424" spans="7:9">
      <c r="G424" s="1">
        <v>3.74</v>
      </c>
      <c r="H424" s="1">
        <v>10.7</v>
      </c>
      <c r="I424" s="1">
        <v>9.39</v>
      </c>
    </row>
    <row r="425" spans="7:9">
      <c r="G425" s="1">
        <v>8.1199999999999992</v>
      </c>
      <c r="H425" s="1">
        <v>11.11</v>
      </c>
      <c r="I425" s="1">
        <v>11.77</v>
      </c>
    </row>
    <row r="426" spans="7:9">
      <c r="G426" s="1">
        <v>9.08</v>
      </c>
      <c r="H426" s="1">
        <v>10.26</v>
      </c>
      <c r="I426" s="1">
        <v>11.71</v>
      </c>
    </row>
    <row r="427" spans="7:9">
      <c r="G427" s="1">
        <v>7.85</v>
      </c>
      <c r="H427" s="1">
        <v>14.85</v>
      </c>
      <c r="I427" s="1">
        <v>9.65</v>
      </c>
    </row>
    <row r="428" spans="7:9">
      <c r="G428" s="1">
        <v>8.69</v>
      </c>
      <c r="H428" s="1">
        <v>12.95</v>
      </c>
      <c r="I428" s="1">
        <v>9.74</v>
      </c>
    </row>
    <row r="429" spans="7:9">
      <c r="G429" s="1">
        <v>7</v>
      </c>
      <c r="H429" s="1">
        <v>9.08</v>
      </c>
      <c r="I429" s="1">
        <v>10.32</v>
      </c>
    </row>
    <row r="430" spans="7:9">
      <c r="G430" s="1">
        <v>6.74</v>
      </c>
      <c r="H430" s="1">
        <v>11.55</v>
      </c>
      <c r="I430" s="1">
        <v>9.7899999999999991</v>
      </c>
    </row>
    <row r="431" spans="7:9">
      <c r="G431" s="1">
        <v>7.82</v>
      </c>
      <c r="H431" s="1">
        <v>13.13</v>
      </c>
      <c r="I431" s="1">
        <v>10.33</v>
      </c>
    </row>
    <row r="432" spans="7:9">
      <c r="G432" s="1">
        <v>9.73</v>
      </c>
      <c r="H432" s="1">
        <v>12.56</v>
      </c>
      <c r="I432" s="1">
        <v>9</v>
      </c>
    </row>
    <row r="433" spans="7:9">
      <c r="G433" s="1">
        <v>9.9700000000000006</v>
      </c>
      <c r="H433" s="1">
        <v>10.82</v>
      </c>
      <c r="I433" s="1">
        <v>8.4</v>
      </c>
    </row>
    <row r="434" spans="7:9">
      <c r="G434" s="1">
        <v>10.130000000000001</v>
      </c>
      <c r="H434" s="1">
        <v>9.3800000000000008</v>
      </c>
      <c r="I434" s="1">
        <v>11.53</v>
      </c>
    </row>
    <row r="435" spans="7:9">
      <c r="G435" s="1">
        <v>4.82</v>
      </c>
      <c r="H435" s="1">
        <v>11.33</v>
      </c>
      <c r="I435" s="1">
        <v>9.8000000000000007</v>
      </c>
    </row>
    <row r="436" spans="7:9">
      <c r="G436" s="1">
        <v>5.65</v>
      </c>
      <c r="H436" s="1">
        <v>11.03</v>
      </c>
      <c r="I436" s="1">
        <v>7.32</v>
      </c>
    </row>
    <row r="437" spans="7:9">
      <c r="G437" s="1">
        <v>8.1300000000000008</v>
      </c>
      <c r="H437" s="1">
        <v>12.53</v>
      </c>
      <c r="I437" s="1">
        <v>10.11</v>
      </c>
    </row>
    <row r="438" spans="7:9">
      <c r="G438" s="1">
        <v>6.87</v>
      </c>
      <c r="H438" s="1">
        <v>9.07</v>
      </c>
      <c r="I438" s="1">
        <v>10.43</v>
      </c>
    </row>
    <row r="439" spans="7:9">
      <c r="G439" s="1">
        <v>5.23</v>
      </c>
      <c r="H439" s="1">
        <v>10.84</v>
      </c>
      <c r="I439" s="1">
        <v>9.39</v>
      </c>
    </row>
    <row r="440" spans="7:9">
      <c r="G440" s="1">
        <v>8.41</v>
      </c>
      <c r="H440" s="1">
        <v>10.83</v>
      </c>
      <c r="I440" s="1">
        <v>9.56</v>
      </c>
    </row>
    <row r="441" spans="7:9">
      <c r="G441" s="1">
        <v>9.3800000000000008</v>
      </c>
      <c r="H441" s="1">
        <v>10.35</v>
      </c>
      <c r="I441" s="1">
        <v>10.5</v>
      </c>
    </row>
    <row r="442" spans="7:9">
      <c r="G442" s="1">
        <v>7.49</v>
      </c>
      <c r="H442" s="1">
        <v>12.33</v>
      </c>
      <c r="I442" s="1">
        <v>10.29</v>
      </c>
    </row>
    <row r="443" spans="7:9">
      <c r="G443" s="1">
        <v>8.5</v>
      </c>
      <c r="H443" s="1">
        <v>7.43</v>
      </c>
      <c r="I443" s="1">
        <v>10.67</v>
      </c>
    </row>
    <row r="444" spans="7:9">
      <c r="G444" s="1">
        <v>8.9499999999999993</v>
      </c>
      <c r="H444" s="1">
        <v>13.3</v>
      </c>
      <c r="I444" s="1">
        <v>10.5</v>
      </c>
    </row>
    <row r="445" spans="7:9">
      <c r="G445" s="1">
        <v>7.2</v>
      </c>
      <c r="H445" s="1">
        <v>6.76</v>
      </c>
      <c r="I445" s="1">
        <v>9.6</v>
      </c>
    </row>
    <row r="446" spans="7:9">
      <c r="G446" s="1">
        <v>6.07</v>
      </c>
      <c r="H446" s="1">
        <v>8.1199999999999992</v>
      </c>
      <c r="I446" s="1">
        <v>10.67</v>
      </c>
    </row>
    <row r="447" spans="7:9">
      <c r="G447" s="1">
        <v>6.61</v>
      </c>
      <c r="H447" s="1">
        <v>14.54</v>
      </c>
      <c r="I447" s="1">
        <v>10.26</v>
      </c>
    </row>
    <row r="448" spans="7:9">
      <c r="G448" s="1">
        <v>7.55</v>
      </c>
      <c r="H448" s="1">
        <v>12.5</v>
      </c>
      <c r="I448" s="1">
        <v>8.5500000000000007</v>
      </c>
    </row>
    <row r="449" spans="7:9">
      <c r="G449" s="1">
        <v>5.77</v>
      </c>
      <c r="H449" s="1">
        <v>13.27</v>
      </c>
      <c r="I449" s="1">
        <v>8.8000000000000007</v>
      </c>
    </row>
    <row r="450" spans="7:9">
      <c r="G450" s="1">
        <v>7.48</v>
      </c>
      <c r="H450" s="1">
        <v>15.66</v>
      </c>
      <c r="I450" s="1">
        <v>8.58</v>
      </c>
    </row>
    <row r="451" spans="7:9">
      <c r="G451" s="1">
        <v>6.94</v>
      </c>
      <c r="H451" s="1">
        <v>9.7799999999999994</v>
      </c>
      <c r="I451" s="1">
        <v>10.44</v>
      </c>
    </row>
    <row r="452" spans="7:9">
      <c r="G452" s="1">
        <v>9.18</v>
      </c>
      <c r="H452" s="1">
        <v>14.53</v>
      </c>
      <c r="I452" s="1">
        <v>9.4600000000000009</v>
      </c>
    </row>
    <row r="453" spans="7:9">
      <c r="G453" s="1">
        <v>9.59</v>
      </c>
      <c r="H453" s="1">
        <v>10.86</v>
      </c>
      <c r="I453" s="1">
        <v>9.84</v>
      </c>
    </row>
    <row r="454" spans="7:9">
      <c r="G454" s="1">
        <v>10.46</v>
      </c>
      <c r="H454" s="1">
        <v>15.7</v>
      </c>
      <c r="I454" s="1">
        <v>11.29</v>
      </c>
    </row>
    <row r="455" spans="7:9">
      <c r="G455" s="1">
        <v>7.81</v>
      </c>
      <c r="H455" s="1">
        <v>12.85</v>
      </c>
      <c r="I455" s="1">
        <v>11.5</v>
      </c>
    </row>
    <row r="456" spans="7:9">
      <c r="G456" s="1">
        <v>9.14</v>
      </c>
      <c r="H456" s="1">
        <v>10.85</v>
      </c>
      <c r="I456" s="1">
        <v>8.73</v>
      </c>
    </row>
    <row r="457" spans="7:9">
      <c r="G457" s="1">
        <v>6.57</v>
      </c>
      <c r="H457" s="1">
        <v>13.88</v>
      </c>
      <c r="I457" s="1">
        <v>9.94</v>
      </c>
    </row>
    <row r="458" spans="7:9">
      <c r="G458" s="1">
        <v>10.95</v>
      </c>
      <c r="H458" s="1">
        <v>10.98</v>
      </c>
      <c r="I458" s="1">
        <v>10.09</v>
      </c>
    </row>
    <row r="459" spans="7:9">
      <c r="G459" s="1">
        <v>5.82</v>
      </c>
      <c r="H459" s="1">
        <v>12.54</v>
      </c>
      <c r="I459" s="1">
        <v>10.5</v>
      </c>
    </row>
    <row r="460" spans="7:9">
      <c r="G460" s="1">
        <v>8.01</v>
      </c>
      <c r="H460" s="1">
        <v>10.06</v>
      </c>
      <c r="I460" s="1">
        <v>9.7899999999999991</v>
      </c>
    </row>
    <row r="461" spans="7:9">
      <c r="G461" s="1">
        <v>8.52</v>
      </c>
      <c r="H461" s="1">
        <v>13.44</v>
      </c>
      <c r="I461" s="1">
        <v>10.52</v>
      </c>
    </row>
    <row r="462" spans="7:9">
      <c r="G462" s="1">
        <v>5.29</v>
      </c>
      <c r="H462" s="1">
        <v>11.34</v>
      </c>
      <c r="I462" s="1">
        <v>9.9499999999999993</v>
      </c>
    </row>
    <row r="463" spans="7:9">
      <c r="G463" s="1">
        <v>5.56</v>
      </c>
      <c r="H463" s="1">
        <v>8.2799999999999994</v>
      </c>
      <c r="I463" s="1">
        <v>8.34</v>
      </c>
    </row>
    <row r="464" spans="7:9">
      <c r="G464" s="1">
        <v>6.33</v>
      </c>
      <c r="H464" s="1">
        <v>16.68</v>
      </c>
      <c r="I464" s="1">
        <v>8.1300000000000008</v>
      </c>
    </row>
    <row r="465" spans="7:9">
      <c r="G465" s="1">
        <v>5.46</v>
      </c>
      <c r="H465" s="1">
        <v>11.54</v>
      </c>
      <c r="I465" s="1">
        <v>11.91</v>
      </c>
    </row>
    <row r="466" spans="7:9">
      <c r="G466" s="1">
        <v>5.9</v>
      </c>
      <c r="H466" s="1">
        <v>12.71</v>
      </c>
      <c r="I466" s="1">
        <v>10.84</v>
      </c>
    </row>
    <row r="467" spans="7:9">
      <c r="G467" s="1">
        <v>11.2</v>
      </c>
      <c r="H467" s="1">
        <v>11.26</v>
      </c>
      <c r="I467" s="1">
        <v>8.81</v>
      </c>
    </row>
    <row r="468" spans="7:9">
      <c r="G468" s="1">
        <v>7.15</v>
      </c>
      <c r="H468" s="1">
        <v>14.43</v>
      </c>
      <c r="I468" s="1">
        <v>9.2100000000000009</v>
      </c>
    </row>
    <row r="469" spans="7:9">
      <c r="G469" s="1">
        <v>6.93</v>
      </c>
      <c r="H469" s="1">
        <v>11.34</v>
      </c>
      <c r="I469" s="1">
        <v>10.88</v>
      </c>
    </row>
    <row r="470" spans="7:9">
      <c r="G470" s="1">
        <v>10.69</v>
      </c>
      <c r="H470" s="1">
        <v>13.45</v>
      </c>
      <c r="I470" s="1">
        <v>10.66</v>
      </c>
    </row>
    <row r="471" spans="7:9">
      <c r="G471" s="1">
        <v>3.26</v>
      </c>
      <c r="H471" s="1">
        <v>11.23</v>
      </c>
      <c r="I471" s="1">
        <v>9.2200000000000006</v>
      </c>
    </row>
    <row r="472" spans="7:9">
      <c r="G472" s="1">
        <v>11.23</v>
      </c>
      <c r="H472" s="1">
        <v>16.18</v>
      </c>
      <c r="I472" s="1">
        <v>9.75</v>
      </c>
    </row>
    <row r="473" spans="7:9">
      <c r="G473" s="1">
        <v>8.43</v>
      </c>
      <c r="H473" s="1">
        <v>12.06</v>
      </c>
      <c r="I473" s="1">
        <v>9.3699999999999992</v>
      </c>
    </row>
    <row r="474" spans="7:9">
      <c r="G474" s="1">
        <v>10.77</v>
      </c>
      <c r="H474" s="1">
        <v>9.76</v>
      </c>
      <c r="I474" s="1">
        <v>8.91</v>
      </c>
    </row>
    <row r="475" spans="7:9">
      <c r="G475" s="1">
        <v>6.81</v>
      </c>
      <c r="H475" s="1">
        <v>11.81</v>
      </c>
      <c r="I475" s="1">
        <v>9.82</v>
      </c>
    </row>
    <row r="476" spans="7:9">
      <c r="G476" s="1">
        <v>3.42</v>
      </c>
      <c r="H476" s="1">
        <v>13.64</v>
      </c>
      <c r="I476" s="1">
        <v>10.73</v>
      </c>
    </row>
    <row r="477" spans="7:9">
      <c r="G477" s="1">
        <v>7.29</v>
      </c>
      <c r="H477" s="1">
        <v>10.57</v>
      </c>
      <c r="I477" s="1">
        <v>10.14</v>
      </c>
    </row>
    <row r="478" spans="7:9">
      <c r="G478" s="1">
        <v>7.13</v>
      </c>
      <c r="H478" s="1">
        <v>5.64</v>
      </c>
      <c r="I478" s="1">
        <v>10.31</v>
      </c>
    </row>
    <row r="479" spans="7:9">
      <c r="G479" s="1">
        <v>7.52</v>
      </c>
      <c r="H479" s="1">
        <v>13.45</v>
      </c>
      <c r="I479" s="1">
        <v>10.44</v>
      </c>
    </row>
    <row r="480" spans="7:9">
      <c r="G480" s="1">
        <v>8.02</v>
      </c>
      <c r="H480" s="1">
        <v>7.89</v>
      </c>
      <c r="I480" s="1">
        <v>10.02</v>
      </c>
    </row>
    <row r="481" spans="7:9">
      <c r="G481" s="1">
        <v>9.7200000000000006</v>
      </c>
      <c r="H481" s="1">
        <v>10.15</v>
      </c>
      <c r="I481" s="1">
        <v>8.99</v>
      </c>
    </row>
    <row r="482" spans="7:9">
      <c r="G482" s="1">
        <v>6.39</v>
      </c>
      <c r="H482" s="1">
        <v>7.95</v>
      </c>
      <c r="I482" s="1">
        <v>11.06</v>
      </c>
    </row>
    <row r="483" spans="7:9">
      <c r="G483" s="1">
        <v>9.32</v>
      </c>
      <c r="H483" s="1">
        <v>9</v>
      </c>
      <c r="I483" s="1">
        <v>8.31</v>
      </c>
    </row>
    <row r="484" spans="7:9">
      <c r="G484" s="1">
        <v>8.5299999999999994</v>
      </c>
      <c r="H484" s="1">
        <v>10.48</v>
      </c>
      <c r="I484" s="1">
        <v>11.5</v>
      </c>
    </row>
    <row r="485" spans="7:9">
      <c r="G485" s="1">
        <v>9.65</v>
      </c>
      <c r="H485" s="1">
        <v>12.06</v>
      </c>
      <c r="I485" s="1">
        <v>8.93</v>
      </c>
    </row>
    <row r="486" spans="7:9">
      <c r="G486" s="1">
        <v>8.98</v>
      </c>
      <c r="H486" s="1">
        <v>14.52</v>
      </c>
      <c r="I486" s="1">
        <v>9.19</v>
      </c>
    </row>
    <row r="487" spans="7:9">
      <c r="G487" s="1">
        <v>9.99</v>
      </c>
      <c r="H487" s="1">
        <v>14.29</v>
      </c>
      <c r="I487" s="1">
        <v>11.71</v>
      </c>
    </row>
    <row r="488" spans="7:9">
      <c r="G488" s="1">
        <v>6.73</v>
      </c>
      <c r="H488" s="1">
        <v>12.56</v>
      </c>
      <c r="I488" s="1">
        <v>9.48</v>
      </c>
    </row>
    <row r="489" spans="7:9">
      <c r="G489" s="1">
        <v>8</v>
      </c>
      <c r="H489" s="1">
        <v>13.64</v>
      </c>
      <c r="I489" s="1">
        <v>9.43</v>
      </c>
    </row>
    <row r="490" spans="7:9">
      <c r="G490" s="1">
        <v>6.87</v>
      </c>
      <c r="H490" s="1">
        <v>15.48</v>
      </c>
      <c r="I490" s="1">
        <v>11</v>
      </c>
    </row>
    <row r="491" spans="7:9">
      <c r="G491" s="1">
        <v>7.32</v>
      </c>
      <c r="H491" s="1">
        <v>12.7</v>
      </c>
      <c r="I491" s="1">
        <v>10.69</v>
      </c>
    </row>
    <row r="492" spans="7:9">
      <c r="G492" s="1">
        <v>8.4700000000000006</v>
      </c>
      <c r="H492" s="1">
        <v>13.75</v>
      </c>
      <c r="I492" s="1">
        <v>12.17</v>
      </c>
    </row>
    <row r="493" spans="7:9">
      <c r="G493" s="1">
        <v>7.6</v>
      </c>
      <c r="H493" s="1">
        <v>8.99</v>
      </c>
      <c r="I493" s="1">
        <v>9.42</v>
      </c>
    </row>
    <row r="494" spans="7:9">
      <c r="G494" s="1">
        <v>6.47</v>
      </c>
      <c r="H494" s="1">
        <v>7.85</v>
      </c>
      <c r="I494" s="1">
        <v>9.9499999999999993</v>
      </c>
    </row>
    <row r="495" spans="7:9">
      <c r="G495" s="1">
        <v>3.74</v>
      </c>
      <c r="H495" s="1">
        <v>13.51</v>
      </c>
      <c r="I495" s="1">
        <v>8.7200000000000006</v>
      </c>
    </row>
    <row r="496" spans="7:9">
      <c r="G496" s="1">
        <v>5.42</v>
      </c>
      <c r="H496" s="1">
        <v>12.66</v>
      </c>
      <c r="I496" s="1">
        <v>9.59</v>
      </c>
    </row>
    <row r="497" spans="7:9">
      <c r="G497" s="1">
        <v>9.11</v>
      </c>
      <c r="H497" s="1">
        <v>13.98</v>
      </c>
      <c r="I497" s="1">
        <v>8.91</v>
      </c>
    </row>
    <row r="498" spans="7:9">
      <c r="G498" s="1">
        <v>9.6300000000000008</v>
      </c>
      <c r="H498" s="1">
        <v>15.21</v>
      </c>
      <c r="I498" s="1">
        <v>9.8699999999999992</v>
      </c>
    </row>
    <row r="499" spans="7:9">
      <c r="G499" s="1">
        <v>7.07</v>
      </c>
      <c r="H499" s="1">
        <v>11.85</v>
      </c>
      <c r="I499" s="1">
        <v>11.61</v>
      </c>
    </row>
    <row r="500" spans="7:9">
      <c r="G500" s="1">
        <v>10.17</v>
      </c>
      <c r="H500" s="1">
        <v>9.84</v>
      </c>
      <c r="I500" s="1">
        <v>8.93</v>
      </c>
    </row>
    <row r="501" spans="7:9">
      <c r="G501" s="1">
        <v>7.43</v>
      </c>
      <c r="H501" s="1">
        <v>20.63</v>
      </c>
      <c r="I501" s="1">
        <v>11.83</v>
      </c>
    </row>
    <row r="502" spans="7:9">
      <c r="G502" s="1">
        <v>9.69</v>
      </c>
      <c r="H502" s="1">
        <v>12.09</v>
      </c>
      <c r="I502" s="1">
        <v>9.99</v>
      </c>
    </row>
    <row r="503" spans="7:9">
      <c r="G503" s="1">
        <v>10.35</v>
      </c>
      <c r="H503" s="1">
        <v>13.98</v>
      </c>
      <c r="I503" s="1">
        <v>11.07</v>
      </c>
    </row>
    <row r="504" spans="7:9">
      <c r="G504" s="1">
        <v>7.19</v>
      </c>
      <c r="H504" s="1">
        <v>9.2899999999999991</v>
      </c>
      <c r="I504" s="1">
        <v>9.2799999999999994</v>
      </c>
    </row>
    <row r="505" spans="7:9">
      <c r="G505" s="1">
        <v>11.35</v>
      </c>
      <c r="H505" s="1">
        <v>11.03</v>
      </c>
      <c r="I505" s="1">
        <v>11.04</v>
      </c>
    </row>
    <row r="506" spans="7:9">
      <c r="G506" s="1">
        <v>11.48</v>
      </c>
      <c r="H506" s="1">
        <v>8.34</v>
      </c>
      <c r="I506" s="1">
        <v>10.68</v>
      </c>
    </row>
    <row r="507" spans="7:9">
      <c r="G507" s="1">
        <v>9.24</v>
      </c>
      <c r="H507" s="1">
        <v>12.94</v>
      </c>
      <c r="I507" s="1">
        <v>11.56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H4:P507"/>
  <sheetViews>
    <sheetView tabSelected="1" workbookViewId="0">
      <selection activeCell="M18" sqref="M18"/>
    </sheetView>
  </sheetViews>
  <sheetFormatPr defaultRowHeight="14.4"/>
  <cols>
    <col min="9" max="9" width="17.6640625" customWidth="1"/>
    <col min="12" max="12" width="15.21875" customWidth="1"/>
    <col min="13" max="13" width="21.88671875" customWidth="1"/>
    <col min="15" max="15" width="19.21875" customWidth="1"/>
  </cols>
  <sheetData>
    <row r="4" spans="8:16">
      <c r="I4" t="s">
        <v>29</v>
      </c>
    </row>
    <row r="7" spans="8:16">
      <c r="H7" s="2" t="s">
        <v>0</v>
      </c>
      <c r="I7" s="2" t="s">
        <v>2</v>
      </c>
      <c r="J7" s="2" t="s">
        <v>1</v>
      </c>
      <c r="N7" s="2" t="s">
        <v>0</v>
      </c>
      <c r="O7" s="2" t="s">
        <v>2</v>
      </c>
      <c r="P7" s="2" t="s">
        <v>1</v>
      </c>
    </row>
    <row r="8" spans="8:16">
      <c r="H8" s="1">
        <v>9.36</v>
      </c>
      <c r="I8" s="1">
        <v>13.52</v>
      </c>
      <c r="J8" s="1">
        <v>10.73</v>
      </c>
      <c r="M8" t="s">
        <v>31</v>
      </c>
      <c r="N8">
        <v>7.9840600000000004</v>
      </c>
      <c r="O8">
        <v>11.95116</v>
      </c>
      <c r="P8">
        <v>10.014699999999999</v>
      </c>
    </row>
    <row r="9" spans="8:16">
      <c r="H9" s="1">
        <v>8.69</v>
      </c>
      <c r="I9" s="1">
        <v>11.79</v>
      </c>
      <c r="J9" s="1">
        <v>9.7200000000000006</v>
      </c>
      <c r="M9" t="s">
        <v>32</v>
      </c>
      <c r="N9">
        <v>8.8882942000000006E-2</v>
      </c>
      <c r="O9">
        <v>0.13505308999999999</v>
      </c>
      <c r="P9">
        <v>4.4044497000000002E-2</v>
      </c>
    </row>
    <row r="10" spans="8:16">
      <c r="H10" s="1">
        <v>8.58</v>
      </c>
      <c r="I10" s="1">
        <v>8.5500000000000007</v>
      </c>
      <c r="J10" s="1">
        <v>8.61</v>
      </c>
    </row>
    <row r="11" spans="8:16">
      <c r="H11" s="1">
        <v>11.6</v>
      </c>
      <c r="I11" s="1">
        <v>12.9</v>
      </c>
      <c r="J11" s="1">
        <v>9.61</v>
      </c>
    </row>
    <row r="12" spans="8:16">
      <c r="H12" s="1">
        <v>7.48</v>
      </c>
      <c r="I12" s="1">
        <v>11.26</v>
      </c>
      <c r="J12" s="1">
        <v>9.48</v>
      </c>
      <c r="N12" s="2" t="s">
        <v>24</v>
      </c>
      <c r="P12" t="s">
        <v>25</v>
      </c>
    </row>
    <row r="13" spans="8:16">
      <c r="H13" s="1">
        <v>6.98</v>
      </c>
      <c r="I13" s="1">
        <v>11.32</v>
      </c>
      <c r="J13" s="1">
        <v>9.3000000000000007</v>
      </c>
      <c r="M13" t="s">
        <v>26</v>
      </c>
      <c r="N13" s="1">
        <v>1E-4</v>
      </c>
      <c r="P13">
        <v>1E-4</v>
      </c>
    </row>
    <row r="14" spans="8:16">
      <c r="H14" s="1">
        <v>9.81</v>
      </c>
      <c r="I14" s="1">
        <v>13.05</v>
      </c>
      <c r="J14" s="1">
        <v>8.93</v>
      </c>
      <c r="N14" t="s">
        <v>30</v>
      </c>
      <c r="P14" t="s">
        <v>30</v>
      </c>
    </row>
    <row r="15" spans="8:16">
      <c r="H15" s="1">
        <v>5.9</v>
      </c>
      <c r="I15" s="1">
        <v>11.62</v>
      </c>
      <c r="J15" s="1">
        <v>9.6999999999999993</v>
      </c>
    </row>
    <row r="16" spans="8:16">
      <c r="H16" s="1">
        <v>6.19</v>
      </c>
      <c r="I16" s="1">
        <v>11.49</v>
      </c>
      <c r="J16" s="1">
        <v>12.05</v>
      </c>
    </row>
    <row r="17" spans="8:10">
      <c r="H17" s="1">
        <v>9.98</v>
      </c>
      <c r="I17" s="1">
        <v>13.93</v>
      </c>
      <c r="J17" s="1">
        <v>7.24</v>
      </c>
    </row>
    <row r="18" spans="8:10">
      <c r="H18" s="1">
        <v>7.12</v>
      </c>
      <c r="I18" s="1">
        <v>11.86</v>
      </c>
      <c r="J18" s="1">
        <v>9.9700000000000006</v>
      </c>
    </row>
    <row r="19" spans="8:10">
      <c r="H19" s="1">
        <v>5.74</v>
      </c>
      <c r="I19" s="1">
        <v>8.74</v>
      </c>
      <c r="J19" s="1">
        <v>9.9</v>
      </c>
    </row>
    <row r="20" spans="8:10">
      <c r="H20" s="1">
        <v>8.32</v>
      </c>
      <c r="I20" s="1">
        <v>10.71</v>
      </c>
      <c r="J20" s="1">
        <v>11.98</v>
      </c>
    </row>
    <row r="21" spans="8:10">
      <c r="H21" s="1">
        <v>7.39</v>
      </c>
      <c r="I21" s="1">
        <v>12.92</v>
      </c>
      <c r="J21" s="1">
        <v>10.17</v>
      </c>
    </row>
    <row r="22" spans="8:10">
      <c r="H22" s="1">
        <v>5.15</v>
      </c>
      <c r="I22" s="1">
        <v>11.74</v>
      </c>
      <c r="J22" s="1">
        <v>9.9</v>
      </c>
    </row>
    <row r="23" spans="8:10">
      <c r="H23" s="1">
        <v>6.42</v>
      </c>
      <c r="I23" s="1">
        <v>15.66</v>
      </c>
      <c r="J23" s="1">
        <v>10.17</v>
      </c>
    </row>
    <row r="24" spans="8:10">
      <c r="H24" s="1">
        <v>7.53</v>
      </c>
      <c r="I24" s="1">
        <v>15.94</v>
      </c>
      <c r="J24" s="1">
        <v>10.47</v>
      </c>
    </row>
    <row r="25" spans="8:10">
      <c r="H25" s="1">
        <v>7.09</v>
      </c>
      <c r="I25" s="1">
        <v>14.14</v>
      </c>
      <c r="J25" s="1">
        <v>10.11</v>
      </c>
    </row>
    <row r="26" spans="8:10">
      <c r="H26" s="1">
        <v>8.27</v>
      </c>
      <c r="I26" s="1">
        <v>10.6</v>
      </c>
      <c r="J26" s="1">
        <v>9.25</v>
      </c>
    </row>
    <row r="27" spans="8:10">
      <c r="H27" s="1">
        <v>9.42</v>
      </c>
      <c r="I27" s="1">
        <v>7.37</v>
      </c>
      <c r="J27" s="1">
        <v>9.86</v>
      </c>
    </row>
    <row r="28" spans="8:10">
      <c r="H28" s="1">
        <v>5.32</v>
      </c>
      <c r="I28" s="1">
        <v>13.45</v>
      </c>
      <c r="J28" s="1">
        <v>9.0500000000000007</v>
      </c>
    </row>
    <row r="29" spans="8:10">
      <c r="H29" s="1">
        <v>6.81</v>
      </c>
      <c r="I29" s="1">
        <v>10.54</v>
      </c>
      <c r="J29" s="1">
        <v>10.99</v>
      </c>
    </row>
    <row r="30" spans="8:10">
      <c r="H30" s="1">
        <v>8.9600000000000009</v>
      </c>
      <c r="I30" s="1">
        <v>4.9800000000000004</v>
      </c>
      <c r="J30" s="1">
        <v>8.11</v>
      </c>
    </row>
    <row r="31" spans="8:10">
      <c r="H31" s="1">
        <v>5.0199999999999996</v>
      </c>
      <c r="I31" s="1">
        <v>8.52</v>
      </c>
      <c r="J31" s="1">
        <v>9.18</v>
      </c>
    </row>
    <row r="32" spans="8:10">
      <c r="H32" s="1">
        <v>6.83</v>
      </c>
      <c r="I32" s="1">
        <v>10.63</v>
      </c>
      <c r="J32" s="1">
        <v>9.02</v>
      </c>
    </row>
    <row r="33" spans="8:10">
      <c r="H33" s="1">
        <v>5.41</v>
      </c>
      <c r="I33" s="1">
        <v>11.41</v>
      </c>
      <c r="J33" s="1">
        <v>9.83</v>
      </c>
    </row>
    <row r="34" spans="8:10">
      <c r="H34" s="1">
        <v>6.68</v>
      </c>
      <c r="I34" s="1">
        <v>8.7899999999999991</v>
      </c>
      <c r="J34" s="1">
        <v>9.2200000000000006</v>
      </c>
    </row>
    <row r="35" spans="8:10">
      <c r="H35" s="1">
        <v>9.9700000000000006</v>
      </c>
      <c r="I35" s="1">
        <v>16.25</v>
      </c>
      <c r="J35" s="1">
        <v>10.66</v>
      </c>
    </row>
    <row r="36" spans="8:10">
      <c r="H36" s="1">
        <v>4.1100000000000003</v>
      </c>
      <c r="I36" s="1">
        <v>6.05</v>
      </c>
      <c r="J36" s="1">
        <v>12.03</v>
      </c>
    </row>
    <row r="37" spans="8:10">
      <c r="H37" s="1">
        <v>7.59</v>
      </c>
      <c r="I37" s="1">
        <v>13.67</v>
      </c>
      <c r="J37" s="1">
        <v>7.87</v>
      </c>
    </row>
    <row r="38" spans="8:10">
      <c r="H38" s="1">
        <v>7.82</v>
      </c>
      <c r="I38" s="1">
        <v>8.5</v>
      </c>
      <c r="J38" s="1">
        <v>8.9600000000000009</v>
      </c>
    </row>
    <row r="39" spans="8:10">
      <c r="H39" s="1">
        <v>6.71</v>
      </c>
      <c r="I39" s="1">
        <v>16.87</v>
      </c>
      <c r="J39" s="1">
        <v>9.6</v>
      </c>
    </row>
    <row r="40" spans="8:10">
      <c r="H40" s="1">
        <v>7.35</v>
      </c>
      <c r="I40" s="1">
        <v>9.8000000000000007</v>
      </c>
      <c r="J40" s="1">
        <v>11.07</v>
      </c>
    </row>
    <row r="41" spans="8:10">
      <c r="H41" s="1">
        <v>10.76</v>
      </c>
      <c r="I41" s="1">
        <v>11.92</v>
      </c>
      <c r="J41" s="1">
        <v>9.34</v>
      </c>
    </row>
    <row r="42" spans="8:10">
      <c r="H42" s="1">
        <v>9.49</v>
      </c>
      <c r="I42" s="1">
        <v>15.42</v>
      </c>
      <c r="J42" s="1">
        <v>11.13</v>
      </c>
    </row>
    <row r="43" spans="8:10">
      <c r="H43" s="1">
        <v>6.1</v>
      </c>
      <c r="I43" s="1">
        <v>7.79</v>
      </c>
      <c r="J43" s="1">
        <v>9.06</v>
      </c>
    </row>
    <row r="44" spans="8:10">
      <c r="H44" s="1">
        <v>6.6</v>
      </c>
      <c r="I44" s="1">
        <v>14.08</v>
      </c>
      <c r="J44" s="1">
        <v>10.37</v>
      </c>
    </row>
    <row r="45" spans="8:10">
      <c r="H45" s="1">
        <v>11.14</v>
      </c>
      <c r="I45" s="1">
        <v>12.7</v>
      </c>
      <c r="J45" s="1">
        <v>11.36</v>
      </c>
    </row>
    <row r="46" spans="8:10">
      <c r="H46" s="1">
        <v>9.7799999999999994</v>
      </c>
      <c r="I46" s="1">
        <v>12.77</v>
      </c>
      <c r="J46" s="1">
        <v>9.16</v>
      </c>
    </row>
    <row r="47" spans="8:10">
      <c r="H47" s="1">
        <v>7.17</v>
      </c>
      <c r="I47" s="1">
        <v>14.4</v>
      </c>
      <c r="J47" s="1">
        <v>10.25</v>
      </c>
    </row>
    <row r="48" spans="8:10">
      <c r="H48" s="1">
        <v>6.39</v>
      </c>
      <c r="I48" s="1">
        <v>4.7699999999999996</v>
      </c>
      <c r="J48" s="1">
        <v>10.71</v>
      </c>
    </row>
    <row r="49" spans="8:10">
      <c r="H49" s="1">
        <v>10.42</v>
      </c>
      <c r="I49" s="1">
        <v>15.4</v>
      </c>
      <c r="J49" s="1">
        <v>8.07</v>
      </c>
    </row>
    <row r="50" spans="8:10">
      <c r="H50" s="1">
        <v>8.66</v>
      </c>
      <c r="I50" s="1">
        <v>10.210000000000001</v>
      </c>
      <c r="J50" s="1">
        <v>9.65</v>
      </c>
    </row>
    <row r="51" spans="8:10">
      <c r="H51" s="1">
        <v>8.51</v>
      </c>
      <c r="I51" s="1">
        <v>7.48</v>
      </c>
      <c r="J51" s="1">
        <v>9.5299999999999994</v>
      </c>
    </row>
    <row r="52" spans="8:10">
      <c r="H52" s="1">
        <v>10.62</v>
      </c>
      <c r="I52" s="1">
        <v>10.72</v>
      </c>
      <c r="J52" s="1">
        <v>9.2899999999999991</v>
      </c>
    </row>
    <row r="53" spans="8:10">
      <c r="H53" s="1">
        <v>7.29</v>
      </c>
      <c r="I53" s="1">
        <v>18.21</v>
      </c>
      <c r="J53" s="1">
        <v>10.32</v>
      </c>
    </row>
    <row r="54" spans="8:10">
      <c r="H54" s="1">
        <v>9.24</v>
      </c>
      <c r="I54" s="1">
        <v>11.36</v>
      </c>
      <c r="J54" s="1">
        <v>8.1300000000000008</v>
      </c>
    </row>
    <row r="55" spans="8:10">
      <c r="H55" s="1">
        <v>7.51</v>
      </c>
      <c r="I55" s="1">
        <v>14.36</v>
      </c>
      <c r="J55" s="1">
        <v>8.82</v>
      </c>
    </row>
    <row r="56" spans="8:10">
      <c r="H56" s="1">
        <v>7.97</v>
      </c>
      <c r="I56" s="1">
        <v>8.82</v>
      </c>
      <c r="J56" s="1">
        <v>9.0299999999999994</v>
      </c>
    </row>
    <row r="57" spans="8:10">
      <c r="H57" s="1">
        <v>5.66</v>
      </c>
      <c r="I57" s="1">
        <v>14.49</v>
      </c>
      <c r="J57" s="1">
        <v>9.4</v>
      </c>
    </row>
    <row r="58" spans="8:10">
      <c r="H58" s="1">
        <v>8.1300000000000008</v>
      </c>
      <c r="I58" s="1">
        <v>15.01</v>
      </c>
      <c r="J58" s="1">
        <v>8.5299999999999994</v>
      </c>
    </row>
    <row r="59" spans="8:10">
      <c r="H59" s="1">
        <v>9.84</v>
      </c>
      <c r="I59" s="1">
        <v>11.73</v>
      </c>
      <c r="J59" s="1">
        <v>9.7200000000000006</v>
      </c>
    </row>
    <row r="60" spans="8:10">
      <c r="H60" s="1">
        <v>5.91</v>
      </c>
      <c r="I60" s="1">
        <v>11.58</v>
      </c>
      <c r="J60" s="1">
        <v>9.52</v>
      </c>
    </row>
    <row r="61" spans="8:10">
      <c r="H61" s="1">
        <v>10.119999999999999</v>
      </c>
      <c r="I61" s="1">
        <v>11.28</v>
      </c>
      <c r="J61" s="1">
        <v>8.33</v>
      </c>
    </row>
    <row r="62" spans="8:10">
      <c r="H62" s="1">
        <v>7.28</v>
      </c>
      <c r="I62" s="1">
        <v>17.170000000000002</v>
      </c>
      <c r="J62" s="1">
        <v>10.72</v>
      </c>
    </row>
    <row r="63" spans="8:10">
      <c r="H63" s="1">
        <v>5.92</v>
      </c>
      <c r="I63" s="1">
        <v>13.34</v>
      </c>
      <c r="J63" s="1">
        <v>10.88</v>
      </c>
    </row>
    <row r="64" spans="8:10">
      <c r="H64" s="1">
        <v>9.25</v>
      </c>
      <c r="I64" s="1">
        <v>15.42</v>
      </c>
      <c r="J64" s="1">
        <v>10.67</v>
      </c>
    </row>
    <row r="65" spans="8:10">
      <c r="H65" s="1">
        <v>8.9600000000000009</v>
      </c>
      <c r="I65" s="1">
        <v>14.13</v>
      </c>
      <c r="J65" s="1">
        <v>10.71</v>
      </c>
    </row>
    <row r="66" spans="8:10">
      <c r="H66" s="1">
        <v>7</v>
      </c>
      <c r="I66" s="1">
        <v>11.62</v>
      </c>
      <c r="J66" s="1">
        <v>10.39</v>
      </c>
    </row>
    <row r="67" spans="8:10">
      <c r="H67" s="1">
        <v>5.91</v>
      </c>
      <c r="I67" s="1">
        <v>14.85</v>
      </c>
      <c r="J67" s="1">
        <v>10.29</v>
      </c>
    </row>
    <row r="68" spans="8:10">
      <c r="H68" s="1">
        <v>8.4700000000000006</v>
      </c>
      <c r="I68" s="1">
        <v>13.64</v>
      </c>
      <c r="J68" s="1">
        <v>9.99</v>
      </c>
    </row>
    <row r="69" spans="8:10">
      <c r="H69" s="1">
        <v>9.23</v>
      </c>
      <c r="I69" s="1">
        <v>11.88</v>
      </c>
      <c r="J69" s="1">
        <v>10.57</v>
      </c>
    </row>
    <row r="70" spans="8:10">
      <c r="H70" s="1">
        <v>6.71</v>
      </c>
      <c r="I70" s="1">
        <v>9.99</v>
      </c>
      <c r="J70" s="1">
        <v>11.01</v>
      </c>
    </row>
    <row r="71" spans="8:10">
      <c r="H71" s="1">
        <v>5.26</v>
      </c>
      <c r="I71" s="1">
        <v>19.57</v>
      </c>
      <c r="J71" s="1">
        <v>10.28</v>
      </c>
    </row>
    <row r="72" spans="8:10">
      <c r="H72" s="1">
        <v>5.36</v>
      </c>
      <c r="I72" s="1">
        <v>11.91</v>
      </c>
      <c r="J72" s="1">
        <v>10.42</v>
      </c>
    </row>
    <row r="73" spans="8:10">
      <c r="H73" s="1">
        <v>8.15</v>
      </c>
      <c r="I73" s="1">
        <v>10.8</v>
      </c>
      <c r="J73" s="1">
        <v>10.96</v>
      </c>
    </row>
    <row r="74" spans="8:10">
      <c r="H74" s="1">
        <v>9.98</v>
      </c>
      <c r="I74" s="1">
        <v>10.14</v>
      </c>
      <c r="J74" s="1">
        <v>10.02</v>
      </c>
    </row>
    <row r="75" spans="8:10">
      <c r="H75" s="1">
        <v>8.8800000000000008</v>
      </c>
      <c r="I75" s="1">
        <v>7.06</v>
      </c>
      <c r="J75" s="1">
        <v>10.07</v>
      </c>
    </row>
    <row r="76" spans="8:10">
      <c r="H76" s="1">
        <v>6.61</v>
      </c>
      <c r="I76" s="1">
        <v>12.34</v>
      </c>
      <c r="J76" s="1">
        <v>10.38</v>
      </c>
    </row>
    <row r="77" spans="8:10">
      <c r="H77" s="1">
        <v>7.92</v>
      </c>
      <c r="I77" s="1">
        <v>8.65</v>
      </c>
      <c r="J77" s="1">
        <v>10.79</v>
      </c>
    </row>
    <row r="78" spans="8:10">
      <c r="H78" s="1">
        <v>8.75</v>
      </c>
      <c r="I78" s="1">
        <v>11.3</v>
      </c>
      <c r="J78" s="1">
        <v>9.77</v>
      </c>
    </row>
    <row r="79" spans="8:10">
      <c r="H79" s="1">
        <v>11.36</v>
      </c>
      <c r="I79" s="1">
        <v>14.04</v>
      </c>
      <c r="J79" s="1">
        <v>8.5500000000000007</v>
      </c>
    </row>
    <row r="80" spans="8:10">
      <c r="H80" s="1">
        <v>6.3</v>
      </c>
      <c r="I80" s="1">
        <v>10.9</v>
      </c>
      <c r="J80" s="1">
        <v>10.71</v>
      </c>
    </row>
    <row r="81" spans="8:10">
      <c r="H81" s="1">
        <v>5.72</v>
      </c>
      <c r="I81" s="1">
        <v>11.93</v>
      </c>
      <c r="J81" s="1">
        <v>12.61</v>
      </c>
    </row>
    <row r="82" spans="8:10">
      <c r="H82" s="1">
        <v>9.8000000000000007</v>
      </c>
      <c r="I82" s="1">
        <v>7.78</v>
      </c>
      <c r="J82" s="1">
        <v>9.3800000000000008</v>
      </c>
    </row>
    <row r="83" spans="8:10">
      <c r="H83" s="1">
        <v>9.51</v>
      </c>
      <c r="I83" s="1">
        <v>14.22</v>
      </c>
      <c r="J83" s="1">
        <v>10.45</v>
      </c>
    </row>
    <row r="84" spans="8:10">
      <c r="H84" s="1">
        <v>5.44</v>
      </c>
      <c r="I84" s="1">
        <v>12.14</v>
      </c>
      <c r="J84" s="1">
        <v>9.74</v>
      </c>
    </row>
    <row r="85" spans="8:10">
      <c r="H85" s="1">
        <v>5.51</v>
      </c>
      <c r="I85" s="1">
        <v>10.44</v>
      </c>
      <c r="J85" s="1">
        <v>11.16</v>
      </c>
    </row>
    <row r="86" spans="8:10">
      <c r="H86" s="1">
        <v>7.95</v>
      </c>
      <c r="I86" s="1">
        <v>14.44</v>
      </c>
      <c r="J86" s="1">
        <v>9.84</v>
      </c>
    </row>
    <row r="87" spans="8:10">
      <c r="H87" s="1">
        <v>10.55</v>
      </c>
      <c r="I87" s="1">
        <v>13.9</v>
      </c>
      <c r="J87" s="1">
        <v>9.91</v>
      </c>
    </row>
    <row r="88" spans="8:10">
      <c r="H88" s="1">
        <v>3.22</v>
      </c>
      <c r="I88" s="1">
        <v>12.22</v>
      </c>
      <c r="J88" s="1">
        <v>9.69</v>
      </c>
    </row>
    <row r="89" spans="8:10">
      <c r="H89" s="1">
        <v>9.9700000000000006</v>
      </c>
      <c r="I89" s="1">
        <v>7.16</v>
      </c>
      <c r="J89" s="1">
        <v>9.92</v>
      </c>
    </row>
    <row r="90" spans="8:10">
      <c r="H90" s="1">
        <v>12.44</v>
      </c>
      <c r="I90" s="1">
        <v>7.08</v>
      </c>
      <c r="J90" s="1">
        <v>10.53</v>
      </c>
    </row>
    <row r="91" spans="8:10">
      <c r="H91" s="1">
        <v>5.75</v>
      </c>
      <c r="I91" s="1">
        <v>11.16</v>
      </c>
      <c r="J91" s="1">
        <v>10.029999999999999</v>
      </c>
    </row>
    <row r="92" spans="8:10">
      <c r="H92" s="1">
        <v>6.64</v>
      </c>
      <c r="I92" s="1">
        <v>17.010000000000002</v>
      </c>
      <c r="J92" s="1">
        <v>10.77</v>
      </c>
    </row>
    <row r="93" spans="8:10">
      <c r="H93" s="1">
        <v>8.25</v>
      </c>
      <c r="I93" s="1">
        <v>13.27</v>
      </c>
      <c r="J93" s="1">
        <v>9.0399999999999991</v>
      </c>
    </row>
    <row r="94" spans="8:10">
      <c r="H94" s="1">
        <v>10.02</v>
      </c>
      <c r="I94" s="1">
        <v>16.3</v>
      </c>
      <c r="J94" s="1">
        <v>12.3</v>
      </c>
    </row>
    <row r="95" spans="8:10">
      <c r="H95" s="1">
        <v>7.8</v>
      </c>
      <c r="I95" s="1">
        <v>14.03</v>
      </c>
      <c r="J95" s="1">
        <v>8.07</v>
      </c>
    </row>
    <row r="96" spans="8:10">
      <c r="H96" s="1">
        <v>11.46</v>
      </c>
      <c r="I96" s="1">
        <v>8.51</v>
      </c>
      <c r="J96" s="1">
        <v>10.98</v>
      </c>
    </row>
    <row r="97" spans="8:10">
      <c r="H97" s="1">
        <v>8.4700000000000006</v>
      </c>
      <c r="I97" s="1">
        <v>12.2</v>
      </c>
      <c r="J97" s="1">
        <v>9.8699999999999992</v>
      </c>
    </row>
    <row r="98" spans="8:10">
      <c r="H98" s="1">
        <v>9.52</v>
      </c>
      <c r="I98" s="1">
        <v>5.72</v>
      </c>
      <c r="J98" s="1">
        <v>10.92</v>
      </c>
    </row>
    <row r="99" spans="8:10">
      <c r="H99" s="1">
        <v>8.2100000000000009</v>
      </c>
      <c r="I99" s="1">
        <v>12.99</v>
      </c>
      <c r="J99" s="1">
        <v>9.1999999999999993</v>
      </c>
    </row>
    <row r="100" spans="8:10">
      <c r="H100" s="1">
        <v>13.23</v>
      </c>
      <c r="I100" s="1">
        <v>10.35</v>
      </c>
      <c r="J100" s="1">
        <v>8.98</v>
      </c>
    </row>
    <row r="101" spans="8:10">
      <c r="H101" s="1">
        <v>8.4499999999999993</v>
      </c>
      <c r="I101" s="1">
        <v>9.07</v>
      </c>
      <c r="J101" s="1">
        <v>10.25</v>
      </c>
    </row>
    <row r="102" spans="8:10">
      <c r="H102" s="1">
        <v>11.86</v>
      </c>
      <c r="I102" s="1">
        <v>10.050000000000001</v>
      </c>
      <c r="J102" s="1">
        <v>9.69</v>
      </c>
    </row>
    <row r="103" spans="8:10">
      <c r="H103" s="1">
        <v>10.56</v>
      </c>
      <c r="I103" s="1">
        <v>12.8</v>
      </c>
      <c r="J103" s="1">
        <v>9.5</v>
      </c>
    </row>
    <row r="104" spans="8:10">
      <c r="H104" s="1">
        <v>6.99</v>
      </c>
      <c r="I104" s="1">
        <v>12.03</v>
      </c>
      <c r="J104" s="1">
        <v>10.94</v>
      </c>
    </row>
    <row r="105" spans="8:10">
      <c r="H105" s="1">
        <v>7.38</v>
      </c>
      <c r="I105" s="1">
        <v>11.1</v>
      </c>
      <c r="J105" s="1">
        <v>10.76</v>
      </c>
    </row>
    <row r="106" spans="8:10">
      <c r="H106" s="1">
        <v>11.23</v>
      </c>
      <c r="I106" s="1">
        <v>12.15</v>
      </c>
      <c r="J106" s="1">
        <v>11.03</v>
      </c>
    </row>
    <row r="107" spans="8:10">
      <c r="H107" s="1">
        <v>6.82</v>
      </c>
      <c r="I107" s="1">
        <v>11.79</v>
      </c>
      <c r="J107" s="1">
        <v>10.29</v>
      </c>
    </row>
    <row r="108" spans="8:10">
      <c r="H108" s="1">
        <v>8.0299999999999994</v>
      </c>
      <c r="I108" s="1">
        <v>17.23</v>
      </c>
      <c r="J108" s="1">
        <v>11.66</v>
      </c>
    </row>
    <row r="109" spans="8:10">
      <c r="H109" s="1">
        <v>8.0500000000000007</v>
      </c>
      <c r="I109" s="1">
        <v>15.17</v>
      </c>
      <c r="J109" s="1">
        <v>10.28</v>
      </c>
    </row>
    <row r="110" spans="8:10">
      <c r="H110" s="1">
        <v>5.6</v>
      </c>
      <c r="I110" s="1">
        <v>11.85</v>
      </c>
      <c r="J110" s="1">
        <v>10.43</v>
      </c>
    </row>
    <row r="111" spans="8:10">
      <c r="H111" s="1">
        <v>10.09</v>
      </c>
      <c r="I111" s="1">
        <v>17.170000000000002</v>
      </c>
      <c r="J111" s="1">
        <v>11.42</v>
      </c>
    </row>
    <row r="112" spans="8:10">
      <c r="H112" s="1">
        <v>9.8699999999999992</v>
      </c>
      <c r="I112" s="1">
        <v>14.53</v>
      </c>
      <c r="J112" s="1">
        <v>9.07</v>
      </c>
    </row>
    <row r="113" spans="8:10">
      <c r="H113" s="1">
        <v>6.73</v>
      </c>
      <c r="I113" s="1">
        <v>8.64</v>
      </c>
      <c r="J113" s="1">
        <v>8.7899999999999991</v>
      </c>
    </row>
    <row r="114" spans="8:10">
      <c r="H114" s="1">
        <v>8.64</v>
      </c>
      <c r="I114" s="1">
        <v>9.77</v>
      </c>
      <c r="J114" s="1">
        <v>9.17</v>
      </c>
    </row>
    <row r="115" spans="8:10">
      <c r="H115" s="1">
        <v>8.23</v>
      </c>
      <c r="I115" s="1">
        <v>10.09</v>
      </c>
      <c r="J115" s="1">
        <v>9.5500000000000007</v>
      </c>
    </row>
    <row r="116" spans="8:10">
      <c r="H116" s="1">
        <v>7.41</v>
      </c>
      <c r="I116" s="1">
        <v>15.9</v>
      </c>
      <c r="J116" s="1">
        <v>10.29</v>
      </c>
    </row>
    <row r="117" spans="8:10">
      <c r="H117" s="1">
        <v>9.76</v>
      </c>
      <c r="I117" s="1">
        <v>7.52</v>
      </c>
      <c r="J117" s="1">
        <v>11.14</v>
      </c>
    </row>
    <row r="118" spans="8:10">
      <c r="H118" s="1">
        <v>8.5</v>
      </c>
      <c r="I118" s="1">
        <v>10.02</v>
      </c>
      <c r="J118" s="1">
        <v>9.9</v>
      </c>
    </row>
    <row r="119" spans="8:10">
      <c r="H119" s="1">
        <v>7</v>
      </c>
      <c r="I119" s="1">
        <v>8.5399999999999991</v>
      </c>
      <c r="J119" s="1">
        <v>10.45</v>
      </c>
    </row>
    <row r="120" spans="8:10">
      <c r="H120" s="1">
        <v>8.9700000000000006</v>
      </c>
      <c r="I120" s="1">
        <v>13.01</v>
      </c>
      <c r="J120" s="1">
        <v>9.52</v>
      </c>
    </row>
    <row r="121" spans="8:10">
      <c r="H121" s="1">
        <v>7.32</v>
      </c>
      <c r="I121" s="1">
        <v>10.44</v>
      </c>
      <c r="J121" s="1">
        <v>11.27</v>
      </c>
    </row>
    <row r="122" spans="8:10">
      <c r="H122" s="1">
        <v>6.98</v>
      </c>
      <c r="I122" s="1">
        <v>17.21</v>
      </c>
      <c r="J122" s="1">
        <v>9.75</v>
      </c>
    </row>
    <row r="123" spans="8:10">
      <c r="H123" s="1">
        <v>10.44</v>
      </c>
      <c r="I123" s="1">
        <v>9.98</v>
      </c>
      <c r="J123" s="1">
        <v>9</v>
      </c>
    </row>
    <row r="124" spans="8:10">
      <c r="H124" s="1">
        <v>6.59</v>
      </c>
      <c r="I124" s="1">
        <v>15.27</v>
      </c>
      <c r="J124" s="1">
        <v>10.76</v>
      </c>
    </row>
    <row r="125" spans="8:10">
      <c r="H125" s="1">
        <v>4.7699999999999996</v>
      </c>
      <c r="I125" s="1">
        <v>9.36</v>
      </c>
      <c r="J125" s="1">
        <v>11.7</v>
      </c>
    </row>
    <row r="126" spans="8:10">
      <c r="H126" s="1">
        <v>6.07</v>
      </c>
      <c r="I126" s="1">
        <v>8.82</v>
      </c>
      <c r="J126" s="1">
        <v>10.5</v>
      </c>
    </row>
    <row r="127" spans="8:10">
      <c r="H127" s="1">
        <v>7.76</v>
      </c>
      <c r="I127" s="1">
        <v>5.82</v>
      </c>
      <c r="J127" s="1">
        <v>10.050000000000001</v>
      </c>
    </row>
    <row r="128" spans="8:10">
      <c r="H128" s="1">
        <v>8.7899999999999991</v>
      </c>
      <c r="I128" s="1">
        <v>15.02</v>
      </c>
      <c r="J128" s="1">
        <v>10.6</v>
      </c>
    </row>
    <row r="129" spans="8:10">
      <c r="H129" s="1">
        <v>7.41</v>
      </c>
      <c r="I129" s="1">
        <v>13.42</v>
      </c>
      <c r="J129" s="1">
        <v>8.51</v>
      </c>
    </row>
    <row r="130" spans="8:10">
      <c r="H130" s="1">
        <v>11.7</v>
      </c>
      <c r="I130" s="1">
        <v>11.36</v>
      </c>
      <c r="J130" s="1">
        <v>9.68</v>
      </c>
    </row>
    <row r="131" spans="8:10">
      <c r="H131" s="1">
        <v>10.49</v>
      </c>
      <c r="I131" s="1">
        <v>13.2</v>
      </c>
      <c r="J131" s="1">
        <v>9.3800000000000008</v>
      </c>
    </row>
    <row r="132" spans="8:10">
      <c r="H132" s="1">
        <v>8.77</v>
      </c>
      <c r="I132" s="1">
        <v>6.24</v>
      </c>
      <c r="J132" s="1">
        <v>10.1</v>
      </c>
    </row>
    <row r="133" spans="8:10">
      <c r="H133" s="1">
        <v>5.74</v>
      </c>
      <c r="I133" s="1">
        <v>9.66</v>
      </c>
      <c r="J133" s="1">
        <v>9.14</v>
      </c>
    </row>
    <row r="134" spans="8:10">
      <c r="H134" s="1">
        <v>7.29</v>
      </c>
      <c r="I134" s="1">
        <v>12.19</v>
      </c>
      <c r="J134" s="1">
        <v>11.09</v>
      </c>
    </row>
    <row r="135" spans="8:10">
      <c r="H135" s="1">
        <v>7.58</v>
      </c>
      <c r="I135" s="1">
        <v>18.02</v>
      </c>
      <c r="J135" s="1">
        <v>10.95</v>
      </c>
    </row>
    <row r="136" spans="8:10">
      <c r="H136" s="1">
        <v>7.25</v>
      </c>
      <c r="I136" s="1">
        <v>12.37</v>
      </c>
      <c r="J136" s="1">
        <v>10.53</v>
      </c>
    </row>
    <row r="137" spans="8:10">
      <c r="H137" s="1">
        <v>9.31</v>
      </c>
      <c r="I137" s="1">
        <v>8.69</v>
      </c>
      <c r="J137" s="1">
        <v>11.59</v>
      </c>
    </row>
    <row r="138" spans="8:10">
      <c r="H138" s="1">
        <v>7.07</v>
      </c>
      <c r="I138" s="1">
        <v>15.19</v>
      </c>
      <c r="J138" s="1">
        <v>9.26</v>
      </c>
    </row>
    <row r="139" spans="8:10">
      <c r="H139" s="1">
        <v>7.62</v>
      </c>
      <c r="I139" s="1">
        <v>9.08</v>
      </c>
      <c r="J139" s="1">
        <v>9.4600000000000009</v>
      </c>
    </row>
    <row r="140" spans="8:10">
      <c r="H140" s="1">
        <v>8.1</v>
      </c>
      <c r="I140" s="1">
        <v>16.22</v>
      </c>
      <c r="J140" s="1">
        <v>10.83</v>
      </c>
    </row>
    <row r="141" spans="8:10">
      <c r="H141" s="1">
        <v>5.96</v>
      </c>
      <c r="I141" s="1">
        <v>17.29</v>
      </c>
      <c r="J141" s="1">
        <v>11.39</v>
      </c>
    </row>
    <row r="142" spans="8:10">
      <c r="H142" s="1">
        <v>8.3699999999999992</v>
      </c>
      <c r="I142" s="1">
        <v>13.27</v>
      </c>
      <c r="J142" s="1">
        <v>10.39</v>
      </c>
    </row>
    <row r="143" spans="8:10">
      <c r="H143" s="1">
        <v>8.4700000000000006</v>
      </c>
      <c r="I143" s="1">
        <v>14.62</v>
      </c>
      <c r="J143" s="1">
        <v>11.02</v>
      </c>
    </row>
    <row r="144" spans="8:10">
      <c r="H144" s="1">
        <v>8.7100000000000009</v>
      </c>
      <c r="I144" s="1">
        <v>5.49</v>
      </c>
      <c r="J144" s="1">
        <v>10.69</v>
      </c>
    </row>
    <row r="145" spans="8:10">
      <c r="H145" s="1">
        <v>8.39</v>
      </c>
      <c r="I145" s="1">
        <v>8.91</v>
      </c>
      <c r="J145" s="1">
        <v>8.4</v>
      </c>
    </row>
    <row r="146" spans="8:10">
      <c r="H146" s="1">
        <v>7.1</v>
      </c>
      <c r="I146" s="1">
        <v>14.07</v>
      </c>
      <c r="J146" s="1">
        <v>9.91</v>
      </c>
    </row>
    <row r="147" spans="8:10">
      <c r="H147" s="1">
        <v>7.08</v>
      </c>
      <c r="I147" s="1">
        <v>5.27</v>
      </c>
      <c r="J147" s="1">
        <v>7.94</v>
      </c>
    </row>
    <row r="148" spans="8:10">
      <c r="H148" s="1">
        <v>4.1500000000000004</v>
      </c>
      <c r="I148" s="1">
        <v>12.88</v>
      </c>
      <c r="J148" s="1">
        <v>11.34</v>
      </c>
    </row>
    <row r="149" spans="8:10">
      <c r="H149" s="1">
        <v>5.82</v>
      </c>
      <c r="I149" s="1">
        <v>11.38</v>
      </c>
      <c r="J149" s="1">
        <v>9.23</v>
      </c>
    </row>
    <row r="150" spans="8:10">
      <c r="H150" s="1">
        <v>5.87</v>
      </c>
      <c r="I150" s="1">
        <v>18.75</v>
      </c>
      <c r="J150" s="1">
        <v>10.87</v>
      </c>
    </row>
    <row r="151" spans="8:10">
      <c r="H151" s="1">
        <v>8.2200000000000006</v>
      </c>
      <c r="I151" s="1">
        <v>12.71</v>
      </c>
      <c r="J151" s="1">
        <v>10.01</v>
      </c>
    </row>
    <row r="152" spans="8:10">
      <c r="H152" s="1">
        <v>7.17</v>
      </c>
      <c r="I152" s="1">
        <v>4.88</v>
      </c>
      <c r="J152" s="1">
        <v>9.61</v>
      </c>
    </row>
    <row r="153" spans="8:10">
      <c r="H153" s="1">
        <v>6.71</v>
      </c>
      <c r="I153" s="1">
        <v>15.62</v>
      </c>
      <c r="J153" s="1">
        <v>8.18</v>
      </c>
    </row>
    <row r="154" spans="8:10">
      <c r="H154" s="1">
        <v>9.6300000000000008</v>
      </c>
      <c r="I154" s="1">
        <v>17</v>
      </c>
      <c r="J154" s="1">
        <v>9.8800000000000008</v>
      </c>
    </row>
    <row r="155" spans="8:10">
      <c r="H155" s="1">
        <v>5.08</v>
      </c>
      <c r="I155" s="1">
        <v>13.42</v>
      </c>
      <c r="J155" s="1">
        <v>9.42</v>
      </c>
    </row>
    <row r="156" spans="8:10">
      <c r="H156" s="1">
        <v>7.87</v>
      </c>
      <c r="I156" s="1">
        <v>14.96</v>
      </c>
      <c r="J156" s="1">
        <v>10.02</v>
      </c>
    </row>
    <row r="157" spans="8:10">
      <c r="H157" s="1">
        <v>7.88</v>
      </c>
      <c r="I157" s="1">
        <v>14.59</v>
      </c>
      <c r="J157" s="1">
        <v>7.61</v>
      </c>
    </row>
    <row r="158" spans="8:10">
      <c r="H158" s="1">
        <v>4.01</v>
      </c>
      <c r="I158" s="1">
        <v>14.51</v>
      </c>
      <c r="J158" s="1">
        <v>10.210000000000001</v>
      </c>
    </row>
    <row r="159" spans="8:10">
      <c r="H159" s="1">
        <v>8.5500000000000007</v>
      </c>
      <c r="I159" s="1">
        <v>8.67</v>
      </c>
      <c r="J159" s="1">
        <v>10.14</v>
      </c>
    </row>
    <row r="160" spans="8:10">
      <c r="H160" s="1">
        <v>7.42</v>
      </c>
      <c r="I160" s="1">
        <v>13.49</v>
      </c>
      <c r="J160" s="1">
        <v>10.1</v>
      </c>
    </row>
    <row r="161" spans="8:10">
      <c r="H161" s="1">
        <v>4.62</v>
      </c>
      <c r="I161" s="1">
        <v>11.51</v>
      </c>
      <c r="J161" s="1">
        <v>9.65</v>
      </c>
    </row>
    <row r="162" spans="8:10">
      <c r="H162" s="1">
        <v>6.18</v>
      </c>
      <c r="I162" s="1">
        <v>16.309999999999999</v>
      </c>
      <c r="J162" s="1">
        <v>10.15</v>
      </c>
    </row>
    <row r="163" spans="8:10">
      <c r="H163" s="1">
        <v>5.48</v>
      </c>
      <c r="I163" s="1">
        <v>11.45</v>
      </c>
      <c r="J163" s="1">
        <v>9.36</v>
      </c>
    </row>
    <row r="164" spans="8:10">
      <c r="H164" s="1">
        <v>6.17</v>
      </c>
      <c r="I164" s="1">
        <v>10.69</v>
      </c>
      <c r="J164" s="1">
        <v>9.2799999999999994</v>
      </c>
    </row>
    <row r="165" spans="8:10">
      <c r="H165" s="1">
        <v>7.53</v>
      </c>
      <c r="I165" s="1">
        <v>10.1</v>
      </c>
      <c r="J165" s="1">
        <v>8.17</v>
      </c>
    </row>
    <row r="166" spans="8:10">
      <c r="H166" s="1">
        <v>7.31</v>
      </c>
      <c r="I166" s="1">
        <v>9.4700000000000006</v>
      </c>
      <c r="J166" s="1">
        <v>9.6999999999999993</v>
      </c>
    </row>
    <row r="167" spans="8:10">
      <c r="H167" s="1">
        <v>8.0399999999999991</v>
      </c>
      <c r="I167" s="1">
        <v>14.33</v>
      </c>
      <c r="J167" s="1">
        <v>10.47</v>
      </c>
    </row>
    <row r="168" spans="8:10">
      <c r="H168" s="1">
        <v>6.9</v>
      </c>
      <c r="I168" s="1">
        <v>12.59</v>
      </c>
      <c r="J168" s="1">
        <v>8.82</v>
      </c>
    </row>
    <row r="169" spans="8:10">
      <c r="H169" s="1">
        <v>5.59</v>
      </c>
      <c r="I169" s="1">
        <v>11.16</v>
      </c>
      <c r="J169" s="1">
        <v>10.02</v>
      </c>
    </row>
    <row r="170" spans="8:10">
      <c r="H170" s="1">
        <v>8.77</v>
      </c>
      <c r="I170" s="1">
        <v>16.670000000000002</v>
      </c>
      <c r="J170" s="1">
        <v>10.5</v>
      </c>
    </row>
    <row r="171" spans="8:10">
      <c r="H171" s="1">
        <v>9.89</v>
      </c>
      <c r="I171" s="1">
        <v>15.61</v>
      </c>
      <c r="J171" s="1">
        <v>9.6300000000000008</v>
      </c>
    </row>
    <row r="172" spans="8:10">
      <c r="H172" s="1">
        <v>11.88</v>
      </c>
      <c r="I172" s="1">
        <v>12.83</v>
      </c>
      <c r="J172" s="1">
        <v>9.5</v>
      </c>
    </row>
    <row r="173" spans="8:10">
      <c r="H173" s="1">
        <v>7.11</v>
      </c>
      <c r="I173" s="1">
        <v>11.95</v>
      </c>
      <c r="J173" s="1">
        <v>9.8000000000000007</v>
      </c>
    </row>
    <row r="174" spans="8:10">
      <c r="H174" s="1">
        <v>11.56</v>
      </c>
      <c r="I174" s="1">
        <v>9.6199999999999992</v>
      </c>
      <c r="J174" s="1">
        <v>12.04</v>
      </c>
    </row>
    <row r="175" spans="8:10">
      <c r="H175" s="1">
        <v>7.06</v>
      </c>
      <c r="I175" s="1">
        <v>13.56</v>
      </c>
      <c r="J175" s="1">
        <v>11.27</v>
      </c>
    </row>
    <row r="176" spans="8:10">
      <c r="H176" s="1">
        <v>11.99</v>
      </c>
      <c r="I176" s="1">
        <v>9.4700000000000006</v>
      </c>
      <c r="J176" s="1">
        <v>10.71</v>
      </c>
    </row>
    <row r="177" spans="8:10">
      <c r="H177" s="1">
        <v>8.76</v>
      </c>
      <c r="I177" s="1">
        <v>16.75</v>
      </c>
      <c r="J177" s="1">
        <v>9.77</v>
      </c>
    </row>
    <row r="178" spans="8:10">
      <c r="H178" s="1">
        <v>8.65</v>
      </c>
      <c r="I178" s="1">
        <v>7.94</v>
      </c>
      <c r="J178" s="1">
        <v>11.09</v>
      </c>
    </row>
    <row r="179" spans="8:10">
      <c r="H179" s="1">
        <v>7.15</v>
      </c>
      <c r="I179" s="1">
        <v>12.9</v>
      </c>
      <c r="J179" s="1">
        <v>10.63</v>
      </c>
    </row>
    <row r="180" spans="8:10">
      <c r="H180" s="1">
        <v>6.46</v>
      </c>
      <c r="I180" s="1">
        <v>13.88</v>
      </c>
      <c r="J180" s="1">
        <v>9.3800000000000008</v>
      </c>
    </row>
    <row r="181" spans="8:10">
      <c r="H181" s="1">
        <v>10.69</v>
      </c>
      <c r="I181" s="1">
        <v>16.079999999999998</v>
      </c>
      <c r="J181" s="1">
        <v>10.61</v>
      </c>
    </row>
    <row r="182" spans="8:10">
      <c r="H182" s="1">
        <v>7.36</v>
      </c>
      <c r="I182" s="1">
        <v>12.8</v>
      </c>
      <c r="J182" s="1">
        <v>10.57</v>
      </c>
    </row>
    <row r="183" spans="8:10">
      <c r="H183" s="1">
        <v>5.49</v>
      </c>
      <c r="I183" s="1">
        <v>8.9700000000000006</v>
      </c>
      <c r="J183" s="1">
        <v>11.05</v>
      </c>
    </row>
    <row r="184" spans="8:10">
      <c r="H184" s="1">
        <v>11.31</v>
      </c>
      <c r="I184" s="1">
        <v>8.98</v>
      </c>
      <c r="J184" s="1">
        <v>9.48</v>
      </c>
    </row>
    <row r="185" spans="8:10">
      <c r="H185" s="1">
        <v>9.98</v>
      </c>
      <c r="I185" s="1">
        <v>11.38</v>
      </c>
      <c r="J185" s="1">
        <v>10.27</v>
      </c>
    </row>
    <row r="186" spans="8:10">
      <c r="H186" s="1">
        <v>7.72</v>
      </c>
      <c r="I186" s="1">
        <v>15.44</v>
      </c>
      <c r="J186" s="1">
        <v>9.42</v>
      </c>
    </row>
    <row r="187" spans="8:10">
      <c r="H187" s="1">
        <v>10.95</v>
      </c>
      <c r="I187" s="1">
        <v>16.03</v>
      </c>
      <c r="J187" s="1">
        <v>9.82</v>
      </c>
    </row>
    <row r="188" spans="8:10">
      <c r="H188" s="1">
        <v>12.5</v>
      </c>
      <c r="I188" s="1">
        <v>11.35</v>
      </c>
      <c r="J188" s="1">
        <v>8.93</v>
      </c>
    </row>
    <row r="189" spans="8:10">
      <c r="H189" s="1">
        <v>6.87</v>
      </c>
      <c r="I189" s="1">
        <v>13.86</v>
      </c>
      <c r="J189" s="1">
        <v>9.77</v>
      </c>
    </row>
    <row r="190" spans="8:10">
      <c r="H190" s="1">
        <v>8.18</v>
      </c>
      <c r="I190" s="1">
        <v>7.61</v>
      </c>
      <c r="J190" s="1">
        <v>9.9700000000000006</v>
      </c>
    </row>
    <row r="191" spans="8:10">
      <c r="H191" s="1">
        <v>8.57</v>
      </c>
      <c r="I191" s="1">
        <v>9.02</v>
      </c>
      <c r="J191" s="1">
        <v>9.6999999999999993</v>
      </c>
    </row>
    <row r="192" spans="8:10">
      <c r="H192" s="1">
        <v>9.23</v>
      </c>
      <c r="I192" s="1">
        <v>13.47</v>
      </c>
      <c r="J192" s="1">
        <v>11.47</v>
      </c>
    </row>
    <row r="193" spans="8:10">
      <c r="H193" s="1">
        <v>12.94</v>
      </c>
      <c r="I193" s="1">
        <v>11.53</v>
      </c>
      <c r="J193" s="1">
        <v>10.01</v>
      </c>
    </row>
    <row r="194" spans="8:10">
      <c r="H194" s="1">
        <v>12.76</v>
      </c>
      <c r="I194" s="1">
        <v>7.19</v>
      </c>
      <c r="J194" s="1">
        <v>10.48</v>
      </c>
    </row>
    <row r="195" spans="8:10">
      <c r="H195" s="1">
        <v>7.29</v>
      </c>
      <c r="I195" s="1">
        <v>9.18</v>
      </c>
      <c r="J195" s="1">
        <v>9.56</v>
      </c>
    </row>
    <row r="196" spans="8:10">
      <c r="H196" s="1">
        <v>6.74</v>
      </c>
      <c r="I196" s="1">
        <v>14.65</v>
      </c>
      <c r="J196" s="1">
        <v>9.07</v>
      </c>
    </row>
    <row r="197" spans="8:10">
      <c r="H197" s="1">
        <v>3.81</v>
      </c>
      <c r="I197" s="1">
        <v>7.71</v>
      </c>
      <c r="J197" s="1">
        <v>11.49</v>
      </c>
    </row>
    <row r="198" spans="8:10">
      <c r="H198" s="1">
        <v>8.59</v>
      </c>
      <c r="I198" s="1">
        <v>12.31</v>
      </c>
      <c r="J198" s="1">
        <v>10.01</v>
      </c>
    </row>
    <row r="199" spans="8:10">
      <c r="H199" s="1">
        <v>7.87</v>
      </c>
      <c r="I199" s="1">
        <v>15.9</v>
      </c>
      <c r="J199" s="1">
        <v>9.36</v>
      </c>
    </row>
    <row r="200" spans="8:10">
      <c r="H200" s="1">
        <v>4.58</v>
      </c>
      <c r="I200" s="1">
        <v>9.1199999999999992</v>
      </c>
      <c r="J200" s="1">
        <v>9.89</v>
      </c>
    </row>
    <row r="201" spans="8:10">
      <c r="H201" s="1">
        <v>9.41</v>
      </c>
      <c r="I201" s="1">
        <v>17.309999999999999</v>
      </c>
      <c r="J201" s="1">
        <v>9.06</v>
      </c>
    </row>
    <row r="202" spans="8:10">
      <c r="H202" s="1">
        <v>7.04</v>
      </c>
      <c r="I202" s="1">
        <v>4.6500000000000004</v>
      </c>
      <c r="J202" s="1">
        <v>11.25</v>
      </c>
    </row>
    <row r="203" spans="8:10">
      <c r="H203" s="1">
        <v>8.4600000000000009</v>
      </c>
      <c r="I203" s="1">
        <v>13.39</v>
      </c>
      <c r="J203" s="1">
        <v>8.69</v>
      </c>
    </row>
    <row r="204" spans="8:10">
      <c r="H204" s="1">
        <v>11.04</v>
      </c>
      <c r="I204" s="1">
        <v>11.72</v>
      </c>
      <c r="J204" s="1">
        <v>9.35</v>
      </c>
    </row>
    <row r="205" spans="8:10">
      <c r="H205" s="1">
        <v>7.37</v>
      </c>
      <c r="I205" s="1">
        <v>11.11</v>
      </c>
      <c r="J205" s="1">
        <v>11.87</v>
      </c>
    </row>
    <row r="206" spans="8:10">
      <c r="H206" s="1">
        <v>8.9700000000000006</v>
      </c>
      <c r="I206" s="1">
        <v>19.97</v>
      </c>
      <c r="J206" s="1">
        <v>10.87</v>
      </c>
    </row>
    <row r="207" spans="8:10">
      <c r="H207" s="1">
        <v>8.4700000000000006</v>
      </c>
      <c r="I207" s="1">
        <v>14.17</v>
      </c>
      <c r="J207" s="1">
        <v>9.06</v>
      </c>
    </row>
    <row r="208" spans="8:10">
      <c r="H208" s="1">
        <v>9.2899999999999991</v>
      </c>
      <c r="I208" s="1">
        <v>18.18</v>
      </c>
      <c r="J208" s="1">
        <v>11.01</v>
      </c>
    </row>
    <row r="209" spans="8:10">
      <c r="H209" s="1">
        <v>7.75</v>
      </c>
      <c r="I209" s="1">
        <v>15.66</v>
      </c>
      <c r="J209" s="1">
        <v>8.59</v>
      </c>
    </row>
    <row r="210" spans="8:10">
      <c r="H210" s="1">
        <v>10.18</v>
      </c>
      <c r="I210" s="1">
        <v>12.12</v>
      </c>
      <c r="J210" s="1">
        <v>11.44</v>
      </c>
    </row>
    <row r="211" spans="8:10">
      <c r="H211" s="1">
        <v>9.3699999999999992</v>
      </c>
      <c r="I211" s="1">
        <v>6.06</v>
      </c>
      <c r="J211" s="1">
        <v>9.0500000000000007</v>
      </c>
    </row>
    <row r="212" spans="8:10">
      <c r="H212" s="1">
        <v>6.94</v>
      </c>
      <c r="I212" s="1">
        <v>7</v>
      </c>
      <c r="J212" s="1">
        <v>10.130000000000001</v>
      </c>
    </row>
    <row r="213" spans="8:10">
      <c r="H213" s="1">
        <v>10.17</v>
      </c>
      <c r="I213" s="1">
        <v>11.61</v>
      </c>
      <c r="J213" s="1">
        <v>9.2100000000000009</v>
      </c>
    </row>
    <row r="214" spans="8:10">
      <c r="H214" s="1">
        <v>7.27</v>
      </c>
      <c r="I214" s="1">
        <v>12.26</v>
      </c>
      <c r="J214" s="1">
        <v>9.9499999999999993</v>
      </c>
    </row>
    <row r="215" spans="8:10">
      <c r="H215" s="1">
        <v>10.07</v>
      </c>
      <c r="I215" s="1">
        <v>8.61</v>
      </c>
      <c r="J215" s="1">
        <v>11</v>
      </c>
    </row>
    <row r="216" spans="8:10">
      <c r="H216" s="1">
        <v>11.24</v>
      </c>
      <c r="I216" s="1">
        <v>10.28</v>
      </c>
      <c r="J216" s="1">
        <v>8.67</v>
      </c>
    </row>
    <row r="217" spans="8:10">
      <c r="H217" s="1">
        <v>9.6999999999999993</v>
      </c>
      <c r="I217" s="1">
        <v>9.8699999999999992</v>
      </c>
      <c r="J217" s="1">
        <v>10.11</v>
      </c>
    </row>
    <row r="218" spans="8:10">
      <c r="H218" s="1">
        <v>7.4</v>
      </c>
      <c r="I218" s="1">
        <v>8.43</v>
      </c>
      <c r="J218" s="1">
        <v>9.43</v>
      </c>
    </row>
    <row r="219" spans="8:10">
      <c r="H219" s="1">
        <v>8.0500000000000007</v>
      </c>
      <c r="I219" s="1">
        <v>14.25</v>
      </c>
      <c r="J219" s="1">
        <v>9.7899999999999991</v>
      </c>
    </row>
    <row r="220" spans="8:10">
      <c r="H220" s="1">
        <v>6.64</v>
      </c>
      <c r="I220" s="1">
        <v>11.16</v>
      </c>
      <c r="J220" s="1">
        <v>10.96</v>
      </c>
    </row>
    <row r="221" spans="8:10">
      <c r="H221" s="1">
        <v>8.58</v>
      </c>
      <c r="I221" s="1">
        <v>9.68</v>
      </c>
      <c r="J221" s="1">
        <v>9.83</v>
      </c>
    </row>
    <row r="222" spans="8:10">
      <c r="H222" s="1">
        <v>6.71</v>
      </c>
      <c r="I222" s="1">
        <v>13.63</v>
      </c>
      <c r="J222" s="1">
        <v>11.55</v>
      </c>
    </row>
    <row r="223" spans="8:10">
      <c r="H223" s="1">
        <v>9.4</v>
      </c>
      <c r="I223" s="1">
        <v>11.09</v>
      </c>
      <c r="J223" s="1">
        <v>9.6</v>
      </c>
    </row>
    <row r="224" spans="8:10">
      <c r="H224" s="1">
        <v>7.56</v>
      </c>
      <c r="I224" s="1">
        <v>12.06</v>
      </c>
      <c r="J224" s="1">
        <v>9.99</v>
      </c>
    </row>
    <row r="225" spans="8:10">
      <c r="H225" s="1">
        <v>7.39</v>
      </c>
      <c r="I225" s="1">
        <v>13.84</v>
      </c>
      <c r="J225" s="1">
        <v>8.58</v>
      </c>
    </row>
    <row r="226" spans="8:10">
      <c r="H226" s="1">
        <v>8.17</v>
      </c>
      <c r="I226" s="1">
        <v>11.53</v>
      </c>
      <c r="J226" s="1">
        <v>8.52</v>
      </c>
    </row>
    <row r="227" spans="8:10">
      <c r="H227" s="1">
        <v>6.14</v>
      </c>
      <c r="I227" s="1">
        <v>11.16</v>
      </c>
      <c r="J227" s="1">
        <v>9.68</v>
      </c>
    </row>
    <row r="228" spans="8:10">
      <c r="H228" s="1">
        <v>8.9700000000000006</v>
      </c>
      <c r="I228" s="1">
        <v>10.26</v>
      </c>
      <c r="J228" s="1">
        <v>10.039999999999999</v>
      </c>
    </row>
    <row r="229" spans="8:10">
      <c r="H229" s="1">
        <v>9.9499999999999993</v>
      </c>
      <c r="I229" s="1">
        <v>12.72</v>
      </c>
      <c r="J229" s="1">
        <v>9.93</v>
      </c>
    </row>
    <row r="230" spans="8:10">
      <c r="H230" s="1">
        <v>7.54</v>
      </c>
      <c r="I230" s="1">
        <v>11.77</v>
      </c>
      <c r="J230" s="1">
        <v>9.5</v>
      </c>
    </row>
    <row r="231" spans="8:10">
      <c r="H231" s="1">
        <v>8.77</v>
      </c>
      <c r="I231" s="1">
        <v>14.93</v>
      </c>
      <c r="J231" s="1">
        <v>10.7</v>
      </c>
    </row>
    <row r="232" spans="8:10">
      <c r="H232" s="1">
        <v>7.57</v>
      </c>
      <c r="I232" s="1">
        <v>9.69</v>
      </c>
      <c r="J232" s="1">
        <v>9.64</v>
      </c>
    </row>
    <row r="233" spans="8:10">
      <c r="H233" s="1">
        <v>7.72</v>
      </c>
      <c r="I233" s="1">
        <v>6.04</v>
      </c>
      <c r="J233" s="1">
        <v>9.94</v>
      </c>
    </row>
    <row r="234" spans="8:10">
      <c r="H234" s="1">
        <v>8.5399999999999991</v>
      </c>
      <c r="I234" s="1">
        <v>13.35</v>
      </c>
      <c r="J234" s="1">
        <v>9.32</v>
      </c>
    </row>
    <row r="235" spans="8:10">
      <c r="H235" s="1">
        <v>8.17</v>
      </c>
      <c r="I235" s="1">
        <v>14.13</v>
      </c>
      <c r="J235" s="1">
        <v>10.81</v>
      </c>
    </row>
    <row r="236" spans="8:10">
      <c r="H236" s="1">
        <v>6.27</v>
      </c>
      <c r="I236" s="1">
        <v>10.16</v>
      </c>
      <c r="J236" s="1">
        <v>10.32</v>
      </c>
    </row>
    <row r="237" spans="8:10">
      <c r="H237" s="1">
        <v>7.58</v>
      </c>
      <c r="I237" s="1">
        <v>17.850000000000001</v>
      </c>
      <c r="J237" s="1">
        <v>9.2899999999999991</v>
      </c>
    </row>
    <row r="238" spans="8:10">
      <c r="H238" s="1">
        <v>6.72</v>
      </c>
      <c r="I238" s="1">
        <v>7.79</v>
      </c>
      <c r="J238" s="1">
        <v>8.65</v>
      </c>
    </row>
    <row r="239" spans="8:10">
      <c r="H239" s="1">
        <v>5.74</v>
      </c>
      <c r="I239" s="1">
        <v>18.57</v>
      </c>
      <c r="J239" s="1">
        <v>9.41</v>
      </c>
    </row>
    <row r="240" spans="8:10">
      <c r="H240" s="1">
        <v>7.11</v>
      </c>
      <c r="I240" s="1">
        <v>12.51</v>
      </c>
      <c r="J240" s="1">
        <v>9.74</v>
      </c>
    </row>
    <row r="241" spans="8:10">
      <c r="H241" s="1">
        <v>6.07</v>
      </c>
      <c r="I241" s="1">
        <v>15.63</v>
      </c>
      <c r="J241" s="1">
        <v>10.68</v>
      </c>
    </row>
    <row r="242" spans="8:10">
      <c r="H242" s="1">
        <v>13.31</v>
      </c>
      <c r="I242" s="1">
        <v>14.39</v>
      </c>
      <c r="J242" s="1">
        <v>10.38</v>
      </c>
    </row>
    <row r="243" spans="8:10">
      <c r="H243" s="1">
        <v>6.88</v>
      </c>
      <c r="I243" s="1">
        <v>9.59</v>
      </c>
      <c r="J243" s="1">
        <v>12.06</v>
      </c>
    </row>
    <row r="244" spans="8:10">
      <c r="H244" s="1">
        <v>9.56</v>
      </c>
      <c r="I244" s="1">
        <v>14.99</v>
      </c>
      <c r="J244" s="1">
        <v>9.74</v>
      </c>
    </row>
    <row r="245" spans="8:10">
      <c r="H245" s="1">
        <v>7.67</v>
      </c>
      <c r="I245" s="1">
        <v>11.79</v>
      </c>
      <c r="J245" s="1">
        <v>10.7</v>
      </c>
    </row>
    <row r="246" spans="8:10">
      <c r="H246" s="1">
        <v>7.77</v>
      </c>
      <c r="I246" s="1">
        <v>14.93</v>
      </c>
      <c r="J246" s="1">
        <v>10.55</v>
      </c>
    </row>
    <row r="247" spans="8:10">
      <c r="H247" s="1">
        <v>10.42</v>
      </c>
      <c r="I247" s="1">
        <v>17.62</v>
      </c>
      <c r="J247" s="1">
        <v>9.56</v>
      </c>
    </row>
    <row r="248" spans="8:10">
      <c r="H248" s="1">
        <v>7.84</v>
      </c>
      <c r="I248" s="1">
        <v>16.850000000000001</v>
      </c>
      <c r="J248" s="1">
        <v>10.77</v>
      </c>
    </row>
    <row r="249" spans="8:10">
      <c r="H249" s="1">
        <v>8.75</v>
      </c>
      <c r="I249" s="1">
        <v>18.38</v>
      </c>
      <c r="J249" s="1">
        <v>8.4600000000000009</v>
      </c>
    </row>
    <row r="250" spans="8:10">
      <c r="H250" s="1">
        <v>12.24</v>
      </c>
      <c r="I250" s="1">
        <v>11.56</v>
      </c>
      <c r="J250" s="1">
        <v>10.41</v>
      </c>
    </row>
    <row r="251" spans="8:10">
      <c r="H251" s="1">
        <v>6.75</v>
      </c>
      <c r="I251" s="1">
        <v>15.52</v>
      </c>
      <c r="J251" s="1">
        <v>8.98</v>
      </c>
    </row>
    <row r="252" spans="8:10">
      <c r="H252" s="1">
        <v>7.38</v>
      </c>
      <c r="I252" s="1">
        <v>15.93</v>
      </c>
      <c r="J252" s="1">
        <v>8.3000000000000007</v>
      </c>
    </row>
    <row r="253" spans="8:10">
      <c r="H253" s="1">
        <v>5.85</v>
      </c>
      <c r="I253" s="1">
        <v>7.21</v>
      </c>
      <c r="J253" s="1">
        <v>9.42</v>
      </c>
    </row>
    <row r="254" spans="8:10">
      <c r="H254" s="1">
        <v>10.51</v>
      </c>
      <c r="I254" s="1">
        <v>6.1</v>
      </c>
      <c r="J254" s="1">
        <v>10.029999999999999</v>
      </c>
    </row>
    <row r="255" spans="8:10">
      <c r="H255" s="1">
        <v>8.7899999999999991</v>
      </c>
      <c r="I255" s="1">
        <v>15.92</v>
      </c>
      <c r="J255" s="1">
        <v>8.0299999999999994</v>
      </c>
    </row>
    <row r="256" spans="8:10">
      <c r="H256" s="1">
        <v>9.5500000000000007</v>
      </c>
      <c r="I256" s="1">
        <v>6.77</v>
      </c>
      <c r="J256" s="1">
        <v>10.71</v>
      </c>
    </row>
    <row r="257" spans="8:10">
      <c r="H257" s="1">
        <v>1.83</v>
      </c>
      <c r="I257" s="1">
        <v>14.1</v>
      </c>
      <c r="J257" s="1">
        <v>11.8</v>
      </c>
    </row>
    <row r="258" spans="8:10">
      <c r="H258" s="1">
        <v>8.26</v>
      </c>
      <c r="I258" s="1">
        <v>14.12</v>
      </c>
      <c r="J258" s="1">
        <v>9.7200000000000006</v>
      </c>
    </row>
    <row r="259" spans="8:10">
      <c r="H259" s="1">
        <v>4.6100000000000003</v>
      </c>
      <c r="I259" s="1">
        <v>9.7200000000000006</v>
      </c>
      <c r="J259" s="1">
        <v>9.1999999999999993</v>
      </c>
    </row>
    <row r="260" spans="8:10">
      <c r="H260" s="1">
        <v>3.28</v>
      </c>
      <c r="I260" s="1">
        <v>8.94</v>
      </c>
      <c r="J260" s="1">
        <v>9.7100000000000009</v>
      </c>
    </row>
    <row r="261" spans="8:10">
      <c r="H261" s="1">
        <v>7.41</v>
      </c>
      <c r="I261" s="1">
        <v>6.06</v>
      </c>
      <c r="J261" s="1">
        <v>9.44</v>
      </c>
    </row>
    <row r="262" spans="8:10">
      <c r="H262" s="1">
        <v>9.19</v>
      </c>
      <c r="I262" s="1">
        <v>14.34</v>
      </c>
      <c r="J262" s="1">
        <v>8.75</v>
      </c>
    </row>
    <row r="263" spans="8:10">
      <c r="H263" s="1">
        <v>10.07</v>
      </c>
      <c r="I263" s="1">
        <v>6.48</v>
      </c>
      <c r="J263" s="1">
        <v>9.18</v>
      </c>
    </row>
    <row r="264" spans="8:10">
      <c r="H264" s="1">
        <v>7.86</v>
      </c>
      <c r="I264" s="1">
        <v>12.27</v>
      </c>
      <c r="J264" s="1">
        <v>9.18</v>
      </c>
    </row>
    <row r="265" spans="8:10">
      <c r="H265" s="1">
        <v>7.74</v>
      </c>
      <c r="I265" s="1">
        <v>14.09</v>
      </c>
      <c r="J265" s="1">
        <v>9.9499999999999993</v>
      </c>
    </row>
    <row r="266" spans="8:10">
      <c r="H266" s="1">
        <v>9.43</v>
      </c>
      <c r="I266" s="1">
        <v>15.86</v>
      </c>
      <c r="J266" s="1">
        <v>8.65</v>
      </c>
    </row>
    <row r="267" spans="8:10">
      <c r="H267" s="1">
        <v>5.56</v>
      </c>
      <c r="I267" s="1">
        <v>7.19</v>
      </c>
      <c r="J267" s="1">
        <v>9.42</v>
      </c>
    </row>
    <row r="268" spans="8:10">
      <c r="H268" s="1">
        <v>3.92</v>
      </c>
      <c r="I268" s="1">
        <v>13.59</v>
      </c>
      <c r="J268" s="1">
        <v>9.18</v>
      </c>
    </row>
    <row r="269" spans="8:10">
      <c r="H269" s="1">
        <v>5.21</v>
      </c>
      <c r="I269" s="1">
        <v>11.42</v>
      </c>
      <c r="J269" s="1">
        <v>11.13</v>
      </c>
    </row>
    <row r="270" spans="8:10">
      <c r="H270" s="1">
        <v>9.1</v>
      </c>
      <c r="I270" s="1">
        <v>13.2</v>
      </c>
      <c r="J270" s="1">
        <v>10.91</v>
      </c>
    </row>
    <row r="271" spans="8:10">
      <c r="H271" s="1">
        <v>8.08</v>
      </c>
      <c r="I271" s="1">
        <v>14.64</v>
      </c>
      <c r="J271" s="1">
        <v>10.77</v>
      </c>
    </row>
    <row r="272" spans="8:10">
      <c r="H272" s="1">
        <v>8.64</v>
      </c>
      <c r="I272" s="1">
        <v>14.26</v>
      </c>
      <c r="J272" s="1">
        <v>8.57</v>
      </c>
    </row>
    <row r="273" spans="8:10">
      <c r="H273" s="1">
        <v>9.5</v>
      </c>
      <c r="I273" s="1">
        <v>6.96</v>
      </c>
      <c r="J273" s="1">
        <v>13.05</v>
      </c>
    </row>
    <row r="274" spans="8:10">
      <c r="H274" s="1">
        <v>7.46</v>
      </c>
      <c r="I274" s="1">
        <v>11.41</v>
      </c>
      <c r="J274" s="1">
        <v>10.98</v>
      </c>
    </row>
    <row r="275" spans="8:10">
      <c r="H275" s="1">
        <v>8.2799999999999994</v>
      </c>
      <c r="I275" s="1">
        <v>12.83</v>
      </c>
      <c r="J275" s="1">
        <v>7.1</v>
      </c>
    </row>
    <row r="276" spans="8:10">
      <c r="H276" s="1">
        <v>8.33</v>
      </c>
      <c r="I276" s="1">
        <v>11.02</v>
      </c>
      <c r="J276" s="1">
        <v>10.84</v>
      </c>
    </row>
    <row r="277" spans="8:10">
      <c r="H277" s="1">
        <v>4.66</v>
      </c>
      <c r="I277" s="1">
        <v>5.91</v>
      </c>
      <c r="J277" s="1">
        <v>8.76</v>
      </c>
    </row>
    <row r="278" spans="8:10">
      <c r="H278" s="1">
        <v>5.85</v>
      </c>
      <c r="I278" s="1">
        <v>11.95</v>
      </c>
      <c r="J278" s="1">
        <v>10.47</v>
      </c>
    </row>
    <row r="279" spans="8:10">
      <c r="H279" s="1">
        <v>5.84</v>
      </c>
      <c r="I279" s="1">
        <v>11.8</v>
      </c>
      <c r="J279" s="1">
        <v>9.44</v>
      </c>
    </row>
    <row r="280" spans="8:10">
      <c r="H280" s="1">
        <v>6.92</v>
      </c>
      <c r="I280" s="1">
        <v>10.71</v>
      </c>
      <c r="J280" s="1">
        <v>9.36</v>
      </c>
    </row>
    <row r="281" spans="8:10">
      <c r="H281" s="1">
        <v>7.71</v>
      </c>
      <c r="I281" s="1">
        <v>14.53</v>
      </c>
      <c r="J281" s="1">
        <v>8.67</v>
      </c>
    </row>
    <row r="282" spans="8:10">
      <c r="H282" s="1">
        <v>7.98</v>
      </c>
      <c r="I282" s="1">
        <v>8.09</v>
      </c>
      <c r="J282" s="1">
        <v>9.93</v>
      </c>
    </row>
    <row r="283" spans="8:10">
      <c r="H283" s="1">
        <v>6</v>
      </c>
      <c r="I283" s="1">
        <v>13.17</v>
      </c>
      <c r="J283" s="1">
        <v>10.119999999999999</v>
      </c>
    </row>
    <row r="284" spans="8:10">
      <c r="H284" s="1">
        <v>10.1</v>
      </c>
      <c r="I284" s="1">
        <v>5.5</v>
      </c>
      <c r="J284" s="1">
        <v>11.14</v>
      </c>
    </row>
    <row r="285" spans="8:10">
      <c r="H285" s="1">
        <v>6.88</v>
      </c>
      <c r="I285" s="1">
        <v>16.05</v>
      </c>
      <c r="J285" s="1">
        <v>10.58</v>
      </c>
    </row>
    <row r="286" spans="8:10">
      <c r="H286" s="1">
        <v>8.49</v>
      </c>
      <c r="I286" s="1">
        <v>12.81</v>
      </c>
      <c r="J286" s="1">
        <v>9.35</v>
      </c>
    </row>
    <row r="287" spans="8:10">
      <c r="H287" s="1">
        <v>9.83</v>
      </c>
      <c r="I287" s="1">
        <v>15.59</v>
      </c>
      <c r="J287" s="1">
        <v>10.039999999999999</v>
      </c>
    </row>
    <row r="288" spans="8:10">
      <c r="H288" s="1">
        <v>9.0500000000000007</v>
      </c>
      <c r="I288" s="1">
        <v>7.66</v>
      </c>
      <c r="J288" s="1">
        <v>9.8699999999999992</v>
      </c>
    </row>
    <row r="289" spans="8:10">
      <c r="H289" s="1">
        <v>7.72</v>
      </c>
      <c r="I289" s="1">
        <v>13.22</v>
      </c>
      <c r="J289" s="1">
        <v>9.56</v>
      </c>
    </row>
    <row r="290" spans="8:10">
      <c r="H290" s="1">
        <v>7.14</v>
      </c>
      <c r="I290" s="1">
        <v>18.25</v>
      </c>
      <c r="J290" s="1">
        <v>11.68</v>
      </c>
    </row>
    <row r="291" spans="8:10">
      <c r="H291" s="1">
        <v>7.32</v>
      </c>
      <c r="I291" s="1">
        <v>12.52</v>
      </c>
      <c r="J291" s="1">
        <v>10.33</v>
      </c>
    </row>
    <row r="292" spans="8:10">
      <c r="H292" s="1">
        <v>6.21</v>
      </c>
      <c r="I292" s="1">
        <v>11.43</v>
      </c>
      <c r="J292" s="1">
        <v>10.63</v>
      </c>
    </row>
    <row r="293" spans="8:10">
      <c r="H293" s="1">
        <v>7.61</v>
      </c>
      <c r="I293" s="1">
        <v>10.02</v>
      </c>
      <c r="J293" s="1">
        <v>9.5</v>
      </c>
    </row>
    <row r="294" spans="8:10">
      <c r="H294" s="1">
        <v>2.1800000000000002</v>
      </c>
      <c r="I294" s="1">
        <v>14.8</v>
      </c>
      <c r="J294" s="1">
        <v>10.029999999999999</v>
      </c>
    </row>
    <row r="295" spans="8:10">
      <c r="H295" s="1">
        <v>8.14</v>
      </c>
      <c r="I295" s="1">
        <v>11.33</v>
      </c>
      <c r="J295" s="1">
        <v>10.06</v>
      </c>
    </row>
    <row r="296" spans="8:10">
      <c r="H296" s="1">
        <v>9.08</v>
      </c>
      <c r="I296" s="1">
        <v>15.74</v>
      </c>
      <c r="J296" s="1">
        <v>8.66</v>
      </c>
    </row>
    <row r="297" spans="8:10">
      <c r="H297" s="1">
        <v>9.36</v>
      </c>
      <c r="I297" s="1">
        <v>11.97</v>
      </c>
      <c r="J297" s="1">
        <v>9.74</v>
      </c>
    </row>
    <row r="298" spans="8:10">
      <c r="H298" s="1">
        <v>9.06</v>
      </c>
      <c r="I298" s="1">
        <v>19.25</v>
      </c>
      <c r="J298" s="1">
        <v>11.38</v>
      </c>
    </row>
    <row r="299" spans="8:10">
      <c r="H299" s="1">
        <v>11.4</v>
      </c>
      <c r="I299" s="1">
        <v>7.43</v>
      </c>
      <c r="J299" s="1">
        <v>8.9</v>
      </c>
    </row>
    <row r="300" spans="8:10">
      <c r="H300" s="1">
        <v>7.71</v>
      </c>
      <c r="I300" s="1">
        <v>13.22</v>
      </c>
      <c r="J300" s="1">
        <v>9.7899999999999991</v>
      </c>
    </row>
    <row r="301" spans="8:10">
      <c r="H301" s="1">
        <v>6.26</v>
      </c>
      <c r="I301" s="1">
        <v>11.25</v>
      </c>
      <c r="J301" s="1">
        <v>9.73</v>
      </c>
    </row>
    <row r="302" spans="8:10">
      <c r="H302" s="1">
        <v>10.44</v>
      </c>
      <c r="I302" s="1">
        <v>13.93</v>
      </c>
      <c r="J302" s="1">
        <v>10.8</v>
      </c>
    </row>
    <row r="303" spans="8:10">
      <c r="H303" s="1">
        <v>12.54</v>
      </c>
      <c r="I303" s="1">
        <v>14.16</v>
      </c>
      <c r="J303" s="1">
        <v>9.48</v>
      </c>
    </row>
    <row r="304" spans="8:10">
      <c r="H304" s="1">
        <v>8.57</v>
      </c>
      <c r="I304" s="1">
        <v>12.72</v>
      </c>
      <c r="J304" s="1">
        <v>10.99</v>
      </c>
    </row>
    <row r="305" spans="8:10">
      <c r="H305" s="1">
        <v>5.33</v>
      </c>
      <c r="I305" s="1">
        <v>7.86</v>
      </c>
      <c r="J305" s="1">
        <v>9.0299999999999994</v>
      </c>
    </row>
    <row r="306" spans="8:10">
      <c r="H306" s="1">
        <v>8.9700000000000006</v>
      </c>
      <c r="I306" s="1">
        <v>14.6</v>
      </c>
      <c r="J306" s="1">
        <v>10.199999999999999</v>
      </c>
    </row>
    <row r="307" spans="8:10">
      <c r="H307" s="1">
        <v>7.64</v>
      </c>
      <c r="I307" s="1">
        <v>10.86</v>
      </c>
      <c r="J307" s="1">
        <v>8.9</v>
      </c>
    </row>
    <row r="308" spans="8:10">
      <c r="H308" s="1">
        <v>6.88</v>
      </c>
      <c r="I308" s="1">
        <v>13.48</v>
      </c>
      <c r="J308" s="1">
        <v>9.6199999999999992</v>
      </c>
    </row>
    <row r="309" spans="8:10">
      <c r="H309" s="1">
        <v>5.93</v>
      </c>
      <c r="I309" s="1">
        <v>7.66</v>
      </c>
      <c r="J309" s="1">
        <v>9.8000000000000007</v>
      </c>
    </row>
    <row r="310" spans="8:10">
      <c r="H310" s="1">
        <v>7.38</v>
      </c>
      <c r="I310" s="1">
        <v>11.92</v>
      </c>
      <c r="J310" s="1">
        <v>9.35</v>
      </c>
    </row>
    <row r="311" spans="8:10">
      <c r="H311" s="1">
        <v>8.2799999999999994</v>
      </c>
      <c r="I311" s="1">
        <v>9.73</v>
      </c>
      <c r="J311" s="1">
        <v>7.89</v>
      </c>
    </row>
    <row r="312" spans="8:10">
      <c r="H312" s="1">
        <v>2.2599999999999998</v>
      </c>
      <c r="I312" s="1">
        <v>14.74</v>
      </c>
      <c r="J312" s="1">
        <v>9.8699999999999992</v>
      </c>
    </row>
    <row r="313" spans="8:10">
      <c r="H313" s="1">
        <v>12.13</v>
      </c>
      <c r="I313" s="1">
        <v>16.399999999999999</v>
      </c>
      <c r="J313" s="1">
        <v>9.43</v>
      </c>
    </row>
    <row r="314" spans="8:10">
      <c r="H314" s="1">
        <v>11.48</v>
      </c>
      <c r="I314" s="1">
        <v>6.75</v>
      </c>
      <c r="J314" s="1">
        <v>9.92</v>
      </c>
    </row>
    <row r="315" spans="8:10">
      <c r="H315" s="1">
        <v>7.7</v>
      </c>
      <c r="I315" s="1">
        <v>14.58</v>
      </c>
      <c r="J315" s="1">
        <v>9.52</v>
      </c>
    </row>
    <row r="316" spans="8:10">
      <c r="H316" s="1">
        <v>5.36</v>
      </c>
      <c r="I316" s="1">
        <v>15.84</v>
      </c>
      <c r="J316" s="1">
        <v>9.8699999999999992</v>
      </c>
    </row>
    <row r="317" spans="8:10">
      <c r="H317" s="1">
        <v>6.44</v>
      </c>
      <c r="I317" s="1">
        <v>13.73</v>
      </c>
      <c r="J317" s="1">
        <v>9.3000000000000007</v>
      </c>
    </row>
    <row r="318" spans="8:10">
      <c r="H318" s="1">
        <v>7.37</v>
      </c>
      <c r="I318" s="1">
        <v>7.59</v>
      </c>
      <c r="J318" s="1">
        <v>9.17</v>
      </c>
    </row>
    <row r="319" spans="8:10">
      <c r="H319" s="1">
        <v>3.61</v>
      </c>
      <c r="I319" s="1">
        <v>15.55</v>
      </c>
      <c r="J319" s="1">
        <v>9.59</v>
      </c>
    </row>
    <row r="320" spans="8:10">
      <c r="H320" s="1">
        <v>4.78</v>
      </c>
      <c r="I320" s="1">
        <v>12.42</v>
      </c>
      <c r="J320" s="1">
        <v>9.73</v>
      </c>
    </row>
    <row r="321" spans="8:10">
      <c r="H321" s="1">
        <v>10.53</v>
      </c>
      <c r="I321" s="1">
        <v>12.68</v>
      </c>
      <c r="J321" s="1">
        <v>11.52</v>
      </c>
    </row>
    <row r="322" spans="8:10">
      <c r="H322" s="1">
        <v>8.5399999999999991</v>
      </c>
      <c r="I322" s="1">
        <v>12.92</v>
      </c>
      <c r="J322" s="1">
        <v>10.77</v>
      </c>
    </row>
    <row r="323" spans="8:10">
      <c r="H323" s="1">
        <v>10.82</v>
      </c>
      <c r="I323" s="1">
        <v>13.07</v>
      </c>
      <c r="J323" s="1">
        <v>10.1</v>
      </c>
    </row>
    <row r="324" spans="8:10">
      <c r="H324" s="1">
        <v>5.57</v>
      </c>
      <c r="I324" s="1">
        <v>12.18</v>
      </c>
      <c r="J324" s="1">
        <v>9.09</v>
      </c>
    </row>
    <row r="325" spans="8:10">
      <c r="H325" s="1">
        <v>7.48</v>
      </c>
      <c r="I325" s="1">
        <v>14.28</v>
      </c>
      <c r="J325" s="1">
        <v>9.74</v>
      </c>
    </row>
    <row r="326" spans="8:10">
      <c r="H326" s="1">
        <v>4.54</v>
      </c>
      <c r="I326" s="1">
        <v>11.41</v>
      </c>
      <c r="J326" s="1">
        <v>10.83</v>
      </c>
    </row>
    <row r="327" spans="8:10">
      <c r="H327" s="1">
        <v>6.2</v>
      </c>
      <c r="I327" s="1">
        <v>11.71</v>
      </c>
      <c r="J327" s="1">
        <v>11.91</v>
      </c>
    </row>
    <row r="328" spans="8:10">
      <c r="H328" s="1">
        <v>9.56</v>
      </c>
      <c r="I328" s="1">
        <v>11.69</v>
      </c>
      <c r="J328" s="1">
        <v>9.33</v>
      </c>
    </row>
    <row r="329" spans="8:10">
      <c r="H329" s="1">
        <v>9</v>
      </c>
      <c r="I329" s="1">
        <v>13.29</v>
      </c>
      <c r="J329" s="1">
        <v>11.08</v>
      </c>
    </row>
    <row r="330" spans="8:10">
      <c r="H330" s="1">
        <v>10.78</v>
      </c>
      <c r="I330" s="1">
        <v>15.13</v>
      </c>
      <c r="J330" s="1">
        <v>9.9600000000000009</v>
      </c>
    </row>
    <row r="331" spans="8:10">
      <c r="H331" s="1">
        <v>12.57</v>
      </c>
      <c r="I331" s="1">
        <v>7.71</v>
      </c>
      <c r="J331" s="1">
        <v>10.79</v>
      </c>
    </row>
    <row r="332" spans="8:10">
      <c r="H332" s="1">
        <v>7.75</v>
      </c>
      <c r="I332" s="1">
        <v>16.989999999999998</v>
      </c>
      <c r="J332" s="1">
        <v>10.75</v>
      </c>
    </row>
    <row r="333" spans="8:10">
      <c r="H333" s="1">
        <v>6.82</v>
      </c>
      <c r="I333" s="1">
        <v>12</v>
      </c>
      <c r="J333" s="1">
        <v>9.82</v>
      </c>
    </row>
    <row r="334" spans="8:10">
      <c r="H334" s="1">
        <v>4.92</v>
      </c>
      <c r="I334" s="1">
        <v>18.850000000000001</v>
      </c>
      <c r="J334" s="1">
        <v>10.17</v>
      </c>
    </row>
    <row r="335" spans="8:10">
      <c r="H335" s="1">
        <v>10.87</v>
      </c>
      <c r="I335" s="1">
        <v>9.1300000000000008</v>
      </c>
      <c r="J335" s="1">
        <v>11.58</v>
      </c>
    </row>
    <row r="336" spans="8:10">
      <c r="H336" s="1">
        <v>9.08</v>
      </c>
      <c r="I336" s="1">
        <v>10.63</v>
      </c>
      <c r="J336" s="1">
        <v>10.06</v>
      </c>
    </row>
    <row r="337" spans="8:10">
      <c r="H337" s="1">
        <v>10.15</v>
      </c>
      <c r="I337" s="1">
        <v>14.15</v>
      </c>
      <c r="J337" s="1">
        <v>11.44</v>
      </c>
    </row>
    <row r="338" spans="8:10">
      <c r="H338" s="1">
        <v>8.89</v>
      </c>
      <c r="I338" s="1">
        <v>9.24</v>
      </c>
      <c r="J338" s="1">
        <v>11.82</v>
      </c>
    </row>
    <row r="339" spans="8:10">
      <c r="H339" s="1">
        <v>8.5500000000000007</v>
      </c>
      <c r="I339" s="1">
        <v>15.31</v>
      </c>
      <c r="J339" s="1">
        <v>10.62</v>
      </c>
    </row>
    <row r="340" spans="8:10">
      <c r="H340" s="1">
        <v>10.24</v>
      </c>
      <c r="I340" s="1">
        <v>9.35</v>
      </c>
      <c r="J340" s="1">
        <v>10.26</v>
      </c>
    </row>
    <row r="341" spans="8:10">
      <c r="H341" s="1">
        <v>5.29</v>
      </c>
      <c r="I341" s="1">
        <v>14.45</v>
      </c>
      <c r="J341" s="1">
        <v>10.35</v>
      </c>
    </row>
    <row r="342" spans="8:10">
      <c r="H342" s="1">
        <v>7.29</v>
      </c>
      <c r="I342" s="1">
        <v>10.35</v>
      </c>
      <c r="J342" s="1">
        <v>8.44</v>
      </c>
    </row>
    <row r="343" spans="8:10">
      <c r="H343" s="1">
        <v>9.86</v>
      </c>
      <c r="I343" s="1">
        <v>8.3000000000000007</v>
      </c>
      <c r="J343" s="1">
        <v>8.5500000000000007</v>
      </c>
    </row>
    <row r="344" spans="8:10">
      <c r="H344" s="1">
        <v>8.73</v>
      </c>
      <c r="I344" s="1">
        <v>10.68</v>
      </c>
      <c r="J344" s="1">
        <v>9.2200000000000006</v>
      </c>
    </row>
    <row r="345" spans="8:10">
      <c r="H345" s="1">
        <v>9.64</v>
      </c>
      <c r="I345" s="1">
        <v>12.66</v>
      </c>
      <c r="J345" s="1">
        <v>9.5</v>
      </c>
    </row>
    <row r="346" spans="8:10">
      <c r="H346" s="1">
        <v>7.73</v>
      </c>
      <c r="I346" s="1">
        <v>12.9</v>
      </c>
      <c r="J346" s="1">
        <v>9.6199999999999992</v>
      </c>
    </row>
    <row r="347" spans="8:10">
      <c r="H347" s="1">
        <v>4.53</v>
      </c>
      <c r="I347" s="1">
        <v>12.79</v>
      </c>
      <c r="J347" s="1">
        <v>10.39</v>
      </c>
    </row>
    <row r="348" spans="8:10">
      <c r="H348" s="1">
        <v>6.22</v>
      </c>
      <c r="I348" s="1">
        <v>8.77</v>
      </c>
      <c r="J348" s="1">
        <v>11.15</v>
      </c>
    </row>
    <row r="349" spans="8:10">
      <c r="H349" s="1">
        <v>7.93</v>
      </c>
      <c r="I349" s="1">
        <v>10.37</v>
      </c>
      <c r="J349" s="1">
        <v>9.7799999999999994</v>
      </c>
    </row>
    <row r="350" spans="8:10">
      <c r="H350" s="1">
        <v>8.73</v>
      </c>
      <c r="I350" s="1">
        <v>9.2799999999999994</v>
      </c>
      <c r="J350" s="1">
        <v>10.210000000000001</v>
      </c>
    </row>
    <row r="351" spans="8:10">
      <c r="H351" s="1">
        <v>4.46</v>
      </c>
      <c r="I351" s="1">
        <v>1.45</v>
      </c>
      <c r="J351" s="1">
        <v>9.5500000000000007</v>
      </c>
    </row>
    <row r="352" spans="8:10">
      <c r="H352" s="1">
        <v>5.77</v>
      </c>
      <c r="I352" s="1">
        <v>9.3699999999999992</v>
      </c>
      <c r="J352" s="1">
        <v>10.25</v>
      </c>
    </row>
    <row r="353" spans="8:10">
      <c r="H353" s="1">
        <v>6.6</v>
      </c>
      <c r="I353" s="1">
        <v>9.6300000000000008</v>
      </c>
      <c r="J353" s="1">
        <v>10.72</v>
      </c>
    </row>
    <row r="354" spans="8:10">
      <c r="H354" s="1">
        <v>9.91</v>
      </c>
      <c r="I354" s="1">
        <v>10.92</v>
      </c>
      <c r="J354" s="1">
        <v>9.32</v>
      </c>
    </row>
    <row r="355" spans="8:10">
      <c r="H355" s="1">
        <v>10.34</v>
      </c>
      <c r="I355" s="1">
        <v>12.36</v>
      </c>
      <c r="J355" s="1">
        <v>11.18</v>
      </c>
    </row>
    <row r="356" spans="8:10">
      <c r="H356" s="1">
        <v>9.69</v>
      </c>
      <c r="I356" s="1">
        <v>14.93</v>
      </c>
      <c r="J356" s="1">
        <v>11.78</v>
      </c>
    </row>
    <row r="357" spans="8:10">
      <c r="H357" s="1">
        <v>5.47</v>
      </c>
      <c r="I357" s="1">
        <v>8.27</v>
      </c>
      <c r="J357" s="1">
        <v>8.6</v>
      </c>
    </row>
    <row r="358" spans="8:10">
      <c r="H358" s="1">
        <v>11.67</v>
      </c>
      <c r="I358" s="1">
        <v>11.4</v>
      </c>
      <c r="J358" s="1">
        <v>11.12</v>
      </c>
    </row>
    <row r="359" spans="8:10">
      <c r="H359" s="1">
        <v>8.3699999999999992</v>
      </c>
      <c r="I359" s="1">
        <v>13.68</v>
      </c>
      <c r="J359" s="1">
        <v>9.07</v>
      </c>
    </row>
    <row r="360" spans="8:10">
      <c r="H360" s="1">
        <v>7.39</v>
      </c>
      <c r="I360" s="1">
        <v>11.28</v>
      </c>
      <c r="J360" s="1">
        <v>11.63</v>
      </c>
    </row>
    <row r="361" spans="8:10">
      <c r="H361" s="1">
        <v>5.25</v>
      </c>
      <c r="I361" s="1">
        <v>7.52</v>
      </c>
      <c r="J361" s="1">
        <v>9.4</v>
      </c>
    </row>
    <row r="362" spans="8:10">
      <c r="H362" s="1">
        <v>8.9700000000000006</v>
      </c>
      <c r="I362" s="1">
        <v>12.54</v>
      </c>
      <c r="J362" s="1">
        <v>10.25</v>
      </c>
    </row>
    <row r="363" spans="8:10">
      <c r="H363" s="1">
        <v>7.45</v>
      </c>
      <c r="I363" s="1">
        <v>12.21</v>
      </c>
      <c r="J363" s="1">
        <v>9.2100000000000009</v>
      </c>
    </row>
    <row r="364" spans="8:10">
      <c r="H364" s="1">
        <v>7.69</v>
      </c>
      <c r="I364" s="1">
        <v>10.9</v>
      </c>
      <c r="J364" s="1">
        <v>9.52</v>
      </c>
    </row>
    <row r="365" spans="8:10">
      <c r="H365" s="1">
        <v>7.7</v>
      </c>
      <c r="I365" s="1">
        <v>12.17</v>
      </c>
      <c r="J365" s="1">
        <v>8.07</v>
      </c>
    </row>
    <row r="366" spans="8:10">
      <c r="H366" s="1">
        <v>9.24</v>
      </c>
      <c r="I366" s="1">
        <v>13.26</v>
      </c>
      <c r="J366" s="1">
        <v>10.63</v>
      </c>
    </row>
    <row r="367" spans="8:10">
      <c r="H367" s="1">
        <v>6.1</v>
      </c>
      <c r="I367" s="1">
        <v>16.22</v>
      </c>
      <c r="J367" s="1">
        <v>11.45</v>
      </c>
    </row>
    <row r="368" spans="8:10">
      <c r="H368" s="1">
        <v>8.61</v>
      </c>
      <c r="I368" s="1">
        <v>11.96</v>
      </c>
      <c r="J368" s="1">
        <v>11.09</v>
      </c>
    </row>
    <row r="369" spans="8:10">
      <c r="H369" s="1">
        <v>7.33</v>
      </c>
      <c r="I369" s="1">
        <v>7.73</v>
      </c>
      <c r="J369" s="1">
        <v>8.98</v>
      </c>
    </row>
    <row r="370" spans="8:10">
      <c r="H370" s="1">
        <v>7.94</v>
      </c>
      <c r="I370" s="1">
        <v>11.12</v>
      </c>
      <c r="J370" s="1">
        <v>10.06</v>
      </c>
    </row>
    <row r="371" spans="8:10">
      <c r="H371" s="1">
        <v>7.79</v>
      </c>
      <c r="I371" s="1">
        <v>8.36</v>
      </c>
      <c r="J371" s="1">
        <v>9.4600000000000009</v>
      </c>
    </row>
    <row r="372" spans="8:10">
      <c r="H372" s="1">
        <v>7</v>
      </c>
      <c r="I372" s="1">
        <v>6.64</v>
      </c>
      <c r="J372" s="1">
        <v>11.75</v>
      </c>
    </row>
    <row r="373" spans="8:10">
      <c r="H373" s="1">
        <v>9.52</v>
      </c>
      <c r="I373" s="1">
        <v>9.8000000000000007</v>
      </c>
      <c r="J373" s="1">
        <v>10.87</v>
      </c>
    </row>
    <row r="374" spans="8:10">
      <c r="H374" s="1">
        <v>5.51</v>
      </c>
      <c r="I374" s="1">
        <v>7.5</v>
      </c>
      <c r="J374" s="1">
        <v>8.99</v>
      </c>
    </row>
    <row r="375" spans="8:10">
      <c r="H375" s="1">
        <v>8.09</v>
      </c>
      <c r="I375" s="1">
        <v>9.65</v>
      </c>
      <c r="J375" s="1">
        <v>12.06</v>
      </c>
    </row>
    <row r="376" spans="8:10">
      <c r="H376" s="1">
        <v>10.06</v>
      </c>
      <c r="I376" s="1">
        <v>11.82</v>
      </c>
      <c r="J376" s="1">
        <v>12.18</v>
      </c>
    </row>
    <row r="377" spans="8:10">
      <c r="H377" s="1">
        <v>7.37</v>
      </c>
      <c r="I377" s="1">
        <v>14.43</v>
      </c>
      <c r="J377" s="1">
        <v>10.1</v>
      </c>
    </row>
    <row r="378" spans="8:10">
      <c r="H378" s="1">
        <v>11.01</v>
      </c>
      <c r="I378" s="1">
        <v>12.25</v>
      </c>
      <c r="J378" s="1">
        <v>10.46</v>
      </c>
    </row>
    <row r="379" spans="8:10">
      <c r="H379" s="1">
        <v>9.06</v>
      </c>
      <c r="I379" s="1">
        <v>14.67</v>
      </c>
      <c r="J379" s="1">
        <v>8.5299999999999994</v>
      </c>
    </row>
    <row r="380" spans="8:10">
      <c r="H380" s="1">
        <v>8.01</v>
      </c>
      <c r="I380" s="1">
        <v>10.89</v>
      </c>
      <c r="J380" s="1">
        <v>9.26</v>
      </c>
    </row>
    <row r="381" spans="8:10">
      <c r="H381" s="1">
        <v>8.75</v>
      </c>
      <c r="I381" s="1">
        <v>10.69</v>
      </c>
      <c r="J381" s="1">
        <v>10.54</v>
      </c>
    </row>
    <row r="382" spans="8:10">
      <c r="H382" s="1">
        <v>9.9700000000000006</v>
      </c>
      <c r="I382" s="1">
        <v>9.0399999999999991</v>
      </c>
      <c r="J382" s="1">
        <v>9.81</v>
      </c>
    </row>
    <row r="383" spans="8:10">
      <c r="H383" s="1">
        <v>7.46</v>
      </c>
      <c r="I383" s="1">
        <v>13.7</v>
      </c>
      <c r="J383" s="1">
        <v>9.85</v>
      </c>
    </row>
    <row r="384" spans="8:10">
      <c r="H384" s="1">
        <v>7.71</v>
      </c>
      <c r="I384" s="1">
        <v>11.25</v>
      </c>
      <c r="J384" s="1">
        <v>10.32</v>
      </c>
    </row>
    <row r="385" spans="8:10">
      <c r="H385" s="1">
        <v>7.27</v>
      </c>
      <c r="I385" s="1">
        <v>15.53</v>
      </c>
      <c r="J385" s="1">
        <v>9.44</v>
      </c>
    </row>
    <row r="386" spans="8:10">
      <c r="H386" s="1">
        <v>6.49</v>
      </c>
      <c r="I386" s="1">
        <v>11.64</v>
      </c>
      <c r="J386" s="1">
        <v>9.65</v>
      </c>
    </row>
    <row r="387" spans="8:10">
      <c r="H387" s="1">
        <v>4.93</v>
      </c>
      <c r="I387" s="1">
        <v>15.32</v>
      </c>
      <c r="J387" s="1">
        <v>10.74</v>
      </c>
    </row>
    <row r="388" spans="8:10">
      <c r="H388" s="1">
        <v>11.02</v>
      </c>
      <c r="I388" s="1">
        <v>9.9</v>
      </c>
      <c r="J388" s="1">
        <v>9.1</v>
      </c>
    </row>
    <row r="389" spans="8:10">
      <c r="H389" s="1">
        <v>6.72</v>
      </c>
      <c r="I389" s="1">
        <v>12.98</v>
      </c>
      <c r="J389" s="1">
        <v>9.8800000000000008</v>
      </c>
    </row>
    <row r="390" spans="8:10">
      <c r="H390" s="1">
        <v>6.03</v>
      </c>
      <c r="I390" s="1">
        <v>10.1</v>
      </c>
      <c r="J390" s="1">
        <v>9.17</v>
      </c>
    </row>
    <row r="391" spans="8:10">
      <c r="H391" s="1">
        <v>9.84</v>
      </c>
      <c r="I391" s="1">
        <v>14.79</v>
      </c>
      <c r="J391" s="1">
        <v>8.5399999999999991</v>
      </c>
    </row>
    <row r="392" spans="8:10">
      <c r="H392" s="1">
        <v>12.31</v>
      </c>
      <c r="I392" s="1">
        <v>7.54</v>
      </c>
      <c r="J392" s="1">
        <v>8.4</v>
      </c>
    </row>
    <row r="393" spans="8:10">
      <c r="H393" s="1">
        <v>8.6199999999999992</v>
      </c>
      <c r="I393" s="1">
        <v>11.86</v>
      </c>
      <c r="J393" s="1">
        <v>9.59</v>
      </c>
    </row>
    <row r="394" spans="8:10">
      <c r="H394" s="1">
        <v>10.63</v>
      </c>
      <c r="I394" s="1">
        <v>6.59</v>
      </c>
      <c r="J394" s="1">
        <v>9.51</v>
      </c>
    </row>
    <row r="395" spans="8:10">
      <c r="H395" s="1">
        <v>7.45</v>
      </c>
      <c r="I395" s="1">
        <v>9.7899999999999991</v>
      </c>
      <c r="J395" s="1">
        <v>11.82</v>
      </c>
    </row>
    <row r="396" spans="8:10">
      <c r="H396" s="1">
        <v>9.09</v>
      </c>
      <c r="I396" s="1">
        <v>13.12</v>
      </c>
      <c r="J396" s="1">
        <v>8.17</v>
      </c>
    </row>
    <row r="397" spans="8:10">
      <c r="H397" s="1">
        <v>10.130000000000001</v>
      </c>
      <c r="I397" s="1">
        <v>12.54</v>
      </c>
      <c r="J397" s="1">
        <v>11.64</v>
      </c>
    </row>
    <row r="398" spans="8:10">
      <c r="H398" s="1">
        <v>6.04</v>
      </c>
      <c r="I398" s="1">
        <v>14.77</v>
      </c>
      <c r="J398" s="1">
        <v>9.8800000000000008</v>
      </c>
    </row>
    <row r="399" spans="8:10">
      <c r="H399" s="1">
        <v>11.67</v>
      </c>
      <c r="I399" s="1">
        <v>11.21</v>
      </c>
      <c r="J399" s="1">
        <v>9.39</v>
      </c>
    </row>
    <row r="400" spans="8:10">
      <c r="H400" s="1">
        <v>6.98</v>
      </c>
      <c r="I400" s="1">
        <v>7.86</v>
      </c>
      <c r="J400" s="1">
        <v>10.28</v>
      </c>
    </row>
    <row r="401" spans="8:10">
      <c r="H401" s="1">
        <v>7.13</v>
      </c>
      <c r="I401" s="1">
        <v>12.92</v>
      </c>
      <c r="J401" s="1">
        <v>10.33</v>
      </c>
    </row>
    <row r="402" spans="8:10">
      <c r="H402" s="1">
        <v>9.48</v>
      </c>
      <c r="I402" s="1">
        <v>14.14</v>
      </c>
      <c r="J402" s="1">
        <v>9.58</v>
      </c>
    </row>
    <row r="403" spans="8:10">
      <c r="H403" s="1">
        <v>7.41</v>
      </c>
      <c r="I403" s="1">
        <v>7.44</v>
      </c>
      <c r="J403" s="1">
        <v>11.55</v>
      </c>
    </row>
    <row r="404" spans="8:10">
      <c r="H404" s="1">
        <v>5.35</v>
      </c>
      <c r="I404" s="1">
        <v>15.2</v>
      </c>
      <c r="J404" s="1">
        <v>9.6199999999999992</v>
      </c>
    </row>
    <row r="405" spans="8:10">
      <c r="H405" s="1">
        <v>8.42</v>
      </c>
      <c r="I405" s="1">
        <v>14.06</v>
      </c>
      <c r="J405" s="1">
        <v>11.38</v>
      </c>
    </row>
    <row r="406" spans="8:10">
      <c r="H406" s="1">
        <v>11.55</v>
      </c>
      <c r="I406" s="1">
        <v>10.73</v>
      </c>
      <c r="J406" s="1">
        <v>10.48</v>
      </c>
    </row>
    <row r="407" spans="8:10">
      <c r="H407" s="1">
        <v>8.1</v>
      </c>
      <c r="I407" s="1">
        <v>13.39</v>
      </c>
      <c r="J407" s="1">
        <v>11.64</v>
      </c>
    </row>
    <row r="408" spans="8:10">
      <c r="H408" s="1">
        <v>6.82</v>
      </c>
      <c r="I408" s="1">
        <v>9.93</v>
      </c>
      <c r="J408" s="1">
        <v>12.22</v>
      </c>
    </row>
    <row r="409" spans="8:10">
      <c r="H409" s="1">
        <v>5.45</v>
      </c>
      <c r="I409" s="1">
        <v>12.92</v>
      </c>
      <c r="J409" s="1">
        <v>11.5</v>
      </c>
    </row>
    <row r="410" spans="8:10">
      <c r="H410" s="1">
        <v>4.95</v>
      </c>
      <c r="I410" s="1">
        <v>14.58</v>
      </c>
      <c r="J410" s="1">
        <v>10.14</v>
      </c>
    </row>
    <row r="411" spans="8:10">
      <c r="H411" s="1">
        <v>12.57</v>
      </c>
      <c r="I411" s="1">
        <v>9.5500000000000007</v>
      </c>
      <c r="J411" s="1">
        <v>10.58</v>
      </c>
    </row>
    <row r="412" spans="8:10">
      <c r="H412" s="1">
        <v>6.02</v>
      </c>
      <c r="I412" s="1">
        <v>12.76</v>
      </c>
      <c r="J412" s="1">
        <v>11.06</v>
      </c>
    </row>
    <row r="413" spans="8:10">
      <c r="H413" s="1">
        <v>9.25</v>
      </c>
      <c r="I413" s="1">
        <v>18.98</v>
      </c>
      <c r="J413" s="1">
        <v>9.51</v>
      </c>
    </row>
    <row r="414" spans="8:10">
      <c r="H414" s="1">
        <v>6.96</v>
      </c>
      <c r="I414" s="1">
        <v>16.34</v>
      </c>
      <c r="J414" s="1">
        <v>10.95</v>
      </c>
    </row>
    <row r="415" spans="8:10">
      <c r="H415" s="1">
        <v>7.23</v>
      </c>
      <c r="I415" s="1">
        <v>11.32</v>
      </c>
      <c r="J415" s="1">
        <v>10.01</v>
      </c>
    </row>
    <row r="416" spans="8:10">
      <c r="H416" s="1">
        <v>10.24</v>
      </c>
      <c r="I416" s="1">
        <v>12.52</v>
      </c>
      <c r="J416" s="1">
        <v>10.210000000000001</v>
      </c>
    </row>
    <row r="417" spans="8:10">
      <c r="H417" s="1">
        <v>6.93</v>
      </c>
      <c r="I417" s="1">
        <v>9.3800000000000008</v>
      </c>
      <c r="J417" s="1">
        <v>11.34</v>
      </c>
    </row>
    <row r="418" spans="8:10">
      <c r="H418" s="1">
        <v>9.0500000000000007</v>
      </c>
      <c r="I418" s="1">
        <v>13.02</v>
      </c>
      <c r="J418" s="1">
        <v>10.34</v>
      </c>
    </row>
    <row r="419" spans="8:10">
      <c r="H419" s="1">
        <v>9.0399999999999991</v>
      </c>
      <c r="I419" s="1">
        <v>11.09</v>
      </c>
      <c r="J419" s="1">
        <v>12.29</v>
      </c>
    </row>
    <row r="420" spans="8:10">
      <c r="H420" s="1">
        <v>9.67</v>
      </c>
      <c r="I420" s="1">
        <v>12.08</v>
      </c>
      <c r="J420" s="1">
        <v>11.31</v>
      </c>
    </row>
    <row r="421" spans="8:10">
      <c r="H421" s="1">
        <v>11.9</v>
      </c>
      <c r="I421" s="1">
        <v>13.45</v>
      </c>
      <c r="J421" s="1">
        <v>8.8000000000000007</v>
      </c>
    </row>
    <row r="422" spans="8:10">
      <c r="H422" s="1">
        <v>11.79</v>
      </c>
      <c r="I422" s="1">
        <v>13.98</v>
      </c>
      <c r="J422" s="1">
        <v>11.87</v>
      </c>
    </row>
    <row r="423" spans="8:10">
      <c r="H423" s="1">
        <v>5.16</v>
      </c>
      <c r="I423" s="1">
        <v>5.82</v>
      </c>
      <c r="J423" s="1">
        <v>9.86</v>
      </c>
    </row>
    <row r="424" spans="8:10">
      <c r="H424" s="1">
        <v>3.74</v>
      </c>
      <c r="I424" s="1">
        <v>10.7</v>
      </c>
      <c r="J424" s="1">
        <v>9.39</v>
      </c>
    </row>
    <row r="425" spans="8:10">
      <c r="H425" s="1">
        <v>8.1199999999999992</v>
      </c>
      <c r="I425" s="1">
        <v>11.11</v>
      </c>
      <c r="J425" s="1">
        <v>11.77</v>
      </c>
    </row>
    <row r="426" spans="8:10">
      <c r="H426" s="1">
        <v>9.08</v>
      </c>
      <c r="I426" s="1">
        <v>10.26</v>
      </c>
      <c r="J426" s="1">
        <v>11.71</v>
      </c>
    </row>
    <row r="427" spans="8:10">
      <c r="H427" s="1">
        <v>7.85</v>
      </c>
      <c r="I427" s="1">
        <v>14.85</v>
      </c>
      <c r="J427" s="1">
        <v>9.65</v>
      </c>
    </row>
    <row r="428" spans="8:10">
      <c r="H428" s="1">
        <v>8.69</v>
      </c>
      <c r="I428" s="1">
        <v>12.95</v>
      </c>
      <c r="J428" s="1">
        <v>9.74</v>
      </c>
    </row>
    <row r="429" spans="8:10">
      <c r="H429" s="1">
        <v>7</v>
      </c>
      <c r="I429" s="1">
        <v>9.08</v>
      </c>
      <c r="J429" s="1">
        <v>10.32</v>
      </c>
    </row>
    <row r="430" spans="8:10">
      <c r="H430" s="1">
        <v>6.74</v>
      </c>
      <c r="I430" s="1">
        <v>11.55</v>
      </c>
      <c r="J430" s="1">
        <v>9.7899999999999991</v>
      </c>
    </row>
    <row r="431" spans="8:10">
      <c r="H431" s="1">
        <v>7.82</v>
      </c>
      <c r="I431" s="1">
        <v>13.13</v>
      </c>
      <c r="J431" s="1">
        <v>10.33</v>
      </c>
    </row>
    <row r="432" spans="8:10">
      <c r="H432" s="1">
        <v>9.73</v>
      </c>
      <c r="I432" s="1">
        <v>12.56</v>
      </c>
      <c r="J432" s="1">
        <v>9</v>
      </c>
    </row>
    <row r="433" spans="8:10">
      <c r="H433" s="1">
        <v>9.9700000000000006</v>
      </c>
      <c r="I433" s="1">
        <v>10.82</v>
      </c>
      <c r="J433" s="1">
        <v>8.4</v>
      </c>
    </row>
    <row r="434" spans="8:10">
      <c r="H434" s="1">
        <v>10.130000000000001</v>
      </c>
      <c r="I434" s="1">
        <v>9.3800000000000008</v>
      </c>
      <c r="J434" s="1">
        <v>11.53</v>
      </c>
    </row>
    <row r="435" spans="8:10">
      <c r="H435" s="1">
        <v>4.82</v>
      </c>
      <c r="I435" s="1">
        <v>11.33</v>
      </c>
      <c r="J435" s="1">
        <v>9.8000000000000007</v>
      </c>
    </row>
    <row r="436" spans="8:10">
      <c r="H436" s="1">
        <v>5.65</v>
      </c>
      <c r="I436" s="1">
        <v>11.03</v>
      </c>
      <c r="J436" s="1">
        <v>7.32</v>
      </c>
    </row>
    <row r="437" spans="8:10">
      <c r="H437" s="1">
        <v>8.1300000000000008</v>
      </c>
      <c r="I437" s="1">
        <v>12.53</v>
      </c>
      <c r="J437" s="1">
        <v>10.11</v>
      </c>
    </row>
    <row r="438" spans="8:10">
      <c r="H438" s="1">
        <v>6.87</v>
      </c>
      <c r="I438" s="1">
        <v>9.07</v>
      </c>
      <c r="J438" s="1">
        <v>10.43</v>
      </c>
    </row>
    <row r="439" spans="8:10">
      <c r="H439" s="1">
        <v>5.23</v>
      </c>
      <c r="I439" s="1">
        <v>10.84</v>
      </c>
      <c r="J439" s="1">
        <v>9.39</v>
      </c>
    </row>
    <row r="440" spans="8:10">
      <c r="H440" s="1">
        <v>8.41</v>
      </c>
      <c r="I440" s="1">
        <v>10.83</v>
      </c>
      <c r="J440" s="1">
        <v>9.56</v>
      </c>
    </row>
    <row r="441" spans="8:10">
      <c r="H441" s="1">
        <v>9.3800000000000008</v>
      </c>
      <c r="I441" s="1">
        <v>10.35</v>
      </c>
      <c r="J441" s="1">
        <v>10.5</v>
      </c>
    </row>
    <row r="442" spans="8:10">
      <c r="H442" s="1">
        <v>7.49</v>
      </c>
      <c r="I442" s="1">
        <v>12.33</v>
      </c>
      <c r="J442" s="1">
        <v>10.29</v>
      </c>
    </row>
    <row r="443" spans="8:10">
      <c r="H443" s="1">
        <v>8.5</v>
      </c>
      <c r="I443" s="1">
        <v>7.43</v>
      </c>
      <c r="J443" s="1">
        <v>10.67</v>
      </c>
    </row>
    <row r="444" spans="8:10">
      <c r="H444" s="1">
        <v>8.9499999999999993</v>
      </c>
      <c r="I444" s="1">
        <v>13.3</v>
      </c>
      <c r="J444" s="1">
        <v>10.5</v>
      </c>
    </row>
    <row r="445" spans="8:10">
      <c r="H445" s="1">
        <v>7.2</v>
      </c>
      <c r="I445" s="1">
        <v>6.76</v>
      </c>
      <c r="J445" s="1">
        <v>9.6</v>
      </c>
    </row>
    <row r="446" spans="8:10">
      <c r="H446" s="1">
        <v>6.07</v>
      </c>
      <c r="I446" s="1">
        <v>8.1199999999999992</v>
      </c>
      <c r="J446" s="1">
        <v>10.67</v>
      </c>
    </row>
    <row r="447" spans="8:10">
      <c r="H447" s="1">
        <v>6.61</v>
      </c>
      <c r="I447" s="1">
        <v>14.54</v>
      </c>
      <c r="J447" s="1">
        <v>10.26</v>
      </c>
    </row>
    <row r="448" spans="8:10">
      <c r="H448" s="1">
        <v>7.55</v>
      </c>
      <c r="I448" s="1">
        <v>12.5</v>
      </c>
      <c r="J448" s="1">
        <v>8.5500000000000007</v>
      </c>
    </row>
    <row r="449" spans="8:10">
      <c r="H449" s="1">
        <v>5.77</v>
      </c>
      <c r="I449" s="1">
        <v>13.27</v>
      </c>
      <c r="J449" s="1">
        <v>8.8000000000000007</v>
      </c>
    </row>
    <row r="450" spans="8:10">
      <c r="H450" s="1">
        <v>7.48</v>
      </c>
      <c r="I450" s="1">
        <v>15.66</v>
      </c>
      <c r="J450" s="1">
        <v>8.58</v>
      </c>
    </row>
    <row r="451" spans="8:10">
      <c r="H451" s="1">
        <v>6.94</v>
      </c>
      <c r="I451" s="1">
        <v>9.7799999999999994</v>
      </c>
      <c r="J451" s="1">
        <v>10.44</v>
      </c>
    </row>
    <row r="452" spans="8:10">
      <c r="H452" s="1">
        <v>9.18</v>
      </c>
      <c r="I452" s="1">
        <v>14.53</v>
      </c>
      <c r="J452" s="1">
        <v>9.4600000000000009</v>
      </c>
    </row>
    <row r="453" spans="8:10">
      <c r="H453" s="1">
        <v>9.59</v>
      </c>
      <c r="I453" s="1">
        <v>10.86</v>
      </c>
      <c r="J453" s="1">
        <v>9.84</v>
      </c>
    </row>
    <row r="454" spans="8:10">
      <c r="H454" s="1">
        <v>10.46</v>
      </c>
      <c r="I454" s="1">
        <v>15.7</v>
      </c>
      <c r="J454" s="1">
        <v>11.29</v>
      </c>
    </row>
    <row r="455" spans="8:10">
      <c r="H455" s="1">
        <v>7.81</v>
      </c>
      <c r="I455" s="1">
        <v>12.85</v>
      </c>
      <c r="J455" s="1">
        <v>11.5</v>
      </c>
    </row>
    <row r="456" spans="8:10">
      <c r="H456" s="1">
        <v>9.14</v>
      </c>
      <c r="I456" s="1">
        <v>10.85</v>
      </c>
      <c r="J456" s="1">
        <v>8.73</v>
      </c>
    </row>
    <row r="457" spans="8:10">
      <c r="H457" s="1">
        <v>6.57</v>
      </c>
      <c r="I457" s="1">
        <v>13.88</v>
      </c>
      <c r="J457" s="1">
        <v>9.94</v>
      </c>
    </row>
    <row r="458" spans="8:10">
      <c r="H458" s="1">
        <v>10.95</v>
      </c>
      <c r="I458" s="1">
        <v>10.98</v>
      </c>
      <c r="J458" s="1">
        <v>10.09</v>
      </c>
    </row>
    <row r="459" spans="8:10">
      <c r="H459" s="1">
        <v>5.82</v>
      </c>
      <c r="I459" s="1">
        <v>12.54</v>
      </c>
      <c r="J459" s="1">
        <v>10.5</v>
      </c>
    </row>
    <row r="460" spans="8:10">
      <c r="H460" s="1">
        <v>8.01</v>
      </c>
      <c r="I460" s="1">
        <v>10.06</v>
      </c>
      <c r="J460" s="1">
        <v>9.7899999999999991</v>
      </c>
    </row>
    <row r="461" spans="8:10">
      <c r="H461" s="1">
        <v>8.52</v>
      </c>
      <c r="I461" s="1">
        <v>13.44</v>
      </c>
      <c r="J461" s="1">
        <v>10.52</v>
      </c>
    </row>
    <row r="462" spans="8:10">
      <c r="H462" s="1">
        <v>5.29</v>
      </c>
      <c r="I462" s="1">
        <v>11.34</v>
      </c>
      <c r="J462" s="1">
        <v>9.9499999999999993</v>
      </c>
    </row>
    <row r="463" spans="8:10">
      <c r="H463" s="1">
        <v>5.56</v>
      </c>
      <c r="I463" s="1">
        <v>8.2799999999999994</v>
      </c>
      <c r="J463" s="1">
        <v>8.34</v>
      </c>
    </row>
    <row r="464" spans="8:10">
      <c r="H464" s="1">
        <v>6.33</v>
      </c>
      <c r="I464" s="1">
        <v>16.68</v>
      </c>
      <c r="J464" s="1">
        <v>8.1300000000000008</v>
      </c>
    </row>
    <row r="465" spans="8:10">
      <c r="H465" s="1">
        <v>5.46</v>
      </c>
      <c r="I465" s="1">
        <v>11.54</v>
      </c>
      <c r="J465" s="1">
        <v>11.91</v>
      </c>
    </row>
    <row r="466" spans="8:10">
      <c r="H466" s="1">
        <v>5.9</v>
      </c>
      <c r="I466" s="1">
        <v>12.71</v>
      </c>
      <c r="J466" s="1">
        <v>10.84</v>
      </c>
    </row>
    <row r="467" spans="8:10">
      <c r="H467" s="1">
        <v>11.2</v>
      </c>
      <c r="I467" s="1">
        <v>11.26</v>
      </c>
      <c r="J467" s="1">
        <v>8.81</v>
      </c>
    </row>
    <row r="468" spans="8:10">
      <c r="H468" s="1">
        <v>7.15</v>
      </c>
      <c r="I468" s="1">
        <v>14.43</v>
      </c>
      <c r="J468" s="1">
        <v>9.2100000000000009</v>
      </c>
    </row>
    <row r="469" spans="8:10">
      <c r="H469" s="1">
        <v>6.93</v>
      </c>
      <c r="I469" s="1">
        <v>11.34</v>
      </c>
      <c r="J469" s="1">
        <v>10.88</v>
      </c>
    </row>
    <row r="470" spans="8:10">
      <c r="H470" s="1">
        <v>10.69</v>
      </c>
      <c r="I470" s="1">
        <v>13.45</v>
      </c>
      <c r="J470" s="1">
        <v>10.66</v>
      </c>
    </row>
    <row r="471" spans="8:10">
      <c r="H471" s="1">
        <v>3.26</v>
      </c>
      <c r="I471" s="1">
        <v>11.23</v>
      </c>
      <c r="J471" s="1">
        <v>9.2200000000000006</v>
      </c>
    </row>
    <row r="472" spans="8:10">
      <c r="H472" s="1">
        <v>11.23</v>
      </c>
      <c r="I472" s="1">
        <v>16.18</v>
      </c>
      <c r="J472" s="1">
        <v>9.75</v>
      </c>
    </row>
    <row r="473" spans="8:10">
      <c r="H473" s="1">
        <v>8.43</v>
      </c>
      <c r="I473" s="1">
        <v>12.06</v>
      </c>
      <c r="J473" s="1">
        <v>9.3699999999999992</v>
      </c>
    </row>
    <row r="474" spans="8:10">
      <c r="H474" s="1">
        <v>10.77</v>
      </c>
      <c r="I474" s="1">
        <v>9.76</v>
      </c>
      <c r="J474" s="1">
        <v>8.91</v>
      </c>
    </row>
    <row r="475" spans="8:10">
      <c r="H475" s="1">
        <v>6.81</v>
      </c>
      <c r="I475" s="1">
        <v>11.81</v>
      </c>
      <c r="J475" s="1">
        <v>9.82</v>
      </c>
    </row>
    <row r="476" spans="8:10">
      <c r="H476" s="1">
        <v>3.42</v>
      </c>
      <c r="I476" s="1">
        <v>13.64</v>
      </c>
      <c r="J476" s="1">
        <v>10.73</v>
      </c>
    </row>
    <row r="477" spans="8:10">
      <c r="H477" s="1">
        <v>7.29</v>
      </c>
      <c r="I477" s="1">
        <v>10.57</v>
      </c>
      <c r="J477" s="1">
        <v>10.14</v>
      </c>
    </row>
    <row r="478" spans="8:10">
      <c r="H478" s="1">
        <v>7.13</v>
      </c>
      <c r="I478" s="1">
        <v>5.64</v>
      </c>
      <c r="J478" s="1">
        <v>10.31</v>
      </c>
    </row>
    <row r="479" spans="8:10">
      <c r="H479" s="1">
        <v>7.52</v>
      </c>
      <c r="I479" s="1">
        <v>13.45</v>
      </c>
      <c r="J479" s="1">
        <v>10.44</v>
      </c>
    </row>
    <row r="480" spans="8:10">
      <c r="H480" s="1">
        <v>8.02</v>
      </c>
      <c r="I480" s="1">
        <v>7.89</v>
      </c>
      <c r="J480" s="1">
        <v>10.02</v>
      </c>
    </row>
    <row r="481" spans="8:10">
      <c r="H481" s="1">
        <v>9.7200000000000006</v>
      </c>
      <c r="I481" s="1">
        <v>10.15</v>
      </c>
      <c r="J481" s="1">
        <v>8.99</v>
      </c>
    </row>
    <row r="482" spans="8:10">
      <c r="H482" s="1">
        <v>6.39</v>
      </c>
      <c r="I482" s="1">
        <v>7.95</v>
      </c>
      <c r="J482" s="1">
        <v>11.06</v>
      </c>
    </row>
    <row r="483" spans="8:10">
      <c r="H483" s="1">
        <v>9.32</v>
      </c>
      <c r="I483" s="1">
        <v>9</v>
      </c>
      <c r="J483" s="1">
        <v>8.31</v>
      </c>
    </row>
    <row r="484" spans="8:10">
      <c r="H484" s="1">
        <v>8.5299999999999994</v>
      </c>
      <c r="I484" s="1">
        <v>10.48</v>
      </c>
      <c r="J484" s="1">
        <v>11.5</v>
      </c>
    </row>
    <row r="485" spans="8:10">
      <c r="H485" s="1">
        <v>9.65</v>
      </c>
      <c r="I485" s="1">
        <v>12.06</v>
      </c>
      <c r="J485" s="1">
        <v>8.93</v>
      </c>
    </row>
    <row r="486" spans="8:10">
      <c r="H486" s="1">
        <v>8.98</v>
      </c>
      <c r="I486" s="1">
        <v>14.52</v>
      </c>
      <c r="J486" s="1">
        <v>9.19</v>
      </c>
    </row>
    <row r="487" spans="8:10">
      <c r="H487" s="1">
        <v>9.99</v>
      </c>
      <c r="I487" s="1">
        <v>14.29</v>
      </c>
      <c r="J487" s="1">
        <v>11.71</v>
      </c>
    </row>
    <row r="488" spans="8:10">
      <c r="H488" s="1">
        <v>6.73</v>
      </c>
      <c r="I488" s="1">
        <v>12.56</v>
      </c>
      <c r="J488" s="1">
        <v>9.48</v>
      </c>
    </row>
    <row r="489" spans="8:10">
      <c r="H489" s="1">
        <v>8</v>
      </c>
      <c r="I489" s="1">
        <v>13.64</v>
      </c>
      <c r="J489" s="1">
        <v>9.43</v>
      </c>
    </row>
    <row r="490" spans="8:10">
      <c r="H490" s="1">
        <v>6.87</v>
      </c>
      <c r="I490" s="1">
        <v>15.48</v>
      </c>
      <c r="J490" s="1">
        <v>11</v>
      </c>
    </row>
    <row r="491" spans="8:10">
      <c r="H491" s="1">
        <v>7.32</v>
      </c>
      <c r="I491" s="1">
        <v>12.7</v>
      </c>
      <c r="J491" s="1">
        <v>10.69</v>
      </c>
    </row>
    <row r="492" spans="8:10">
      <c r="H492" s="1">
        <v>8.4700000000000006</v>
      </c>
      <c r="I492" s="1">
        <v>13.75</v>
      </c>
      <c r="J492" s="1">
        <v>12.17</v>
      </c>
    </row>
    <row r="493" spans="8:10">
      <c r="H493" s="1">
        <v>7.6</v>
      </c>
      <c r="I493" s="1">
        <v>8.99</v>
      </c>
      <c r="J493" s="1">
        <v>9.42</v>
      </c>
    </row>
    <row r="494" spans="8:10">
      <c r="H494" s="1">
        <v>6.47</v>
      </c>
      <c r="I494" s="1">
        <v>7.85</v>
      </c>
      <c r="J494" s="1">
        <v>9.9499999999999993</v>
      </c>
    </row>
    <row r="495" spans="8:10">
      <c r="H495" s="1">
        <v>3.74</v>
      </c>
      <c r="I495" s="1">
        <v>13.51</v>
      </c>
      <c r="J495" s="1">
        <v>8.7200000000000006</v>
      </c>
    </row>
    <row r="496" spans="8:10">
      <c r="H496" s="1">
        <v>5.42</v>
      </c>
      <c r="I496" s="1">
        <v>12.66</v>
      </c>
      <c r="J496" s="1">
        <v>9.59</v>
      </c>
    </row>
    <row r="497" spans="8:10">
      <c r="H497" s="1">
        <v>9.11</v>
      </c>
      <c r="I497" s="1">
        <v>13.98</v>
      </c>
      <c r="J497" s="1">
        <v>8.91</v>
      </c>
    </row>
    <row r="498" spans="8:10">
      <c r="H498" s="1">
        <v>9.6300000000000008</v>
      </c>
      <c r="I498" s="1">
        <v>15.21</v>
      </c>
      <c r="J498" s="1">
        <v>9.8699999999999992</v>
      </c>
    </row>
    <row r="499" spans="8:10">
      <c r="H499" s="1">
        <v>7.07</v>
      </c>
      <c r="I499" s="1">
        <v>11.85</v>
      </c>
      <c r="J499" s="1">
        <v>11.61</v>
      </c>
    </row>
    <row r="500" spans="8:10">
      <c r="H500" s="1">
        <v>10.17</v>
      </c>
      <c r="I500" s="1">
        <v>9.84</v>
      </c>
      <c r="J500" s="1">
        <v>8.93</v>
      </c>
    </row>
    <row r="501" spans="8:10">
      <c r="H501" s="1">
        <v>7.43</v>
      </c>
      <c r="I501" s="1">
        <v>20.63</v>
      </c>
      <c r="J501" s="1">
        <v>11.83</v>
      </c>
    </row>
    <row r="502" spans="8:10">
      <c r="H502" s="1">
        <v>9.69</v>
      </c>
      <c r="I502" s="1">
        <v>12.09</v>
      </c>
      <c r="J502" s="1">
        <v>9.99</v>
      </c>
    </row>
    <row r="503" spans="8:10">
      <c r="H503" s="1">
        <v>10.35</v>
      </c>
      <c r="I503" s="1">
        <v>13.98</v>
      </c>
      <c r="J503" s="1">
        <v>11.07</v>
      </c>
    </row>
    <row r="504" spans="8:10">
      <c r="H504" s="1">
        <v>7.19</v>
      </c>
      <c r="I504" s="1">
        <v>9.2899999999999991</v>
      </c>
      <c r="J504" s="1">
        <v>9.2799999999999994</v>
      </c>
    </row>
    <row r="505" spans="8:10">
      <c r="H505" s="1">
        <v>11.35</v>
      </c>
      <c r="I505" s="1">
        <v>11.03</v>
      </c>
      <c r="J505" s="1">
        <v>11.04</v>
      </c>
    </row>
    <row r="506" spans="8:10">
      <c r="H506" s="1">
        <v>11.48</v>
      </c>
      <c r="I506" s="1">
        <v>8.34</v>
      </c>
      <c r="J506" s="1">
        <v>10.68</v>
      </c>
    </row>
    <row r="507" spans="8:10">
      <c r="H507" s="1">
        <v>9.24</v>
      </c>
      <c r="I507" s="1">
        <v>12.94</v>
      </c>
      <c r="J507" s="1">
        <v>11.56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2b</vt:lpstr>
      <vt:lpstr>Figure 2e right panel</vt:lpstr>
      <vt:lpstr>Figure 2f left panel</vt:lpstr>
      <vt:lpstr>Figure 2f right panel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Debdeep</cp:lastModifiedBy>
  <dcterms:created xsi:type="dcterms:W3CDTF">2019-09-02T06:08:30Z</dcterms:created>
  <dcterms:modified xsi:type="dcterms:W3CDTF">2022-02-09T09:30:20Z</dcterms:modified>
</cp:coreProperties>
</file>