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PCosti/Documents/Lavori/SUBMITTED 2021/e-Life/Additional file/FINAL/Figure 5-figure supplement 1-source data 1/"/>
    </mc:Choice>
  </mc:AlternateContent>
  <xr:revisionPtr revIDLastSave="0" documentId="13_ncr:1_{32762774-1E76-C74B-A594-18C3BE5C6BF1}" xr6:coauthVersionLast="47" xr6:coauthVersionMax="47" xr10:uidLastSave="{00000000-0000-0000-0000-000000000000}"/>
  <bookViews>
    <workbookView xWindow="0" yWindow="0" windowWidth="28800" windowHeight="18000" xr2:uid="{0B8E2A77-9B55-7A4C-8DF2-4B956879E6E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1" l="1"/>
  <c r="I100" i="1"/>
  <c r="H100" i="1"/>
  <c r="K100" i="1" s="1"/>
  <c r="L100" i="1" s="1"/>
  <c r="M100" i="1" s="1"/>
  <c r="G100" i="1"/>
  <c r="J99" i="1"/>
  <c r="I99" i="1"/>
  <c r="H99" i="1"/>
  <c r="K99" i="1" s="1"/>
  <c r="L99" i="1" s="1"/>
  <c r="M99" i="1" s="1"/>
  <c r="G99" i="1"/>
  <c r="K98" i="1"/>
  <c r="L98" i="1" s="1"/>
  <c r="M98" i="1" s="1"/>
  <c r="J98" i="1"/>
  <c r="I98" i="1"/>
  <c r="H98" i="1"/>
  <c r="G98" i="1"/>
  <c r="J97" i="1"/>
  <c r="I97" i="1"/>
  <c r="H97" i="1"/>
  <c r="K97" i="1" s="1"/>
  <c r="L97" i="1" s="1"/>
  <c r="M97" i="1" s="1"/>
  <c r="G97" i="1"/>
  <c r="J96" i="1"/>
  <c r="I96" i="1"/>
  <c r="K96" i="1" s="1"/>
  <c r="L96" i="1" s="1"/>
  <c r="M96" i="1" s="1"/>
  <c r="H96" i="1"/>
  <c r="G96" i="1"/>
  <c r="J95" i="1"/>
  <c r="I95" i="1"/>
  <c r="H95" i="1"/>
  <c r="K95" i="1" s="1"/>
  <c r="L95" i="1" s="1"/>
  <c r="M95" i="1" s="1"/>
  <c r="G95" i="1"/>
  <c r="K94" i="1"/>
  <c r="L94" i="1" s="1"/>
  <c r="M94" i="1" s="1"/>
  <c r="J94" i="1"/>
  <c r="I94" i="1"/>
  <c r="H94" i="1"/>
  <c r="G94" i="1"/>
  <c r="J93" i="1"/>
  <c r="K93" i="1" s="1"/>
  <c r="L93" i="1" s="1"/>
  <c r="M93" i="1" s="1"/>
  <c r="I93" i="1"/>
  <c r="H93" i="1"/>
  <c r="G93" i="1"/>
  <c r="J92" i="1"/>
  <c r="I92" i="1"/>
  <c r="K92" i="1" s="1"/>
  <c r="L92" i="1" s="1"/>
  <c r="M92" i="1" s="1"/>
  <c r="H92" i="1"/>
  <c r="G92" i="1"/>
  <c r="J91" i="1"/>
  <c r="I91" i="1"/>
  <c r="H91" i="1"/>
  <c r="K91" i="1" s="1"/>
  <c r="L91" i="1" s="1"/>
  <c r="M91" i="1" s="1"/>
  <c r="G91" i="1"/>
  <c r="K90" i="1"/>
  <c r="L90" i="1" s="1"/>
  <c r="M90" i="1" s="1"/>
  <c r="J90" i="1"/>
  <c r="I90" i="1"/>
  <c r="H90" i="1"/>
  <c r="G90" i="1"/>
  <c r="J89" i="1"/>
  <c r="I89" i="1"/>
  <c r="H89" i="1"/>
  <c r="K89" i="1" s="1"/>
  <c r="L89" i="1" s="1"/>
  <c r="M89" i="1" s="1"/>
  <c r="G89" i="1"/>
  <c r="J88" i="1"/>
  <c r="I88" i="1"/>
  <c r="K88" i="1" s="1"/>
  <c r="L88" i="1" s="1"/>
  <c r="M88" i="1" s="1"/>
  <c r="H88" i="1"/>
  <c r="G88" i="1"/>
  <c r="J87" i="1"/>
  <c r="I87" i="1"/>
  <c r="H87" i="1"/>
  <c r="K87" i="1" s="1"/>
  <c r="L87" i="1" s="1"/>
  <c r="M87" i="1" s="1"/>
  <c r="G87" i="1"/>
  <c r="K86" i="1"/>
  <c r="L86" i="1" s="1"/>
  <c r="M86" i="1" s="1"/>
  <c r="J86" i="1"/>
  <c r="I86" i="1"/>
  <c r="H86" i="1"/>
  <c r="G86" i="1"/>
  <c r="J85" i="1"/>
  <c r="I85" i="1"/>
  <c r="H85" i="1"/>
  <c r="K85" i="1" s="1"/>
  <c r="L85" i="1" s="1"/>
  <c r="M85" i="1" s="1"/>
  <c r="G85" i="1"/>
  <c r="J84" i="1"/>
  <c r="I84" i="1"/>
  <c r="K84" i="1" s="1"/>
  <c r="L84" i="1" s="1"/>
  <c r="M84" i="1" s="1"/>
  <c r="H84" i="1"/>
  <c r="G84" i="1"/>
  <c r="J83" i="1"/>
  <c r="I83" i="1"/>
  <c r="H83" i="1"/>
  <c r="K83" i="1" s="1"/>
  <c r="L83" i="1" s="1"/>
  <c r="M83" i="1" s="1"/>
  <c r="G83" i="1"/>
  <c r="K82" i="1"/>
  <c r="L82" i="1" s="1"/>
  <c r="M82" i="1" s="1"/>
  <c r="J82" i="1"/>
  <c r="I82" i="1"/>
  <c r="H82" i="1"/>
  <c r="G82" i="1"/>
  <c r="J81" i="1"/>
  <c r="I81" i="1"/>
  <c r="H81" i="1"/>
  <c r="K81" i="1" s="1"/>
  <c r="L81" i="1" s="1"/>
  <c r="M81" i="1" s="1"/>
  <c r="G81" i="1"/>
  <c r="J80" i="1"/>
  <c r="I80" i="1"/>
  <c r="K80" i="1" s="1"/>
  <c r="L80" i="1" s="1"/>
  <c r="M80" i="1" s="1"/>
  <c r="H80" i="1"/>
  <c r="G80" i="1"/>
  <c r="J79" i="1"/>
  <c r="I79" i="1"/>
  <c r="H79" i="1"/>
  <c r="K79" i="1" s="1"/>
  <c r="L79" i="1" s="1"/>
  <c r="M79" i="1" s="1"/>
  <c r="G79" i="1"/>
  <c r="K78" i="1"/>
  <c r="L78" i="1" s="1"/>
  <c r="M78" i="1" s="1"/>
  <c r="J78" i="1"/>
  <c r="I78" i="1"/>
  <c r="H78" i="1"/>
  <c r="G78" i="1"/>
  <c r="J76" i="1"/>
  <c r="I76" i="1"/>
  <c r="H76" i="1"/>
  <c r="K76" i="1" s="1"/>
  <c r="L76" i="1" s="1"/>
  <c r="M76" i="1" s="1"/>
  <c r="G76" i="1"/>
  <c r="J75" i="1"/>
  <c r="I75" i="1"/>
  <c r="K75" i="1" s="1"/>
  <c r="L75" i="1" s="1"/>
  <c r="M75" i="1" s="1"/>
  <c r="H75" i="1"/>
  <c r="G75" i="1"/>
  <c r="J74" i="1"/>
  <c r="I74" i="1"/>
  <c r="H74" i="1"/>
  <c r="K74" i="1" s="1"/>
  <c r="L74" i="1" s="1"/>
  <c r="M74" i="1" s="1"/>
  <c r="G74" i="1"/>
  <c r="K73" i="1"/>
  <c r="L73" i="1" s="1"/>
  <c r="M73" i="1" s="1"/>
  <c r="J73" i="1"/>
  <c r="I73" i="1"/>
  <c r="H73" i="1"/>
  <c r="G73" i="1"/>
  <c r="J72" i="1"/>
  <c r="I72" i="1"/>
  <c r="H72" i="1"/>
  <c r="K72" i="1" s="1"/>
  <c r="L72" i="1" s="1"/>
  <c r="M72" i="1" s="1"/>
  <c r="G72" i="1"/>
  <c r="J71" i="1"/>
  <c r="I71" i="1"/>
  <c r="K71" i="1" s="1"/>
  <c r="L71" i="1" s="1"/>
  <c r="M71" i="1" s="1"/>
  <c r="H71" i="1"/>
  <c r="G71" i="1"/>
  <c r="J70" i="1"/>
  <c r="I70" i="1"/>
  <c r="H70" i="1"/>
  <c r="K70" i="1" s="1"/>
  <c r="L70" i="1" s="1"/>
  <c r="M70" i="1" s="1"/>
  <c r="G70" i="1"/>
  <c r="K69" i="1"/>
  <c r="L69" i="1" s="1"/>
  <c r="M69" i="1" s="1"/>
  <c r="J69" i="1"/>
  <c r="I69" i="1"/>
  <c r="H69" i="1"/>
  <c r="G69" i="1"/>
  <c r="J68" i="1"/>
  <c r="I68" i="1"/>
  <c r="H68" i="1"/>
  <c r="K68" i="1" s="1"/>
  <c r="L68" i="1" s="1"/>
  <c r="M68" i="1" s="1"/>
  <c r="G68" i="1"/>
  <c r="J67" i="1"/>
  <c r="I67" i="1"/>
  <c r="K67" i="1" s="1"/>
  <c r="L67" i="1" s="1"/>
  <c r="M67" i="1" s="1"/>
  <c r="H67" i="1"/>
  <c r="G67" i="1"/>
  <c r="J66" i="1"/>
  <c r="I66" i="1"/>
  <c r="H66" i="1"/>
  <c r="K66" i="1" s="1"/>
  <c r="L66" i="1" s="1"/>
  <c r="M66" i="1" s="1"/>
  <c r="G66" i="1"/>
  <c r="K65" i="1"/>
  <c r="L65" i="1" s="1"/>
  <c r="M65" i="1" s="1"/>
  <c r="J65" i="1"/>
  <c r="I65" i="1"/>
  <c r="H65" i="1"/>
  <c r="G65" i="1"/>
  <c r="J64" i="1"/>
  <c r="I64" i="1"/>
  <c r="H64" i="1"/>
  <c r="K64" i="1" s="1"/>
  <c r="L64" i="1" s="1"/>
  <c r="M64" i="1" s="1"/>
  <c r="G64" i="1"/>
  <c r="J63" i="1"/>
  <c r="I63" i="1"/>
  <c r="K63" i="1" s="1"/>
  <c r="L63" i="1" s="1"/>
  <c r="M63" i="1" s="1"/>
  <c r="H63" i="1"/>
  <c r="G63" i="1"/>
  <c r="J62" i="1"/>
  <c r="I62" i="1"/>
  <c r="H62" i="1"/>
  <c r="K62" i="1" s="1"/>
  <c r="L62" i="1" s="1"/>
  <c r="M62" i="1" s="1"/>
  <c r="G62" i="1"/>
  <c r="K61" i="1"/>
  <c r="L61" i="1" s="1"/>
  <c r="M61" i="1" s="1"/>
  <c r="J61" i="1"/>
  <c r="I61" i="1"/>
  <c r="H61" i="1"/>
  <c r="G61" i="1"/>
  <c r="J60" i="1"/>
  <c r="I60" i="1"/>
  <c r="H60" i="1"/>
  <c r="K60" i="1" s="1"/>
  <c r="L60" i="1" s="1"/>
  <c r="M60" i="1" s="1"/>
  <c r="G60" i="1"/>
  <c r="J59" i="1"/>
  <c r="I59" i="1"/>
  <c r="K59" i="1" s="1"/>
  <c r="L59" i="1" s="1"/>
  <c r="M59" i="1" s="1"/>
  <c r="H59" i="1"/>
  <c r="G59" i="1"/>
  <c r="J58" i="1"/>
  <c r="I58" i="1"/>
  <c r="H58" i="1"/>
  <c r="K58" i="1" s="1"/>
  <c r="L58" i="1" s="1"/>
  <c r="M58" i="1" s="1"/>
  <c r="G58" i="1"/>
  <c r="K57" i="1"/>
  <c r="L57" i="1" s="1"/>
  <c r="M57" i="1" s="1"/>
  <c r="J57" i="1"/>
  <c r="I57" i="1"/>
  <c r="H57" i="1"/>
  <c r="G57" i="1"/>
  <c r="J56" i="1"/>
  <c r="I56" i="1"/>
  <c r="H56" i="1"/>
  <c r="K56" i="1" s="1"/>
  <c r="L56" i="1" s="1"/>
  <c r="M56" i="1" s="1"/>
  <c r="G56" i="1"/>
  <c r="J55" i="1"/>
  <c r="I55" i="1"/>
  <c r="K55" i="1" s="1"/>
  <c r="L55" i="1" s="1"/>
  <c r="M55" i="1" s="1"/>
  <c r="H55" i="1"/>
  <c r="G55" i="1"/>
  <c r="J54" i="1"/>
  <c r="I54" i="1"/>
  <c r="H54" i="1"/>
  <c r="K54" i="1" s="1"/>
  <c r="L54" i="1" s="1"/>
  <c r="M54" i="1" s="1"/>
  <c r="G54" i="1"/>
  <c r="K52" i="1"/>
  <c r="L52" i="1" s="1"/>
  <c r="M52" i="1" s="1"/>
  <c r="J52" i="1"/>
  <c r="I52" i="1"/>
  <c r="H52" i="1"/>
  <c r="G52" i="1"/>
  <c r="J51" i="1"/>
  <c r="I51" i="1"/>
  <c r="H51" i="1"/>
  <c r="K51" i="1" s="1"/>
  <c r="L51" i="1" s="1"/>
  <c r="M51" i="1" s="1"/>
  <c r="G51" i="1"/>
  <c r="J50" i="1"/>
  <c r="I50" i="1"/>
  <c r="K50" i="1" s="1"/>
  <c r="L50" i="1" s="1"/>
  <c r="M50" i="1" s="1"/>
  <c r="H50" i="1"/>
  <c r="G50" i="1"/>
  <c r="J49" i="1"/>
  <c r="I49" i="1"/>
  <c r="H49" i="1"/>
  <c r="K49" i="1" s="1"/>
  <c r="L49" i="1" s="1"/>
  <c r="M49" i="1" s="1"/>
  <c r="G49" i="1"/>
  <c r="K48" i="1"/>
  <c r="L48" i="1" s="1"/>
  <c r="M48" i="1" s="1"/>
  <c r="J48" i="1"/>
  <c r="I48" i="1"/>
  <c r="H48" i="1"/>
  <c r="G48" i="1"/>
  <c r="J47" i="1"/>
  <c r="I47" i="1"/>
  <c r="H47" i="1"/>
  <c r="K47" i="1" s="1"/>
  <c r="L47" i="1" s="1"/>
  <c r="M47" i="1" s="1"/>
  <c r="G47" i="1"/>
  <c r="J46" i="1"/>
  <c r="I46" i="1"/>
  <c r="K46" i="1" s="1"/>
  <c r="L46" i="1" s="1"/>
  <c r="M46" i="1" s="1"/>
  <c r="H46" i="1"/>
  <c r="G46" i="1"/>
  <c r="J45" i="1"/>
  <c r="I45" i="1"/>
  <c r="H45" i="1"/>
  <c r="K45" i="1" s="1"/>
  <c r="L45" i="1" s="1"/>
  <c r="M45" i="1" s="1"/>
  <c r="G45" i="1"/>
  <c r="K44" i="1"/>
  <c r="L44" i="1" s="1"/>
  <c r="M44" i="1" s="1"/>
  <c r="J44" i="1"/>
  <c r="I44" i="1"/>
  <c r="H44" i="1"/>
  <c r="G44" i="1"/>
  <c r="J43" i="1"/>
  <c r="K43" i="1" s="1"/>
  <c r="L43" i="1" s="1"/>
  <c r="M43" i="1" s="1"/>
  <c r="I43" i="1"/>
  <c r="H43" i="1"/>
  <c r="G43" i="1"/>
  <c r="J42" i="1"/>
  <c r="I42" i="1"/>
  <c r="K42" i="1" s="1"/>
  <c r="L42" i="1" s="1"/>
  <c r="M42" i="1" s="1"/>
  <c r="H42" i="1"/>
  <c r="G42" i="1"/>
  <c r="J41" i="1"/>
  <c r="I41" i="1"/>
  <c r="H41" i="1"/>
  <c r="K41" i="1" s="1"/>
  <c r="L41" i="1" s="1"/>
  <c r="M41" i="1" s="1"/>
  <c r="G41" i="1"/>
  <c r="K40" i="1"/>
  <c r="L40" i="1" s="1"/>
  <c r="M40" i="1" s="1"/>
  <c r="J40" i="1"/>
  <c r="I40" i="1"/>
  <c r="H40" i="1"/>
  <c r="G40" i="1"/>
  <c r="J39" i="1"/>
  <c r="K39" i="1" s="1"/>
  <c r="L39" i="1" s="1"/>
  <c r="M39" i="1" s="1"/>
  <c r="I39" i="1"/>
  <c r="H39" i="1"/>
  <c r="G39" i="1"/>
  <c r="J38" i="1"/>
  <c r="I38" i="1"/>
  <c r="K38" i="1" s="1"/>
  <c r="L38" i="1" s="1"/>
  <c r="M38" i="1" s="1"/>
  <c r="H38" i="1"/>
  <c r="G38" i="1"/>
  <c r="J37" i="1"/>
  <c r="I37" i="1"/>
  <c r="H37" i="1"/>
  <c r="K37" i="1" s="1"/>
  <c r="L37" i="1" s="1"/>
  <c r="M37" i="1" s="1"/>
  <c r="G37" i="1"/>
  <c r="K36" i="1"/>
  <c r="L36" i="1" s="1"/>
  <c r="M36" i="1" s="1"/>
  <c r="J36" i="1"/>
  <c r="I36" i="1"/>
  <c r="H36" i="1"/>
  <c r="G36" i="1"/>
  <c r="J35" i="1"/>
  <c r="K35" i="1" s="1"/>
  <c r="L35" i="1" s="1"/>
  <c r="M35" i="1" s="1"/>
  <c r="I35" i="1"/>
  <c r="H35" i="1"/>
  <c r="G35" i="1"/>
  <c r="J34" i="1"/>
  <c r="I34" i="1"/>
  <c r="K34" i="1" s="1"/>
  <c r="L34" i="1" s="1"/>
  <c r="M34" i="1" s="1"/>
  <c r="H34" i="1"/>
  <c r="G34" i="1"/>
  <c r="J33" i="1"/>
  <c r="I33" i="1"/>
  <c r="H33" i="1"/>
  <c r="K33" i="1" s="1"/>
  <c r="L33" i="1" s="1"/>
  <c r="M33" i="1" s="1"/>
  <c r="G33" i="1"/>
  <c r="K32" i="1"/>
  <c r="L32" i="1" s="1"/>
  <c r="M32" i="1" s="1"/>
  <c r="J32" i="1"/>
  <c r="I32" i="1"/>
  <c r="H32" i="1"/>
  <c r="G32" i="1"/>
  <c r="J31" i="1"/>
  <c r="K31" i="1" s="1"/>
  <c r="L31" i="1" s="1"/>
  <c r="M31" i="1" s="1"/>
  <c r="I31" i="1"/>
  <c r="H31" i="1"/>
  <c r="G31" i="1"/>
  <c r="J30" i="1"/>
  <c r="I30" i="1"/>
  <c r="K30" i="1" s="1"/>
  <c r="L30" i="1" s="1"/>
  <c r="M30" i="1" s="1"/>
  <c r="H30" i="1"/>
  <c r="G30" i="1"/>
  <c r="J28" i="1"/>
  <c r="I28" i="1"/>
  <c r="H28" i="1"/>
  <c r="K28" i="1" s="1"/>
  <c r="L28" i="1" s="1"/>
  <c r="M28" i="1" s="1"/>
  <c r="G28" i="1"/>
  <c r="K27" i="1"/>
  <c r="L27" i="1" s="1"/>
  <c r="M27" i="1" s="1"/>
  <c r="J27" i="1"/>
  <c r="I27" i="1"/>
  <c r="H27" i="1"/>
  <c r="G27" i="1"/>
  <c r="J26" i="1"/>
  <c r="K26" i="1" s="1"/>
  <c r="L26" i="1" s="1"/>
  <c r="M26" i="1" s="1"/>
  <c r="I26" i="1"/>
  <c r="H26" i="1"/>
  <c r="G26" i="1"/>
  <c r="J25" i="1"/>
  <c r="I25" i="1"/>
  <c r="K25" i="1" s="1"/>
  <c r="L25" i="1" s="1"/>
  <c r="M25" i="1" s="1"/>
  <c r="H25" i="1"/>
  <c r="G25" i="1"/>
  <c r="J24" i="1"/>
  <c r="I24" i="1"/>
  <c r="H24" i="1"/>
  <c r="K24" i="1" s="1"/>
  <c r="L24" i="1" s="1"/>
  <c r="M24" i="1" s="1"/>
  <c r="G24" i="1"/>
  <c r="K23" i="1"/>
  <c r="L23" i="1" s="1"/>
  <c r="M23" i="1" s="1"/>
  <c r="J23" i="1"/>
  <c r="I23" i="1"/>
  <c r="H23" i="1"/>
  <c r="G23" i="1"/>
  <c r="J22" i="1"/>
  <c r="K22" i="1" s="1"/>
  <c r="L22" i="1" s="1"/>
  <c r="M22" i="1" s="1"/>
  <c r="I22" i="1"/>
  <c r="H22" i="1"/>
  <c r="G22" i="1"/>
  <c r="J21" i="1"/>
  <c r="I21" i="1"/>
  <c r="K21" i="1" s="1"/>
  <c r="L21" i="1" s="1"/>
  <c r="M21" i="1" s="1"/>
  <c r="H21" i="1"/>
  <c r="G21" i="1"/>
  <c r="J20" i="1"/>
  <c r="I20" i="1"/>
  <c r="H20" i="1"/>
  <c r="K20" i="1" s="1"/>
  <c r="L20" i="1" s="1"/>
  <c r="M20" i="1" s="1"/>
  <c r="G20" i="1"/>
  <c r="K19" i="1"/>
  <c r="L19" i="1" s="1"/>
  <c r="M19" i="1" s="1"/>
  <c r="J19" i="1"/>
  <c r="I19" i="1"/>
  <c r="H19" i="1"/>
  <c r="G19" i="1"/>
  <c r="J18" i="1"/>
  <c r="K18" i="1" s="1"/>
  <c r="L18" i="1" s="1"/>
  <c r="M18" i="1" s="1"/>
  <c r="I18" i="1"/>
  <c r="H18" i="1"/>
  <c r="G18" i="1"/>
  <c r="J17" i="1"/>
  <c r="I17" i="1"/>
  <c r="K17" i="1" s="1"/>
  <c r="L17" i="1" s="1"/>
  <c r="M17" i="1" s="1"/>
  <c r="H17" i="1"/>
  <c r="G17" i="1"/>
  <c r="J16" i="1"/>
  <c r="I16" i="1"/>
  <c r="H16" i="1"/>
  <c r="K16" i="1" s="1"/>
  <c r="L16" i="1" s="1"/>
  <c r="M16" i="1" s="1"/>
  <c r="G16" i="1"/>
  <c r="K15" i="1"/>
  <c r="L15" i="1" s="1"/>
  <c r="M15" i="1" s="1"/>
  <c r="J15" i="1"/>
  <c r="I15" i="1"/>
  <c r="H15" i="1"/>
  <c r="G15" i="1"/>
  <c r="J14" i="1"/>
  <c r="K14" i="1" s="1"/>
  <c r="L14" i="1" s="1"/>
  <c r="M14" i="1" s="1"/>
  <c r="I14" i="1"/>
  <c r="H14" i="1"/>
  <c r="G14" i="1"/>
  <c r="J13" i="1"/>
  <c r="I13" i="1"/>
  <c r="K13" i="1" s="1"/>
  <c r="L13" i="1" s="1"/>
  <c r="M13" i="1" s="1"/>
  <c r="H13" i="1"/>
  <c r="G13" i="1"/>
  <c r="J12" i="1"/>
  <c r="I12" i="1"/>
  <c r="H12" i="1"/>
  <c r="K12" i="1" s="1"/>
  <c r="L12" i="1" s="1"/>
  <c r="M12" i="1" s="1"/>
  <c r="G12" i="1"/>
  <c r="K11" i="1"/>
  <c r="L11" i="1" s="1"/>
  <c r="M11" i="1" s="1"/>
  <c r="J11" i="1"/>
  <c r="I11" i="1"/>
  <c r="H11" i="1"/>
  <c r="G11" i="1"/>
  <c r="J10" i="1"/>
  <c r="K10" i="1" s="1"/>
  <c r="L10" i="1" s="1"/>
  <c r="M10" i="1" s="1"/>
  <c r="I10" i="1"/>
  <c r="H10" i="1"/>
  <c r="G10" i="1"/>
  <c r="J9" i="1"/>
  <c r="I9" i="1"/>
  <c r="K9" i="1" s="1"/>
  <c r="L9" i="1" s="1"/>
  <c r="M9" i="1" s="1"/>
  <c r="H9" i="1"/>
  <c r="G9" i="1"/>
  <c r="J8" i="1"/>
  <c r="I8" i="1"/>
  <c r="H8" i="1"/>
  <c r="K8" i="1" s="1"/>
  <c r="L8" i="1" s="1"/>
  <c r="M8" i="1" s="1"/>
  <c r="G8" i="1"/>
  <c r="K7" i="1"/>
  <c r="J7" i="1"/>
  <c r="I7" i="1"/>
  <c r="H7" i="1"/>
  <c r="G7" i="1"/>
  <c r="J6" i="1"/>
  <c r="K6" i="1" s="1"/>
  <c r="L6" i="1" s="1"/>
  <c r="M6" i="1" s="1"/>
  <c r="I6" i="1"/>
  <c r="H6" i="1"/>
  <c r="G6" i="1"/>
  <c r="L7" i="1" l="1"/>
  <c r="M7" i="1" s="1"/>
</calcChain>
</file>

<file path=xl/sharedStrings.xml><?xml version="1.0" encoding="utf-8"?>
<sst xmlns="http://schemas.openxmlformats.org/spreadsheetml/2006/main" count="13" uniqueCount="13">
  <si>
    <t>fitting curves</t>
  </si>
  <si>
    <t>[Inhib] µM</t>
  </si>
  <si>
    <r>
      <t xml:space="preserve">[mTHF] </t>
    </r>
    <r>
      <rPr>
        <sz val="10"/>
        <rFont val="Symbol"/>
        <family val="1"/>
        <charset val="2"/>
      </rPr>
      <t>m</t>
    </r>
    <r>
      <rPr>
        <sz val="12"/>
        <color theme="1"/>
        <rFont val="Calibri"/>
        <family val="2"/>
        <scheme val="minor"/>
      </rPr>
      <t>M</t>
    </r>
  </si>
  <si>
    <t>ΔOD/min</t>
  </si>
  <si>
    <r>
      <t xml:space="preserve">V </t>
    </r>
    <r>
      <rPr>
        <sz val="10"/>
        <rFont val="Symbol"/>
        <family val="1"/>
        <charset val="2"/>
      </rPr>
      <t>m</t>
    </r>
    <r>
      <rPr>
        <sz val="12"/>
        <color theme="1"/>
        <rFont val="Calibri"/>
        <family val="2"/>
        <scheme val="minor"/>
      </rPr>
      <t>M s-1</t>
    </r>
  </si>
  <si>
    <t>D</t>
  </si>
  <si>
    <t>2a</t>
  </si>
  <si>
    <t>b</t>
  </si>
  <si>
    <t>c</t>
  </si>
  <si>
    <t>x=RADQ M2</t>
  </si>
  <si>
    <t>v M s-1</t>
  </si>
  <si>
    <t>v uM s-1</t>
  </si>
  <si>
    <t>Inhibition of hTS by compound 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</si>
</sst>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name val="Symbol"/>
      <family val="1"/>
      <charset val="2"/>
    </font>
    <font>
      <sz val="18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A5C59-F17E-C14F-917C-5801BAC7495A}">
  <dimension ref="B1:M100"/>
  <sheetViews>
    <sheetView tabSelected="1" workbookViewId="0">
      <selection activeCell="G1" sqref="G1"/>
    </sheetView>
  </sheetViews>
  <sheetFormatPr baseColWidth="10" defaultRowHeight="16" x14ac:dyDescent="0.2"/>
  <sheetData>
    <row r="1" spans="2:13" ht="24" x14ac:dyDescent="0.3">
      <c r="B1" s="2" t="s">
        <v>12</v>
      </c>
      <c r="C1" s="1"/>
      <c r="D1" s="1"/>
    </row>
    <row r="3" spans="2:13" x14ac:dyDescent="0.2">
      <c r="B3" t="s">
        <v>0</v>
      </c>
    </row>
    <row r="4" spans="2:13" x14ac:dyDescent="0.2">
      <c r="B4" t="s">
        <v>1</v>
      </c>
      <c r="C4" t="s">
        <v>2</v>
      </c>
      <c r="D4" t="s">
        <v>3</v>
      </c>
      <c r="E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11</v>
      </c>
    </row>
    <row r="5" spans="2:13" x14ac:dyDescent="0.2">
      <c r="C5">
        <v>0</v>
      </c>
      <c r="M5">
        <v>0</v>
      </c>
    </row>
    <row r="6" spans="2:13" x14ac:dyDescent="0.2">
      <c r="B6">
        <v>0</v>
      </c>
      <c r="C6">
        <v>3</v>
      </c>
      <c r="G6">
        <f>0.9/0.00001+0.75*B6*0.000001/(0.000008*0.00001)+0.1*(B6*0.000001)^2/(0.00002*0.00001*0.00001)</f>
        <v>90000</v>
      </c>
      <c r="H6">
        <f>0.5*SQRT(0.00000006)*(1+B6*0.000001/0.000001)</f>
        <v>1.2247448713915889E-4</v>
      </c>
      <c r="I6">
        <f>1+B6*0.000001/0.00001+(B6*0.000001)^2/(0.00001*0.00001)</f>
        <v>1</v>
      </c>
      <c r="J6">
        <f>1/0.00001+B6*0.000001/(0.000008*0.00001)+(B6*0.000001)^2/(0.00002*0.00001*0.00001)</f>
        <v>99999.999999999985</v>
      </c>
      <c r="K6">
        <f t="shared" ref="K6:K28" si="0">(-H6/2+SQRT((H6/2)^2+(I6+J6*C6*0.000001)*0.0000003))/(I6+J6*C6*0.000001)</f>
        <v>4.355829048699825E-4</v>
      </c>
      <c r="L6">
        <f>K6^2*C6*0.000001*G6</f>
        <v>5.12277660940425E-8</v>
      </c>
      <c r="M6">
        <f>L6*1000000</f>
        <v>5.1227766094042497E-2</v>
      </c>
    </row>
    <row r="7" spans="2:13" x14ac:dyDescent="0.2">
      <c r="B7">
        <v>0</v>
      </c>
      <c r="C7">
        <v>6</v>
      </c>
      <c r="G7">
        <f t="shared" ref="G7:G28" si="1">0.9/0.00001+0.75*B7*0.000001/(0.000008*0.00001)+0.1*(B7*0.000001)^2/(0.00002*0.00001*0.00001)</f>
        <v>90000</v>
      </c>
      <c r="H7">
        <f t="shared" ref="H7:H28" si="2">0.5*SQRT(0.00000006)*(1+B7*0.000001/0.00001)</f>
        <v>1.2247448713915889E-4</v>
      </c>
      <c r="I7">
        <f t="shared" ref="I7:I28" si="3">1+B7*0.000001/0.00001+(B7*0.000001)^2/(0.00001*0.00001)</f>
        <v>1</v>
      </c>
      <c r="J7">
        <f t="shared" ref="J7:J28" si="4">1/0.00001+B7*0.000001/(0.000008*0.00001)+(B7*0.000001)^2/(0.00002*0.00001*0.00001)</f>
        <v>99999.999999999985</v>
      </c>
      <c r="K7">
        <f t="shared" si="0"/>
        <v>3.9642758974537393E-4</v>
      </c>
      <c r="L7">
        <f t="shared" ref="L7:L28" si="5">K7^2*C7*0.000001*G7</f>
        <v>8.4863610312116315E-8</v>
      </c>
      <c r="M7">
        <f t="shared" ref="M7:M28" si="6">L7*1000000</f>
        <v>8.4863610312116311E-2</v>
      </c>
    </row>
    <row r="8" spans="2:13" x14ac:dyDescent="0.2">
      <c r="B8">
        <v>0</v>
      </c>
      <c r="C8">
        <v>9</v>
      </c>
      <c r="G8">
        <f t="shared" si="1"/>
        <v>90000</v>
      </c>
      <c r="H8">
        <f t="shared" si="2"/>
        <v>1.2247448713915889E-4</v>
      </c>
      <c r="I8">
        <f t="shared" si="3"/>
        <v>1</v>
      </c>
      <c r="J8">
        <f t="shared" si="4"/>
        <v>99999.999999999985</v>
      </c>
      <c r="K8">
        <f t="shared" si="0"/>
        <v>3.6643454042504018E-4</v>
      </c>
      <c r="L8">
        <f t="shared" si="5"/>
        <v>1.0876216065737343E-7</v>
      </c>
      <c r="M8">
        <f t="shared" si="6"/>
        <v>0.10876216065737343</v>
      </c>
    </row>
    <row r="9" spans="2:13" x14ac:dyDescent="0.2">
      <c r="B9">
        <v>0</v>
      </c>
      <c r="C9">
        <v>12</v>
      </c>
      <c r="G9">
        <f t="shared" si="1"/>
        <v>90000</v>
      </c>
      <c r="H9">
        <f t="shared" si="2"/>
        <v>1.2247448713915889E-4</v>
      </c>
      <c r="I9">
        <f t="shared" si="3"/>
        <v>1</v>
      </c>
      <c r="J9">
        <f t="shared" si="4"/>
        <v>99999.999999999985</v>
      </c>
      <c r="K9">
        <f t="shared" si="0"/>
        <v>3.424869514865622E-4</v>
      </c>
      <c r="L9">
        <f t="shared" si="5"/>
        <v>1.2668109689364353E-7</v>
      </c>
      <c r="M9">
        <f t="shared" si="6"/>
        <v>0.12668109689364354</v>
      </c>
    </row>
    <row r="10" spans="2:13" x14ac:dyDescent="0.2">
      <c r="B10">
        <v>0</v>
      </c>
      <c r="C10">
        <v>15</v>
      </c>
      <c r="G10">
        <f t="shared" si="1"/>
        <v>90000</v>
      </c>
      <c r="H10">
        <f t="shared" si="2"/>
        <v>1.2247448713915889E-4</v>
      </c>
      <c r="I10">
        <f t="shared" si="3"/>
        <v>1</v>
      </c>
      <c r="J10">
        <f t="shared" si="4"/>
        <v>99999.999999999985</v>
      </c>
      <c r="K10">
        <f t="shared" si="0"/>
        <v>3.2278020965587496E-4</v>
      </c>
      <c r="L10">
        <f t="shared" si="5"/>
        <v>1.4065253605641228E-7</v>
      </c>
      <c r="M10">
        <f t="shared" si="6"/>
        <v>0.14065253605641229</v>
      </c>
    </row>
    <row r="11" spans="2:13" x14ac:dyDescent="0.2">
      <c r="B11">
        <v>0</v>
      </c>
      <c r="C11">
        <v>18</v>
      </c>
      <c r="G11">
        <f t="shared" si="1"/>
        <v>90000</v>
      </c>
      <c r="H11">
        <f t="shared" si="2"/>
        <v>1.2247448713915889E-4</v>
      </c>
      <c r="I11">
        <f t="shared" si="3"/>
        <v>1</v>
      </c>
      <c r="J11">
        <f t="shared" si="4"/>
        <v>99999.999999999985</v>
      </c>
      <c r="K11">
        <f t="shared" si="0"/>
        <v>3.0618621784789723E-4</v>
      </c>
      <c r="L11">
        <f t="shared" si="5"/>
        <v>1.5187499999999995E-7</v>
      </c>
      <c r="M11">
        <f t="shared" si="6"/>
        <v>0.15187499999999995</v>
      </c>
    </row>
    <row r="12" spans="2:13" x14ac:dyDescent="0.2">
      <c r="B12">
        <v>0</v>
      </c>
      <c r="C12">
        <v>21</v>
      </c>
      <c r="G12">
        <f t="shared" si="1"/>
        <v>90000</v>
      </c>
      <c r="H12">
        <f t="shared" si="2"/>
        <v>1.2247448713915889E-4</v>
      </c>
      <c r="I12">
        <f t="shared" si="3"/>
        <v>1</v>
      </c>
      <c r="J12">
        <f t="shared" si="4"/>
        <v>99999.999999999985</v>
      </c>
      <c r="K12">
        <f t="shared" si="0"/>
        <v>2.9195811643058223E-4</v>
      </c>
      <c r="L12">
        <f t="shared" si="5"/>
        <v>1.6110273390692053E-7</v>
      </c>
      <c r="M12">
        <f t="shared" si="6"/>
        <v>0.16110273390692054</v>
      </c>
    </row>
    <row r="13" spans="2:13" x14ac:dyDescent="0.2">
      <c r="B13">
        <v>0</v>
      </c>
      <c r="C13">
        <v>24</v>
      </c>
      <c r="G13">
        <f t="shared" si="1"/>
        <v>90000</v>
      </c>
      <c r="H13">
        <f t="shared" si="2"/>
        <v>1.2247448713915889E-4</v>
      </c>
      <c r="I13">
        <f t="shared" si="3"/>
        <v>1</v>
      </c>
      <c r="J13">
        <f t="shared" si="4"/>
        <v>99999.999999999985</v>
      </c>
      <c r="K13">
        <f t="shared" si="0"/>
        <v>2.7957884519788927E-4</v>
      </c>
      <c r="L13">
        <f t="shared" si="5"/>
        <v>1.6883495427352031E-7</v>
      </c>
      <c r="M13">
        <f t="shared" si="6"/>
        <v>0.16883495427352033</v>
      </c>
    </row>
    <row r="14" spans="2:13" x14ac:dyDescent="0.2">
      <c r="B14">
        <v>0</v>
      </c>
      <c r="C14">
        <v>27</v>
      </c>
      <c r="G14">
        <f t="shared" si="1"/>
        <v>90000</v>
      </c>
      <c r="H14">
        <f t="shared" si="2"/>
        <v>1.2247448713915889E-4</v>
      </c>
      <c r="I14">
        <f t="shared" si="3"/>
        <v>1</v>
      </c>
      <c r="J14">
        <f t="shared" si="4"/>
        <v>99999.999999999985</v>
      </c>
      <c r="K14">
        <f t="shared" si="0"/>
        <v>2.6867737902451142E-4</v>
      </c>
      <c r="L14">
        <f t="shared" si="5"/>
        <v>1.7541570761873873E-7</v>
      </c>
      <c r="M14">
        <f t="shared" si="6"/>
        <v>0.17541570761873873</v>
      </c>
    </row>
    <row r="15" spans="2:13" x14ac:dyDescent="0.2">
      <c r="B15">
        <v>0</v>
      </c>
      <c r="C15">
        <v>30</v>
      </c>
      <c r="G15">
        <f t="shared" si="1"/>
        <v>90000</v>
      </c>
      <c r="H15">
        <f t="shared" si="2"/>
        <v>1.2247448713915889E-4</v>
      </c>
      <c r="I15">
        <f t="shared" si="3"/>
        <v>1</v>
      </c>
      <c r="J15">
        <f t="shared" si="4"/>
        <v>99999.999999999985</v>
      </c>
      <c r="K15">
        <f t="shared" si="0"/>
        <v>2.5897954232625129E-4</v>
      </c>
      <c r="L15">
        <f t="shared" si="5"/>
        <v>1.8109008902748939E-7</v>
      </c>
      <c r="M15">
        <f t="shared" si="6"/>
        <v>0.18109008902748938</v>
      </c>
    </row>
    <row r="16" spans="2:13" x14ac:dyDescent="0.2">
      <c r="B16">
        <v>0</v>
      </c>
      <c r="C16">
        <v>33</v>
      </c>
      <c r="G16">
        <f t="shared" si="1"/>
        <v>90000</v>
      </c>
      <c r="H16">
        <f t="shared" si="2"/>
        <v>1.2247448713915889E-4</v>
      </c>
      <c r="I16">
        <f t="shared" si="3"/>
        <v>1</v>
      </c>
      <c r="J16">
        <f t="shared" si="4"/>
        <v>99999.999999999985</v>
      </c>
      <c r="K16">
        <f t="shared" si="0"/>
        <v>2.5027769140422167E-4</v>
      </c>
      <c r="L16">
        <f t="shared" si="5"/>
        <v>1.8603760075944158E-7</v>
      </c>
      <c r="M16">
        <f t="shared" si="6"/>
        <v>0.18603760075944159</v>
      </c>
    </row>
    <row r="17" spans="2:13" x14ac:dyDescent="0.2">
      <c r="B17">
        <v>0</v>
      </c>
      <c r="C17">
        <v>36</v>
      </c>
      <c r="G17">
        <f t="shared" si="1"/>
        <v>90000</v>
      </c>
      <c r="H17">
        <f t="shared" si="2"/>
        <v>1.2247448713915889E-4</v>
      </c>
      <c r="I17">
        <f t="shared" si="3"/>
        <v>1</v>
      </c>
      <c r="J17">
        <f t="shared" si="4"/>
        <v>99999.999999999985</v>
      </c>
      <c r="K17">
        <f t="shared" si="0"/>
        <v>2.4241125913745213E-4</v>
      </c>
      <c r="L17">
        <f t="shared" si="5"/>
        <v>1.9039282812340012E-7</v>
      </c>
      <c r="M17">
        <f t="shared" si="6"/>
        <v>0.19039282812340011</v>
      </c>
    </row>
    <row r="18" spans="2:13" x14ac:dyDescent="0.2">
      <c r="B18">
        <v>0</v>
      </c>
      <c r="C18">
        <v>39</v>
      </c>
      <c r="G18">
        <f t="shared" si="1"/>
        <v>90000</v>
      </c>
      <c r="H18">
        <f t="shared" si="2"/>
        <v>1.2247448713915889E-4</v>
      </c>
      <c r="I18">
        <f t="shared" si="3"/>
        <v>1</v>
      </c>
      <c r="J18">
        <f t="shared" si="4"/>
        <v>99999.999999999985</v>
      </c>
      <c r="K18">
        <f t="shared" si="0"/>
        <v>2.3525383890782018E-4</v>
      </c>
      <c r="L18">
        <f t="shared" si="5"/>
        <v>1.9425873421024179E-7</v>
      </c>
      <c r="M18">
        <f t="shared" si="6"/>
        <v>0.19425873421024178</v>
      </c>
    </row>
    <row r="19" spans="2:13" x14ac:dyDescent="0.2">
      <c r="B19">
        <v>0</v>
      </c>
      <c r="C19">
        <v>42</v>
      </c>
      <c r="G19">
        <f t="shared" si="1"/>
        <v>90000</v>
      </c>
      <c r="H19">
        <f t="shared" si="2"/>
        <v>1.2247448713915889E-4</v>
      </c>
      <c r="I19">
        <f t="shared" si="3"/>
        <v>1</v>
      </c>
      <c r="J19">
        <f t="shared" si="4"/>
        <v>99999.999999999985</v>
      </c>
      <c r="K19">
        <f t="shared" si="0"/>
        <v>2.2870435701353856E-4</v>
      </c>
      <c r="L19">
        <f t="shared" si="5"/>
        <v>1.9771548142616966E-7</v>
      </c>
      <c r="M19">
        <f t="shared" si="6"/>
        <v>0.19771548142616965</v>
      </c>
    </row>
    <row r="20" spans="2:13" x14ac:dyDescent="0.2">
      <c r="B20">
        <v>0</v>
      </c>
      <c r="C20">
        <v>45</v>
      </c>
      <c r="G20">
        <f t="shared" si="1"/>
        <v>90000</v>
      </c>
      <c r="H20">
        <f t="shared" si="2"/>
        <v>1.2247448713915889E-4</v>
      </c>
      <c r="I20">
        <f t="shared" si="3"/>
        <v>1</v>
      </c>
      <c r="J20">
        <f t="shared" si="4"/>
        <v>99999.999999999985</v>
      </c>
      <c r="K20">
        <f t="shared" si="0"/>
        <v>2.2268088570756166E-4</v>
      </c>
      <c r="L20">
        <f t="shared" si="5"/>
        <v>2.0082644628099178E-7</v>
      </c>
      <c r="M20">
        <f t="shared" si="6"/>
        <v>0.20082644628099178</v>
      </c>
    </row>
    <row r="21" spans="2:13" x14ac:dyDescent="0.2">
      <c r="B21">
        <v>0</v>
      </c>
      <c r="C21">
        <v>48</v>
      </c>
      <c r="G21">
        <f t="shared" si="1"/>
        <v>90000</v>
      </c>
      <c r="H21">
        <f t="shared" si="2"/>
        <v>1.2247448713915889E-4</v>
      </c>
      <c r="I21">
        <f t="shared" si="3"/>
        <v>1</v>
      </c>
      <c r="J21">
        <f t="shared" si="4"/>
        <v>99999.999999999985</v>
      </c>
      <c r="K21">
        <f t="shared" si="0"/>
        <v>2.1711621052669764E-4</v>
      </c>
      <c r="L21">
        <f t="shared" si="5"/>
        <v>2.0364241913340459E-7</v>
      </c>
      <c r="M21">
        <f t="shared" si="6"/>
        <v>0.20364241913340458</v>
      </c>
    </row>
    <row r="22" spans="2:13" x14ac:dyDescent="0.2">
      <c r="B22">
        <v>0</v>
      </c>
      <c r="C22">
        <v>51</v>
      </c>
      <c r="G22">
        <f t="shared" si="1"/>
        <v>90000</v>
      </c>
      <c r="H22">
        <f t="shared" si="2"/>
        <v>1.2247448713915889E-4</v>
      </c>
      <c r="I22">
        <f t="shared" si="3"/>
        <v>1</v>
      </c>
      <c r="J22">
        <f t="shared" si="4"/>
        <v>99999.999999999985</v>
      </c>
      <c r="K22">
        <f t="shared" si="0"/>
        <v>2.1195459226647622E-4</v>
      </c>
      <c r="L22">
        <f t="shared" si="5"/>
        <v>2.0620459874927315E-7</v>
      </c>
      <c r="M22">
        <f t="shared" si="6"/>
        <v>0.20620459874927316</v>
      </c>
    </row>
    <row r="23" spans="2:13" x14ac:dyDescent="0.2">
      <c r="B23">
        <v>0</v>
      </c>
      <c r="C23">
        <v>54</v>
      </c>
      <c r="G23">
        <f t="shared" si="1"/>
        <v>90000</v>
      </c>
      <c r="H23">
        <f t="shared" si="2"/>
        <v>1.2247448713915889E-4</v>
      </c>
      <c r="I23">
        <f t="shared" si="3"/>
        <v>1</v>
      </c>
      <c r="J23">
        <f t="shared" si="4"/>
        <v>99999.999999999985</v>
      </c>
      <c r="K23">
        <f t="shared" si="0"/>
        <v>2.0714936048413129E-4</v>
      </c>
      <c r="L23">
        <f t="shared" si="5"/>
        <v>2.0854676768806506E-7</v>
      </c>
      <c r="M23">
        <f t="shared" si="6"/>
        <v>0.20854676768806504</v>
      </c>
    </row>
    <row r="24" spans="2:13" x14ac:dyDescent="0.2">
      <c r="B24">
        <v>0</v>
      </c>
      <c r="C24">
        <v>57</v>
      </c>
      <c r="G24">
        <f t="shared" si="1"/>
        <v>90000</v>
      </c>
      <c r="H24">
        <f t="shared" si="2"/>
        <v>1.2247448713915889E-4</v>
      </c>
      <c r="I24">
        <f t="shared" si="3"/>
        <v>1</v>
      </c>
      <c r="J24">
        <f t="shared" si="4"/>
        <v>99999.999999999985</v>
      </c>
      <c r="K24">
        <f t="shared" si="0"/>
        <v>2.0266109717347137E-4</v>
      </c>
      <c r="L24">
        <f t="shared" si="5"/>
        <v>2.106968991777582E-7</v>
      </c>
      <c r="M24">
        <f t="shared" si="6"/>
        <v>0.21069689917775819</v>
      </c>
    </row>
    <row r="25" spans="2:13" x14ac:dyDescent="0.2">
      <c r="B25">
        <v>0</v>
      </c>
      <c r="C25">
        <v>60</v>
      </c>
      <c r="G25">
        <f t="shared" si="1"/>
        <v>90000</v>
      </c>
      <c r="H25">
        <f t="shared" si="2"/>
        <v>1.2247448713915889E-4</v>
      </c>
      <c r="I25">
        <f t="shared" si="3"/>
        <v>1</v>
      </c>
      <c r="J25">
        <f t="shared" si="4"/>
        <v>99999.999999999985</v>
      </c>
      <c r="K25">
        <f t="shared" si="0"/>
        <v>1.9845624669520708E-4</v>
      </c>
      <c r="L25">
        <f t="shared" si="5"/>
        <v>2.1267836200268399E-7</v>
      </c>
      <c r="M25">
        <f t="shared" si="6"/>
        <v>0.212678362002684</v>
      </c>
    </row>
    <row r="26" spans="2:13" x14ac:dyDescent="0.2">
      <c r="B26">
        <v>0</v>
      </c>
      <c r="C26">
        <v>63</v>
      </c>
      <c r="G26">
        <f t="shared" si="1"/>
        <v>90000</v>
      </c>
      <c r="H26">
        <f t="shared" si="2"/>
        <v>1.2247448713915889E-4</v>
      </c>
      <c r="I26">
        <f t="shared" si="3"/>
        <v>1</v>
      </c>
      <c r="J26">
        <f t="shared" si="4"/>
        <v>99999.999999999985</v>
      </c>
      <c r="K26">
        <f t="shared" si="0"/>
        <v>1.9450603846442235E-4</v>
      </c>
      <c r="L26">
        <f t="shared" si="5"/>
        <v>2.1451083632502938E-7</v>
      </c>
      <c r="M26">
        <f t="shared" si="6"/>
        <v>0.21451083632502937</v>
      </c>
    </row>
    <row r="27" spans="2:13" x14ac:dyDescent="0.2">
      <c r="B27">
        <v>0</v>
      </c>
      <c r="C27">
        <v>66</v>
      </c>
      <c r="G27">
        <f t="shared" si="1"/>
        <v>90000</v>
      </c>
      <c r="H27">
        <f t="shared" si="2"/>
        <v>1.2247448713915889E-4</v>
      </c>
      <c r="I27">
        <f t="shared" si="3"/>
        <v>1</v>
      </c>
      <c r="J27">
        <f t="shared" si="4"/>
        <v>99999.999999999985</v>
      </c>
      <c r="K27">
        <f t="shared" si="0"/>
        <v>1.9078564242120552E-4</v>
      </c>
      <c r="L27">
        <f t="shared" si="5"/>
        <v>2.1621101844318822E-7</v>
      </c>
      <c r="M27">
        <f t="shared" si="6"/>
        <v>0.21621101844318821</v>
      </c>
    </row>
    <row r="28" spans="2:13" x14ac:dyDescent="0.2">
      <c r="B28">
        <v>0</v>
      </c>
      <c r="C28">
        <v>69</v>
      </c>
      <c r="G28">
        <f t="shared" si="1"/>
        <v>90000</v>
      </c>
      <c r="H28">
        <f t="shared" si="2"/>
        <v>1.2247448713915889E-4</v>
      </c>
      <c r="I28">
        <f t="shared" si="3"/>
        <v>1</v>
      </c>
      <c r="J28">
        <f t="shared" si="4"/>
        <v>99999.999999999985</v>
      </c>
      <c r="K28">
        <f t="shared" si="0"/>
        <v>1.8727350003082039E-4</v>
      </c>
      <c r="L28">
        <f t="shared" si="5"/>
        <v>2.1779316928365876E-7</v>
      </c>
      <c r="M28">
        <f t="shared" si="6"/>
        <v>0.21779316928365877</v>
      </c>
    </row>
    <row r="29" spans="2:13" x14ac:dyDescent="0.2">
      <c r="C29">
        <v>0</v>
      </c>
      <c r="M29">
        <v>0</v>
      </c>
    </row>
    <row r="30" spans="2:13" x14ac:dyDescent="0.2">
      <c r="B30">
        <v>12</v>
      </c>
      <c r="C30">
        <v>3</v>
      </c>
      <c r="G30">
        <f t="shared" ref="G30:G52" si="7">0.9/0.00001+0.75*B30*0.000001/(0.000008*0.00001)+0.1*(B30*0.000001)^2/(0.00002*0.00001*0.00001)</f>
        <v>209700</v>
      </c>
      <c r="H30">
        <f t="shared" ref="H30:H52" si="8">0.5*SQRT(0.00000006)*(1+B30*0.000001/0.00001)</f>
        <v>2.6944387170614961E-4</v>
      </c>
      <c r="I30">
        <f t="shared" ref="I30:I52" si="9">1+B30*0.000001/0.00001+(B30*0.000001)^2/(0.00001*0.00001)</f>
        <v>3.64</v>
      </c>
      <c r="J30">
        <f t="shared" ref="J30:J52" si="10">1/0.00001+B30*0.000001/(0.000008*0.00001)+(B30*0.000001)^2/(0.00002*0.00001*0.00001)</f>
        <v>322000</v>
      </c>
      <c r="K30">
        <f t="shared" ref="K30:K52" si="11">(-H30/2+SQRT((H30/2)^2+(I30+J30*C30*0.000001)*0.0000003))/(I30+J30*C30*0.000001)</f>
        <v>2.2763197822879422E-4</v>
      </c>
      <c r="L30">
        <f t="shared" ref="L30:L52" si="12">K30^2*C30*0.000001*G30</f>
        <v>3.2597645347022054E-8</v>
      </c>
      <c r="M30">
        <f t="shared" ref="M30:M52" si="13">L30*1000000</f>
        <v>3.2597645347022051E-2</v>
      </c>
    </row>
    <row r="31" spans="2:13" x14ac:dyDescent="0.2">
      <c r="B31">
        <v>12</v>
      </c>
      <c r="C31">
        <v>6</v>
      </c>
      <c r="G31">
        <f t="shared" si="7"/>
        <v>209700</v>
      </c>
      <c r="H31">
        <f t="shared" si="8"/>
        <v>2.6944387170614961E-4</v>
      </c>
      <c r="I31">
        <f t="shared" si="9"/>
        <v>3.64</v>
      </c>
      <c r="J31">
        <f t="shared" si="10"/>
        <v>322000</v>
      </c>
      <c r="K31">
        <f t="shared" si="11"/>
        <v>2.0911376646527686E-4</v>
      </c>
      <c r="L31">
        <f t="shared" si="12"/>
        <v>5.5019283408685349E-8</v>
      </c>
      <c r="M31">
        <f t="shared" si="13"/>
        <v>5.5019283408685352E-2</v>
      </c>
    </row>
    <row r="32" spans="2:13" x14ac:dyDescent="0.2">
      <c r="B32">
        <v>12</v>
      </c>
      <c r="C32">
        <v>9</v>
      </c>
      <c r="G32">
        <f t="shared" si="7"/>
        <v>209700</v>
      </c>
      <c r="H32">
        <f t="shared" si="8"/>
        <v>2.6944387170614961E-4</v>
      </c>
      <c r="I32">
        <f t="shared" si="9"/>
        <v>3.64</v>
      </c>
      <c r="J32">
        <f t="shared" si="10"/>
        <v>322000</v>
      </c>
      <c r="K32">
        <f t="shared" si="11"/>
        <v>1.9459205911140975E-4</v>
      </c>
      <c r="L32">
        <f t="shared" si="12"/>
        <v>7.1464632909255855E-8</v>
      </c>
      <c r="M32">
        <f t="shared" si="13"/>
        <v>7.1464632909255851E-2</v>
      </c>
    </row>
    <row r="33" spans="2:13" x14ac:dyDescent="0.2">
      <c r="B33">
        <v>12</v>
      </c>
      <c r="C33">
        <v>12</v>
      </c>
      <c r="G33">
        <f t="shared" si="7"/>
        <v>209700</v>
      </c>
      <c r="H33">
        <f t="shared" si="8"/>
        <v>2.6944387170614961E-4</v>
      </c>
      <c r="I33">
        <f t="shared" si="9"/>
        <v>3.64</v>
      </c>
      <c r="J33">
        <f t="shared" si="10"/>
        <v>322000</v>
      </c>
      <c r="K33">
        <f t="shared" si="11"/>
        <v>1.827977419987446E-4</v>
      </c>
      <c r="L33">
        <f t="shared" si="12"/>
        <v>8.4085542437068348E-8</v>
      </c>
      <c r="M33">
        <f t="shared" si="13"/>
        <v>8.4085542437068353E-2</v>
      </c>
    </row>
    <row r="34" spans="2:13" x14ac:dyDescent="0.2">
      <c r="B34">
        <v>12</v>
      </c>
      <c r="C34">
        <v>15</v>
      </c>
      <c r="G34">
        <f t="shared" si="7"/>
        <v>209700</v>
      </c>
      <c r="H34">
        <f t="shared" si="8"/>
        <v>2.6944387170614961E-4</v>
      </c>
      <c r="I34">
        <f t="shared" si="9"/>
        <v>3.64</v>
      </c>
      <c r="J34">
        <f t="shared" si="10"/>
        <v>322000</v>
      </c>
      <c r="K34">
        <f t="shared" si="11"/>
        <v>1.7296486624490128E-4</v>
      </c>
      <c r="L34">
        <f t="shared" si="12"/>
        <v>9.4103435806319232E-8</v>
      </c>
      <c r="M34">
        <f t="shared" si="13"/>
        <v>9.4103435806319233E-2</v>
      </c>
    </row>
    <row r="35" spans="2:13" x14ac:dyDescent="0.2">
      <c r="B35">
        <v>12</v>
      </c>
      <c r="C35">
        <v>18</v>
      </c>
      <c r="G35">
        <f t="shared" si="7"/>
        <v>209700</v>
      </c>
      <c r="H35">
        <f t="shared" si="8"/>
        <v>2.6944387170614961E-4</v>
      </c>
      <c r="I35">
        <f t="shared" si="9"/>
        <v>3.64</v>
      </c>
      <c r="J35">
        <f t="shared" si="10"/>
        <v>322000</v>
      </c>
      <c r="K35">
        <f t="shared" si="11"/>
        <v>1.6459955001600797E-4</v>
      </c>
      <c r="L35">
        <f t="shared" si="12"/>
        <v>1.0226528258741178E-7</v>
      </c>
      <c r="M35">
        <f t="shared" si="13"/>
        <v>0.10226528258741177</v>
      </c>
    </row>
    <row r="36" spans="2:13" x14ac:dyDescent="0.2">
      <c r="B36">
        <v>12</v>
      </c>
      <c r="C36">
        <v>21</v>
      </c>
      <c r="G36">
        <f t="shared" si="7"/>
        <v>209700</v>
      </c>
      <c r="H36">
        <f t="shared" si="8"/>
        <v>2.6944387170614961E-4</v>
      </c>
      <c r="I36">
        <f t="shared" si="9"/>
        <v>3.64</v>
      </c>
      <c r="J36">
        <f t="shared" si="10"/>
        <v>322000</v>
      </c>
      <c r="K36">
        <f t="shared" si="11"/>
        <v>1.5736683674289395E-4</v>
      </c>
      <c r="L36">
        <f t="shared" si="12"/>
        <v>1.0905464173727832E-7</v>
      </c>
      <c r="M36">
        <f t="shared" si="13"/>
        <v>0.10905464173727833</v>
      </c>
    </row>
    <row r="37" spans="2:13" x14ac:dyDescent="0.2">
      <c r="B37">
        <v>12</v>
      </c>
      <c r="C37">
        <v>24</v>
      </c>
      <c r="G37">
        <f t="shared" si="7"/>
        <v>209700</v>
      </c>
      <c r="H37">
        <f t="shared" si="8"/>
        <v>2.6944387170614961E-4</v>
      </c>
      <c r="I37">
        <f t="shared" si="9"/>
        <v>3.64</v>
      </c>
      <c r="J37">
        <f t="shared" si="10"/>
        <v>322000</v>
      </c>
      <c r="K37">
        <f t="shared" si="11"/>
        <v>1.5103030236693907E-4</v>
      </c>
      <c r="L37">
        <f t="shared" si="12"/>
        <v>1.1479893415848921E-7</v>
      </c>
      <c r="M37">
        <f t="shared" si="13"/>
        <v>0.11479893415848921</v>
      </c>
    </row>
    <row r="38" spans="2:13" x14ac:dyDescent="0.2">
      <c r="B38">
        <v>12</v>
      </c>
      <c r="C38">
        <v>27</v>
      </c>
      <c r="G38">
        <f t="shared" si="7"/>
        <v>209700</v>
      </c>
      <c r="H38">
        <f t="shared" si="8"/>
        <v>2.6944387170614961E-4</v>
      </c>
      <c r="I38">
        <f t="shared" si="9"/>
        <v>3.64</v>
      </c>
      <c r="J38">
        <f t="shared" si="10"/>
        <v>322000</v>
      </c>
      <c r="K38">
        <f t="shared" si="11"/>
        <v>1.4541757956297921E-4</v>
      </c>
      <c r="L38">
        <f t="shared" si="12"/>
        <v>1.1972807996175482E-7</v>
      </c>
      <c r="M38">
        <f t="shared" si="13"/>
        <v>0.11972807996175482</v>
      </c>
    </row>
    <row r="39" spans="2:13" x14ac:dyDescent="0.2">
      <c r="B39">
        <v>12</v>
      </c>
      <c r="C39">
        <v>30</v>
      </c>
      <c r="G39">
        <f t="shared" si="7"/>
        <v>209700</v>
      </c>
      <c r="H39">
        <f t="shared" si="8"/>
        <v>2.6944387170614961E-4</v>
      </c>
      <c r="I39">
        <f t="shared" si="9"/>
        <v>3.64</v>
      </c>
      <c r="J39">
        <f t="shared" si="10"/>
        <v>322000</v>
      </c>
      <c r="K39">
        <f t="shared" si="11"/>
        <v>1.4039958852265634E-4</v>
      </c>
      <c r="L39">
        <f t="shared" si="12"/>
        <v>1.2400847168107068E-7</v>
      </c>
      <c r="M39">
        <f t="shared" si="13"/>
        <v>0.12400847168107068</v>
      </c>
    </row>
    <row r="40" spans="2:13" x14ac:dyDescent="0.2">
      <c r="B40">
        <v>12</v>
      </c>
      <c r="C40">
        <v>33</v>
      </c>
      <c r="G40">
        <f t="shared" si="7"/>
        <v>209700</v>
      </c>
      <c r="H40">
        <f t="shared" si="8"/>
        <v>2.6944387170614961E-4</v>
      </c>
      <c r="I40">
        <f t="shared" si="9"/>
        <v>3.64</v>
      </c>
      <c r="J40">
        <f t="shared" si="10"/>
        <v>322000</v>
      </c>
      <c r="K40">
        <f t="shared" si="11"/>
        <v>1.3587745981069637E-4</v>
      </c>
      <c r="L40">
        <f t="shared" si="12"/>
        <v>1.2776362013389172E-7</v>
      </c>
      <c r="M40">
        <f t="shared" si="13"/>
        <v>0.12776362013389173</v>
      </c>
    </row>
    <row r="41" spans="2:13" x14ac:dyDescent="0.2">
      <c r="B41">
        <v>12</v>
      </c>
      <c r="C41">
        <v>36</v>
      </c>
      <c r="G41">
        <f t="shared" si="7"/>
        <v>209700</v>
      </c>
      <c r="H41">
        <f t="shared" si="8"/>
        <v>2.6944387170614961E-4</v>
      </c>
      <c r="I41">
        <f t="shared" si="9"/>
        <v>3.64</v>
      </c>
      <c r="J41">
        <f t="shared" si="10"/>
        <v>322000</v>
      </c>
      <c r="K41">
        <f t="shared" si="11"/>
        <v>1.3177399050101011E-4</v>
      </c>
      <c r="L41">
        <f t="shared" si="12"/>
        <v>1.3108721201517226E-7</v>
      </c>
      <c r="M41">
        <f t="shared" si="13"/>
        <v>0.13108721201517226</v>
      </c>
    </row>
    <row r="42" spans="2:13" x14ac:dyDescent="0.2">
      <c r="B42">
        <v>12</v>
      </c>
      <c r="C42">
        <v>39</v>
      </c>
      <c r="G42">
        <f t="shared" si="7"/>
        <v>209700</v>
      </c>
      <c r="H42">
        <f t="shared" si="8"/>
        <v>2.6944387170614961E-4</v>
      </c>
      <c r="I42">
        <f t="shared" si="9"/>
        <v>3.64</v>
      </c>
      <c r="J42">
        <f t="shared" si="10"/>
        <v>322000</v>
      </c>
      <c r="K42">
        <f t="shared" si="11"/>
        <v>1.28027884091979E-4</v>
      </c>
      <c r="L42">
        <f t="shared" si="12"/>
        <v>1.3405165294298748E-7</v>
      </c>
      <c r="M42">
        <f t="shared" si="13"/>
        <v>0.13405165294298749</v>
      </c>
    </row>
    <row r="43" spans="2:13" x14ac:dyDescent="0.2">
      <c r="B43">
        <v>12</v>
      </c>
      <c r="C43">
        <v>42</v>
      </c>
      <c r="G43">
        <f t="shared" si="7"/>
        <v>209700</v>
      </c>
      <c r="H43">
        <f t="shared" si="8"/>
        <v>2.6944387170614961E-4</v>
      </c>
      <c r="I43">
        <f t="shared" si="9"/>
        <v>3.64</v>
      </c>
      <c r="J43">
        <f t="shared" si="10"/>
        <v>322000</v>
      </c>
      <c r="K43">
        <f t="shared" si="11"/>
        <v>1.2458976085417679E-4</v>
      </c>
      <c r="L43">
        <f t="shared" si="12"/>
        <v>1.3671382218834027E-7</v>
      </c>
      <c r="M43">
        <f t="shared" si="13"/>
        <v>0.13671382218834027</v>
      </c>
    </row>
    <row r="44" spans="2:13" x14ac:dyDescent="0.2">
      <c r="B44">
        <v>12</v>
      </c>
      <c r="C44">
        <v>45</v>
      </c>
      <c r="G44">
        <f t="shared" si="7"/>
        <v>209700</v>
      </c>
      <c r="H44">
        <f t="shared" si="8"/>
        <v>2.6944387170614961E-4</v>
      </c>
      <c r="I44">
        <f t="shared" si="9"/>
        <v>3.64</v>
      </c>
      <c r="J44">
        <f t="shared" si="10"/>
        <v>322000</v>
      </c>
      <c r="K44">
        <f t="shared" si="11"/>
        <v>1.2141932873428863E-4</v>
      </c>
      <c r="L44">
        <f t="shared" si="12"/>
        <v>1.3911904871742675E-7</v>
      </c>
      <c r="M44">
        <f t="shared" si="13"/>
        <v>0.13911904871742675</v>
      </c>
    </row>
    <row r="45" spans="2:13" x14ac:dyDescent="0.2">
      <c r="B45">
        <v>12</v>
      </c>
      <c r="C45">
        <v>48</v>
      </c>
      <c r="G45">
        <f t="shared" si="7"/>
        <v>209700</v>
      </c>
      <c r="H45">
        <f t="shared" si="8"/>
        <v>2.6944387170614961E-4</v>
      </c>
      <c r="I45">
        <f t="shared" si="9"/>
        <v>3.64</v>
      </c>
      <c r="J45">
        <f t="shared" si="10"/>
        <v>322000</v>
      </c>
      <c r="K45">
        <f t="shared" si="11"/>
        <v>1.1848333538348459E-4</v>
      </c>
      <c r="L45">
        <f t="shared" si="12"/>
        <v>1.4130392016604475E-7</v>
      </c>
      <c r="M45">
        <f t="shared" si="13"/>
        <v>0.14130392016604476</v>
      </c>
    </row>
    <row r="46" spans="2:13" x14ac:dyDescent="0.2">
      <c r="B46">
        <v>12</v>
      </c>
      <c r="C46">
        <v>51</v>
      </c>
      <c r="G46">
        <f t="shared" si="7"/>
        <v>209700</v>
      </c>
      <c r="H46">
        <f t="shared" si="8"/>
        <v>2.6944387170614961E-4</v>
      </c>
      <c r="I46">
        <f t="shared" si="9"/>
        <v>3.64</v>
      </c>
      <c r="J46">
        <f t="shared" si="10"/>
        <v>322000</v>
      </c>
      <c r="K46">
        <f t="shared" si="11"/>
        <v>1.1575405829648993E-4</v>
      </c>
      <c r="L46">
        <f t="shared" si="12"/>
        <v>1.4329830681888272E-7</v>
      </c>
      <c r="M46">
        <f t="shared" si="13"/>
        <v>0.14329830681888273</v>
      </c>
    </row>
    <row r="47" spans="2:13" x14ac:dyDescent="0.2">
      <c r="B47">
        <v>12</v>
      </c>
      <c r="C47">
        <v>54</v>
      </c>
      <c r="G47">
        <f t="shared" si="7"/>
        <v>209700</v>
      </c>
      <c r="H47">
        <f t="shared" si="8"/>
        <v>2.6944387170614961E-4</v>
      </c>
      <c r="I47">
        <f t="shared" si="9"/>
        <v>3.64</v>
      </c>
      <c r="J47">
        <f t="shared" si="10"/>
        <v>322000</v>
      </c>
      <c r="K47">
        <f t="shared" si="11"/>
        <v>1.1320817338007789E-4</v>
      </c>
      <c r="L47">
        <f t="shared" si="12"/>
        <v>1.4512684583098495E-7</v>
      </c>
      <c r="M47">
        <f t="shared" si="13"/>
        <v>0.14512684583098495</v>
      </c>
    </row>
    <row r="48" spans="2:13" x14ac:dyDescent="0.2">
      <c r="B48">
        <v>12</v>
      </c>
      <c r="C48">
        <v>57</v>
      </c>
      <c r="G48">
        <f t="shared" si="7"/>
        <v>209700</v>
      </c>
      <c r="H48">
        <f t="shared" si="8"/>
        <v>2.6944387170614961E-4</v>
      </c>
      <c r="I48">
        <f t="shared" si="9"/>
        <v>3.64</v>
      </c>
      <c r="J48">
        <f t="shared" si="10"/>
        <v>322000</v>
      </c>
      <c r="K48">
        <f t="shared" si="11"/>
        <v>1.108258946080815E-4</v>
      </c>
      <c r="L48">
        <f t="shared" si="12"/>
        <v>1.4681004694125044E-7</v>
      </c>
      <c r="M48">
        <f t="shared" si="13"/>
        <v>0.14681004694125044</v>
      </c>
    </row>
    <row r="49" spans="2:13" x14ac:dyDescent="0.2">
      <c r="B49">
        <v>12</v>
      </c>
      <c r="C49">
        <v>60</v>
      </c>
      <c r="G49">
        <f t="shared" si="7"/>
        <v>209700</v>
      </c>
      <c r="H49">
        <f t="shared" si="8"/>
        <v>2.6944387170614961E-4</v>
      </c>
      <c r="I49">
        <f t="shared" si="9"/>
        <v>3.64</v>
      </c>
      <c r="J49">
        <f t="shared" si="10"/>
        <v>322000</v>
      </c>
      <c r="K49">
        <f t="shared" si="11"/>
        <v>1.0859031111593491E-4</v>
      </c>
      <c r="L49">
        <f t="shared" si="12"/>
        <v>1.4836512801799117E-7</v>
      </c>
      <c r="M49">
        <f t="shared" si="13"/>
        <v>0.14836512801799118</v>
      </c>
    </row>
    <row r="50" spans="2:13" x14ac:dyDescent="0.2">
      <c r="B50">
        <v>12</v>
      </c>
      <c r="C50">
        <v>63</v>
      </c>
      <c r="G50">
        <f t="shared" si="7"/>
        <v>209700</v>
      </c>
      <c r="H50">
        <f t="shared" si="8"/>
        <v>2.6944387170614961E-4</v>
      </c>
      <c r="I50">
        <f t="shared" si="9"/>
        <v>3.64</v>
      </c>
      <c r="J50">
        <f t="shared" si="10"/>
        <v>322000</v>
      </c>
      <c r="K50">
        <f t="shared" si="11"/>
        <v>1.0648687026868369E-4</v>
      </c>
      <c r="L50">
        <f t="shared" si="12"/>
        <v>1.4980665465726678E-7</v>
      </c>
      <c r="M50">
        <f t="shared" si="13"/>
        <v>0.14980665465726678</v>
      </c>
    </row>
    <row r="51" spans="2:13" x14ac:dyDescent="0.2">
      <c r="B51">
        <v>12</v>
      </c>
      <c r="C51">
        <v>66</v>
      </c>
      <c r="G51">
        <f t="shared" si="7"/>
        <v>209700</v>
      </c>
      <c r="H51">
        <f t="shared" si="8"/>
        <v>2.6944387170614961E-4</v>
      </c>
      <c r="I51">
        <f t="shared" si="9"/>
        <v>3.64</v>
      </c>
      <c r="J51">
        <f t="shared" si="10"/>
        <v>322000</v>
      </c>
      <c r="K51">
        <f t="shared" si="11"/>
        <v>1.045029701329817E-4</v>
      </c>
      <c r="L51">
        <f t="shared" si="12"/>
        <v>1.5114703558410306E-7</v>
      </c>
      <c r="M51">
        <f t="shared" si="13"/>
        <v>0.15114703558410306</v>
      </c>
    </row>
    <row r="52" spans="2:13" x14ac:dyDescent="0.2">
      <c r="B52">
        <v>12</v>
      </c>
      <c r="C52">
        <v>69</v>
      </c>
      <c r="G52">
        <f t="shared" si="7"/>
        <v>209700</v>
      </c>
      <c r="H52">
        <f t="shared" si="8"/>
        <v>2.6944387170614961E-4</v>
      </c>
      <c r="I52">
        <f t="shared" si="9"/>
        <v>3.64</v>
      </c>
      <c r="J52">
        <f t="shared" si="10"/>
        <v>322000</v>
      </c>
      <c r="K52">
        <f t="shared" si="11"/>
        <v>1.0262763497160789E-4</v>
      </c>
      <c r="L52">
        <f t="shared" si="12"/>
        <v>1.5239691052223324E-7</v>
      </c>
      <c r="M52">
        <f t="shared" si="13"/>
        <v>0.15239691052223325</v>
      </c>
    </row>
    <row r="53" spans="2:13" x14ac:dyDescent="0.2">
      <c r="C53">
        <v>0</v>
      </c>
      <c r="M53">
        <v>0</v>
      </c>
    </row>
    <row r="54" spans="2:13" x14ac:dyDescent="0.2">
      <c r="B54">
        <v>24</v>
      </c>
      <c r="C54">
        <v>3</v>
      </c>
      <c r="G54">
        <f t="shared" ref="G54:G76" si="14">0.9/0.00001+0.75*B54*0.000001/(0.000008*0.00001)+0.1*(B54*0.000001)^2/(0.00002*0.00001*0.00001)</f>
        <v>343800</v>
      </c>
      <c r="H54">
        <f t="shared" ref="H54:H76" si="15">0.5*SQRT(0.00000006)*(1+B54*0.000001/0.00001)</f>
        <v>4.1641325627314021E-4</v>
      </c>
      <c r="I54">
        <f t="shared" ref="I54:I76" si="16">1+B54*0.000001/0.00001+(B54*0.000001)^2/(0.00001*0.00001)</f>
        <v>9.16</v>
      </c>
      <c r="J54">
        <f t="shared" ref="J54:J76" si="17">1/0.00001+B54*0.000001/(0.000008*0.00001)+(B54*0.000001)^2/(0.00002*0.00001*0.00001)</f>
        <v>688000</v>
      </c>
      <c r="K54">
        <f t="shared" ref="K54:K76" si="18">(-H54/2+SQRT((H488)^2+(I54+J54*C54*0.000001)*0.0000003))/(I54+J54*C54*0.000001)</f>
        <v>1.4493821809173957E-4</v>
      </c>
      <c r="L54">
        <f t="shared" ref="L54:L76" si="19">K54^2*C54*0.000001*G54</f>
        <v>2.1666709597405976E-8</v>
      </c>
      <c r="M54">
        <f t="shared" ref="M54:M100" si="20">L54*1000000</f>
        <v>2.1666709597405975E-2</v>
      </c>
    </row>
    <row r="55" spans="2:13" x14ac:dyDescent="0.2">
      <c r="B55">
        <v>24</v>
      </c>
      <c r="C55">
        <v>6</v>
      </c>
      <c r="G55">
        <f t="shared" si="14"/>
        <v>343800</v>
      </c>
      <c r="H55">
        <f t="shared" si="15"/>
        <v>4.1641325627314021E-4</v>
      </c>
      <c r="I55">
        <f t="shared" si="16"/>
        <v>9.16</v>
      </c>
      <c r="J55">
        <f t="shared" si="17"/>
        <v>688000</v>
      </c>
      <c r="K55">
        <f t="shared" si="18"/>
        <v>1.3458688116646332E-4</v>
      </c>
      <c r="L55">
        <f t="shared" si="19"/>
        <v>3.7364793039188311E-8</v>
      </c>
      <c r="M55">
        <f t="shared" si="20"/>
        <v>3.7364793039188313E-2</v>
      </c>
    </row>
    <row r="56" spans="2:13" x14ac:dyDescent="0.2">
      <c r="B56">
        <v>24</v>
      </c>
      <c r="C56">
        <v>9</v>
      </c>
      <c r="G56">
        <f t="shared" si="14"/>
        <v>343800</v>
      </c>
      <c r="H56">
        <f t="shared" si="15"/>
        <v>4.1641325627314021E-4</v>
      </c>
      <c r="I56">
        <f t="shared" si="16"/>
        <v>9.16</v>
      </c>
      <c r="J56">
        <f t="shared" si="17"/>
        <v>688000</v>
      </c>
      <c r="K56">
        <f t="shared" si="18"/>
        <v>1.2622847449591065E-4</v>
      </c>
      <c r="L56">
        <f t="shared" si="19"/>
        <v>4.93018310569641E-8</v>
      </c>
      <c r="M56">
        <f t="shared" si="20"/>
        <v>4.9301831056964097E-2</v>
      </c>
    </row>
    <row r="57" spans="2:13" x14ac:dyDescent="0.2">
      <c r="B57">
        <v>24</v>
      </c>
      <c r="C57">
        <v>12</v>
      </c>
      <c r="G57">
        <f t="shared" si="14"/>
        <v>343800</v>
      </c>
      <c r="H57">
        <f t="shared" si="15"/>
        <v>4.1641325627314021E-4</v>
      </c>
      <c r="I57">
        <f t="shared" si="16"/>
        <v>9.16</v>
      </c>
      <c r="J57">
        <f t="shared" si="17"/>
        <v>688000</v>
      </c>
      <c r="K57">
        <f t="shared" si="18"/>
        <v>1.1929119853659555E-4</v>
      </c>
      <c r="L57">
        <f t="shared" si="19"/>
        <v>5.8708897183255979E-8</v>
      </c>
      <c r="M57">
        <f t="shared" si="20"/>
        <v>5.8708897183255976E-2</v>
      </c>
    </row>
    <row r="58" spans="2:13" x14ac:dyDescent="0.2">
      <c r="B58">
        <v>24</v>
      </c>
      <c r="C58">
        <v>15</v>
      </c>
      <c r="G58">
        <f t="shared" si="14"/>
        <v>343800</v>
      </c>
      <c r="H58">
        <f t="shared" si="15"/>
        <v>4.1641325627314021E-4</v>
      </c>
      <c r="I58">
        <f t="shared" si="16"/>
        <v>9.16</v>
      </c>
      <c r="J58">
        <f t="shared" si="17"/>
        <v>688000</v>
      </c>
      <c r="K58">
        <f t="shared" si="18"/>
        <v>1.1341016585247025E-4</v>
      </c>
      <c r="L58">
        <f t="shared" si="19"/>
        <v>6.6328641511257565E-8</v>
      </c>
      <c r="M58">
        <f t="shared" si="20"/>
        <v>6.6328641511257572E-2</v>
      </c>
    </row>
    <row r="59" spans="2:13" x14ac:dyDescent="0.2">
      <c r="B59">
        <v>24</v>
      </c>
      <c r="C59">
        <v>18</v>
      </c>
      <c r="G59">
        <f t="shared" si="14"/>
        <v>343800</v>
      </c>
      <c r="H59">
        <f t="shared" si="15"/>
        <v>4.1641325627314021E-4</v>
      </c>
      <c r="I59">
        <f t="shared" si="16"/>
        <v>9.16</v>
      </c>
      <c r="J59">
        <f t="shared" si="17"/>
        <v>688000</v>
      </c>
      <c r="K59">
        <f t="shared" si="18"/>
        <v>1.0833994666416175E-4</v>
      </c>
      <c r="L59">
        <f t="shared" si="19"/>
        <v>7.2636617556898121E-8</v>
      </c>
      <c r="M59">
        <f t="shared" si="20"/>
        <v>7.2636617556898125E-2</v>
      </c>
    </row>
    <row r="60" spans="2:13" x14ac:dyDescent="0.2">
      <c r="B60">
        <v>24</v>
      </c>
      <c r="C60">
        <v>21</v>
      </c>
      <c r="G60">
        <f t="shared" si="14"/>
        <v>343800</v>
      </c>
      <c r="H60">
        <f t="shared" si="15"/>
        <v>4.1641325627314021E-4</v>
      </c>
      <c r="I60">
        <f t="shared" si="16"/>
        <v>9.16</v>
      </c>
      <c r="J60">
        <f t="shared" si="17"/>
        <v>688000</v>
      </c>
      <c r="K60">
        <f t="shared" si="18"/>
        <v>1.0390847426285297E-4</v>
      </c>
      <c r="L60">
        <f t="shared" si="19"/>
        <v>7.7951971396432591E-8</v>
      </c>
      <c r="M60">
        <f t="shared" si="20"/>
        <v>7.795197139643259E-2</v>
      </c>
    </row>
    <row r="61" spans="2:13" x14ac:dyDescent="0.2">
      <c r="B61">
        <v>24</v>
      </c>
      <c r="C61">
        <v>24</v>
      </c>
      <c r="G61">
        <f t="shared" si="14"/>
        <v>343800</v>
      </c>
      <c r="H61">
        <f t="shared" si="15"/>
        <v>4.1641325627314021E-4</v>
      </c>
      <c r="I61">
        <f t="shared" si="16"/>
        <v>9.16</v>
      </c>
      <c r="J61">
        <f t="shared" si="17"/>
        <v>688000</v>
      </c>
      <c r="K61">
        <f t="shared" si="18"/>
        <v>9.999100350493717E-5</v>
      </c>
      <c r="L61">
        <f t="shared" si="19"/>
        <v>8.2497154291814262E-8</v>
      </c>
      <c r="M61">
        <f t="shared" si="20"/>
        <v>8.2497154291814256E-2</v>
      </c>
    </row>
    <row r="62" spans="2:13" x14ac:dyDescent="0.2">
      <c r="B62">
        <v>24</v>
      </c>
      <c r="C62">
        <v>27</v>
      </c>
      <c r="G62">
        <f t="shared" si="14"/>
        <v>343800</v>
      </c>
      <c r="H62">
        <f t="shared" si="15"/>
        <v>4.1641325627314021E-4</v>
      </c>
      <c r="I62">
        <f t="shared" si="16"/>
        <v>9.16</v>
      </c>
      <c r="J62">
        <f t="shared" si="17"/>
        <v>688000</v>
      </c>
      <c r="K62">
        <f t="shared" si="18"/>
        <v>9.6494558117619803E-5</v>
      </c>
      <c r="L62">
        <f t="shared" si="19"/>
        <v>8.643214276514089E-8</v>
      </c>
      <c r="M62">
        <f t="shared" si="20"/>
        <v>8.6432142765140885E-2</v>
      </c>
    </row>
    <row r="63" spans="2:13" x14ac:dyDescent="0.2">
      <c r="B63">
        <v>24</v>
      </c>
      <c r="C63">
        <v>30</v>
      </c>
      <c r="G63">
        <f t="shared" si="14"/>
        <v>343800</v>
      </c>
      <c r="H63">
        <f t="shared" si="15"/>
        <v>4.1641325627314021E-4</v>
      </c>
      <c r="I63">
        <f t="shared" si="16"/>
        <v>9.16</v>
      </c>
      <c r="J63">
        <f t="shared" si="17"/>
        <v>688000</v>
      </c>
      <c r="K63">
        <f t="shared" si="18"/>
        <v>9.3348209711699356E-5</v>
      </c>
      <c r="L63">
        <f t="shared" si="19"/>
        <v>8.9875043476297134E-8</v>
      </c>
      <c r="M63">
        <f t="shared" si="20"/>
        <v>8.9875043476297128E-2</v>
      </c>
    </row>
    <row r="64" spans="2:13" x14ac:dyDescent="0.2">
      <c r="B64">
        <v>24</v>
      </c>
      <c r="C64">
        <v>33</v>
      </c>
      <c r="G64">
        <f t="shared" si="14"/>
        <v>343800</v>
      </c>
      <c r="H64">
        <f t="shared" si="15"/>
        <v>4.1641325627314021E-4</v>
      </c>
      <c r="I64">
        <f t="shared" si="16"/>
        <v>9.16</v>
      </c>
      <c r="J64">
        <f t="shared" si="17"/>
        <v>688000</v>
      </c>
      <c r="K64">
        <f t="shared" si="18"/>
        <v>9.0496766465586172E-5</v>
      </c>
      <c r="L64">
        <f t="shared" si="19"/>
        <v>9.29150223494423E-8</v>
      </c>
      <c r="M64">
        <f t="shared" si="20"/>
        <v>9.2915022349442294E-2</v>
      </c>
    </row>
    <row r="65" spans="2:13" x14ac:dyDescent="0.2">
      <c r="B65">
        <v>24</v>
      </c>
      <c r="C65">
        <v>36</v>
      </c>
      <c r="G65">
        <f t="shared" si="14"/>
        <v>343800</v>
      </c>
      <c r="H65">
        <f t="shared" si="15"/>
        <v>4.1641325627314021E-4</v>
      </c>
      <c r="I65">
        <f t="shared" si="16"/>
        <v>9.16</v>
      </c>
      <c r="J65">
        <f t="shared" si="17"/>
        <v>688000</v>
      </c>
      <c r="K65">
        <f t="shared" si="18"/>
        <v>8.7896541295184145E-5</v>
      </c>
      <c r="L65">
        <f t="shared" si="19"/>
        <v>9.5620705842792126E-8</v>
      </c>
      <c r="M65">
        <f t="shared" si="20"/>
        <v>9.5620705842792128E-2</v>
      </c>
    </row>
    <row r="66" spans="2:13" x14ac:dyDescent="0.2">
      <c r="B66">
        <v>24</v>
      </c>
      <c r="C66">
        <v>39</v>
      </c>
      <c r="G66">
        <f t="shared" si="14"/>
        <v>343800</v>
      </c>
      <c r="H66">
        <f t="shared" si="15"/>
        <v>4.1641325627314021E-4</v>
      </c>
      <c r="I66">
        <f t="shared" si="16"/>
        <v>9.16</v>
      </c>
      <c r="J66">
        <f t="shared" si="17"/>
        <v>688000</v>
      </c>
      <c r="K66">
        <f t="shared" si="18"/>
        <v>8.551243465865975E-5</v>
      </c>
      <c r="L66">
        <f t="shared" si="19"/>
        <v>9.8045806335917068E-8</v>
      </c>
      <c r="M66">
        <f t="shared" si="20"/>
        <v>9.8045806335917071E-2</v>
      </c>
    </row>
    <row r="67" spans="2:13" x14ac:dyDescent="0.2">
      <c r="B67">
        <v>24</v>
      </c>
      <c r="C67">
        <v>42</v>
      </c>
      <c r="G67">
        <f t="shared" si="14"/>
        <v>343800</v>
      </c>
      <c r="H67">
        <f t="shared" si="15"/>
        <v>4.1641325627314021E-4</v>
      </c>
      <c r="I67">
        <f t="shared" si="16"/>
        <v>9.16</v>
      </c>
      <c r="J67">
        <f t="shared" si="17"/>
        <v>688000</v>
      </c>
      <c r="K67">
        <f t="shared" si="18"/>
        <v>8.3315874618185098E-5</v>
      </c>
      <c r="L67">
        <f t="shared" si="19"/>
        <v>1.0023298825741156E-7</v>
      </c>
      <c r="M67">
        <f t="shared" si="20"/>
        <v>0.10023298825741156</v>
      </c>
    </row>
    <row r="68" spans="2:13" x14ac:dyDescent="0.2">
      <c r="B68">
        <v>24</v>
      </c>
      <c r="C68">
        <v>45</v>
      </c>
      <c r="G68">
        <f t="shared" si="14"/>
        <v>343800</v>
      </c>
      <c r="H68">
        <f t="shared" si="15"/>
        <v>4.1641325627314021E-4</v>
      </c>
      <c r="I68">
        <f t="shared" si="16"/>
        <v>9.16</v>
      </c>
      <c r="J68">
        <f t="shared" si="17"/>
        <v>688000</v>
      </c>
      <c r="K68">
        <f t="shared" si="18"/>
        <v>8.1283331209977766E-5</v>
      </c>
      <c r="L68">
        <f t="shared" si="19"/>
        <v>1.0221658653711451E-7</v>
      </c>
      <c r="M68">
        <f t="shared" si="20"/>
        <v>0.10221658653711452</v>
      </c>
    </row>
    <row r="69" spans="2:13" x14ac:dyDescent="0.2">
      <c r="B69">
        <v>24</v>
      </c>
      <c r="C69">
        <v>48</v>
      </c>
      <c r="G69">
        <f t="shared" si="14"/>
        <v>343800</v>
      </c>
      <c r="H69">
        <f t="shared" si="15"/>
        <v>4.1641325627314021E-4</v>
      </c>
      <c r="I69">
        <f t="shared" si="16"/>
        <v>9.16</v>
      </c>
      <c r="J69">
        <f t="shared" si="17"/>
        <v>688000</v>
      </c>
      <c r="K69">
        <f t="shared" si="18"/>
        <v>7.9395224813542641E-5</v>
      </c>
      <c r="L69">
        <f t="shared" si="19"/>
        <v>1.0402455707681979E-7</v>
      </c>
      <c r="M69">
        <f t="shared" si="20"/>
        <v>0.10402455707681979</v>
      </c>
    </row>
    <row r="70" spans="2:13" x14ac:dyDescent="0.2">
      <c r="B70">
        <v>24</v>
      </c>
      <c r="C70">
        <v>51</v>
      </c>
      <c r="G70">
        <f t="shared" si="14"/>
        <v>343800</v>
      </c>
      <c r="H70">
        <f t="shared" si="15"/>
        <v>4.1641325627314021E-4</v>
      </c>
      <c r="I70">
        <f t="shared" si="16"/>
        <v>9.16</v>
      </c>
      <c r="J70">
        <f t="shared" si="17"/>
        <v>688000</v>
      </c>
      <c r="K70">
        <f t="shared" si="18"/>
        <v>7.7635110574114194E-5</v>
      </c>
      <c r="L70">
        <f t="shared" si="19"/>
        <v>1.0567990160377369E-7</v>
      </c>
      <c r="M70">
        <f t="shared" si="20"/>
        <v>0.10567990160377369</v>
      </c>
    </row>
    <row r="71" spans="2:13" x14ac:dyDescent="0.2">
      <c r="B71">
        <v>24</v>
      </c>
      <c r="C71">
        <v>54</v>
      </c>
      <c r="G71">
        <f t="shared" si="14"/>
        <v>343800</v>
      </c>
      <c r="H71">
        <f t="shared" si="15"/>
        <v>4.1641325627314021E-4</v>
      </c>
      <c r="I71">
        <f t="shared" si="16"/>
        <v>9.16</v>
      </c>
      <c r="J71">
        <f t="shared" si="17"/>
        <v>688000</v>
      </c>
      <c r="K71">
        <f t="shared" si="18"/>
        <v>7.5989059912224914E-5</v>
      </c>
      <c r="L71">
        <f t="shared" si="19"/>
        <v>1.072017254745162E-7</v>
      </c>
      <c r="M71">
        <f t="shared" si="20"/>
        <v>0.1072017254745162</v>
      </c>
    </row>
    <row r="72" spans="2:13" x14ac:dyDescent="0.2">
      <c r="B72">
        <v>24</v>
      </c>
      <c r="C72">
        <v>57</v>
      </c>
      <c r="G72">
        <f t="shared" si="14"/>
        <v>343800</v>
      </c>
      <c r="H72">
        <f t="shared" si="15"/>
        <v>4.1641325627314021E-4</v>
      </c>
      <c r="I72">
        <f t="shared" si="16"/>
        <v>9.16</v>
      </c>
      <c r="J72">
        <f t="shared" si="17"/>
        <v>688000</v>
      </c>
      <c r="K72">
        <f t="shared" si="18"/>
        <v>7.4445185141011662E-5</v>
      </c>
      <c r="L72">
        <f t="shared" si="19"/>
        <v>1.0860603448630994E-7</v>
      </c>
      <c r="M72">
        <f t="shared" si="20"/>
        <v>0.10860603448630994</v>
      </c>
    </row>
    <row r="73" spans="2:13" x14ac:dyDescent="0.2">
      <c r="B73">
        <v>24</v>
      </c>
      <c r="C73">
        <v>60</v>
      </c>
      <c r="G73">
        <f t="shared" si="14"/>
        <v>343800</v>
      </c>
      <c r="H73">
        <f t="shared" si="15"/>
        <v>4.1641325627314021E-4</v>
      </c>
      <c r="I73">
        <f t="shared" si="16"/>
        <v>9.16</v>
      </c>
      <c r="J73">
        <f t="shared" si="17"/>
        <v>688000</v>
      </c>
      <c r="K73">
        <f t="shared" si="18"/>
        <v>7.2993269594999154E-5</v>
      </c>
      <c r="L73">
        <f t="shared" si="19"/>
        <v>1.0990634305443822E-7</v>
      </c>
      <c r="M73">
        <f t="shared" si="20"/>
        <v>0.10990634305443822</v>
      </c>
    </row>
    <row r="74" spans="2:13" x14ac:dyDescent="0.2">
      <c r="B74">
        <v>24</v>
      </c>
      <c r="C74">
        <v>63</v>
      </c>
      <c r="G74">
        <f t="shared" si="14"/>
        <v>343800</v>
      </c>
      <c r="H74">
        <f t="shared" si="15"/>
        <v>4.1641325627314021E-4</v>
      </c>
      <c r="I74">
        <f t="shared" si="16"/>
        <v>9.16</v>
      </c>
      <c r="J74">
        <f t="shared" si="17"/>
        <v>688000</v>
      </c>
      <c r="K74">
        <f t="shared" si="18"/>
        <v>7.1624476637397144E-5</v>
      </c>
      <c r="L74">
        <f t="shared" si="19"/>
        <v>1.1111414401717336E-7</v>
      </c>
      <c r="M74">
        <f t="shared" si="20"/>
        <v>0.11111414401717336</v>
      </c>
    </row>
    <row r="75" spans="2:13" x14ac:dyDescent="0.2">
      <c r="B75">
        <v>24</v>
      </c>
      <c r="C75">
        <v>66</v>
      </c>
      <c r="G75">
        <f t="shared" si="14"/>
        <v>343800</v>
      </c>
      <c r="H75">
        <f t="shared" si="15"/>
        <v>4.1641325627314021E-4</v>
      </c>
      <c r="I75">
        <f t="shared" si="16"/>
        <v>9.16</v>
      </c>
      <c r="J75">
        <f t="shared" si="17"/>
        <v>688000</v>
      </c>
      <c r="K75">
        <f t="shared" si="18"/>
        <v>7.0331118386283349E-5</v>
      </c>
      <c r="L75">
        <f t="shared" si="19"/>
        <v>1.1223927555650077E-7</v>
      </c>
      <c r="M75">
        <f t="shared" si="20"/>
        <v>0.11223927555650078</v>
      </c>
    </row>
    <row r="76" spans="2:13" x14ac:dyDescent="0.2">
      <c r="B76">
        <v>24</v>
      </c>
      <c r="C76">
        <v>69</v>
      </c>
      <c r="G76">
        <f t="shared" si="14"/>
        <v>343800</v>
      </c>
      <c r="H76">
        <f t="shared" si="15"/>
        <v>4.1641325627314021E-4</v>
      </c>
      <c r="I76">
        <f t="shared" si="16"/>
        <v>9.16</v>
      </c>
      <c r="J76">
        <f t="shared" si="17"/>
        <v>688000</v>
      </c>
      <c r="K76">
        <f t="shared" si="18"/>
        <v>6.9106470180899869E-5</v>
      </c>
      <c r="L76">
        <f t="shared" si="19"/>
        <v>1.1329021066817056E-7</v>
      </c>
      <c r="M76">
        <f t="shared" si="20"/>
        <v>0.11329021066817056</v>
      </c>
    </row>
    <row r="77" spans="2:13" x14ac:dyDescent="0.2">
      <c r="C77">
        <v>0</v>
      </c>
      <c r="M77">
        <v>0</v>
      </c>
    </row>
    <row r="78" spans="2:13" x14ac:dyDescent="0.2">
      <c r="B78">
        <v>36</v>
      </c>
      <c r="C78">
        <v>3</v>
      </c>
      <c r="G78">
        <f t="shared" ref="G78:G100" si="21">0.9/0.00001+0.75*B78*0.000001/(0.000008*0.00001)+0.1*(B78*0.000001)^2/(0.00002*0.00001*0.00001)</f>
        <v>492299.99999999994</v>
      </c>
      <c r="H78">
        <f t="shared" ref="H78:H100" si="22">0.5*SQRT(0.00000006)*(1+B78*0.000001/0.00001)</f>
        <v>5.6338264084013082E-4</v>
      </c>
      <c r="I78">
        <f t="shared" ref="I78:I100" si="23">1+B78*0.000001/0.00001+(B78*0.000001)^2/(0.00001*0.00001)</f>
        <v>17.559999999999999</v>
      </c>
      <c r="J78">
        <f t="shared" ref="J78:J100" si="24">1/0.00001+B78*0.000001/(0.000008*0.00001)+(B78*0.000001)^2/(0.00002*0.00001*0.00001)</f>
        <v>1197999.9999999998</v>
      </c>
      <c r="K78">
        <f t="shared" ref="K78:K100" si="25">(-H78/2+SQRT((H512)^2+(I78+J78*C78*0.000001)*0.0000003))/(I78+J78*C78*0.000001)</f>
        <v>1.0577078606478314E-4</v>
      </c>
      <c r="L78">
        <f t="shared" ref="L78:L100" si="26">K78^2*C78*0.000001*G78</f>
        <v>1.6522758469975179E-8</v>
      </c>
      <c r="M78">
        <f t="shared" si="20"/>
        <v>1.6522758469975179E-2</v>
      </c>
    </row>
    <row r="79" spans="2:13" x14ac:dyDescent="0.2">
      <c r="B79">
        <v>36</v>
      </c>
      <c r="C79">
        <v>6</v>
      </c>
      <c r="G79">
        <f t="shared" si="21"/>
        <v>492299.99999999994</v>
      </c>
      <c r="H79">
        <f t="shared" si="22"/>
        <v>5.6338264084013082E-4</v>
      </c>
      <c r="I79">
        <f t="shared" si="23"/>
        <v>17.559999999999999</v>
      </c>
      <c r="J79">
        <f t="shared" si="24"/>
        <v>1197999.9999999998</v>
      </c>
      <c r="K79">
        <f t="shared" si="25"/>
        <v>9.8718437840104449E-5</v>
      </c>
      <c r="L79">
        <f t="shared" si="26"/>
        <v>2.8785755664176608E-8</v>
      </c>
      <c r="M79">
        <f t="shared" si="20"/>
        <v>2.8785755664176609E-2</v>
      </c>
    </row>
    <row r="80" spans="2:13" x14ac:dyDescent="0.2">
      <c r="B80">
        <v>36</v>
      </c>
      <c r="C80">
        <v>9</v>
      </c>
      <c r="G80">
        <f t="shared" si="21"/>
        <v>492299.99999999994</v>
      </c>
      <c r="H80">
        <f t="shared" si="22"/>
        <v>5.6338264084013082E-4</v>
      </c>
      <c r="I80">
        <f t="shared" si="23"/>
        <v>17.559999999999999</v>
      </c>
      <c r="J80">
        <f t="shared" si="24"/>
        <v>1197999.9999999998</v>
      </c>
      <c r="K80">
        <f t="shared" si="25"/>
        <v>9.2944410741345527E-5</v>
      </c>
      <c r="L80">
        <f t="shared" si="26"/>
        <v>3.8275326316529477E-8</v>
      </c>
      <c r="M80">
        <f t="shared" si="20"/>
        <v>3.8275326316529475E-2</v>
      </c>
    </row>
    <row r="81" spans="2:13" x14ac:dyDescent="0.2">
      <c r="B81">
        <v>36</v>
      </c>
      <c r="C81">
        <v>12</v>
      </c>
      <c r="G81">
        <f t="shared" si="21"/>
        <v>492299.99999999994</v>
      </c>
      <c r="H81">
        <f t="shared" si="22"/>
        <v>5.6338264084013082E-4</v>
      </c>
      <c r="I81">
        <f t="shared" si="23"/>
        <v>17.559999999999999</v>
      </c>
      <c r="J81">
        <f t="shared" si="24"/>
        <v>1197999.9999999998</v>
      </c>
      <c r="K81">
        <f t="shared" si="25"/>
        <v>8.8101058965569626E-5</v>
      </c>
      <c r="L81">
        <f t="shared" si="26"/>
        <v>4.585358954013366E-8</v>
      </c>
      <c r="M81">
        <f t="shared" si="20"/>
        <v>4.585358954013366E-2</v>
      </c>
    </row>
    <row r="82" spans="2:13" x14ac:dyDescent="0.2">
      <c r="B82">
        <v>36</v>
      </c>
      <c r="C82">
        <v>15</v>
      </c>
      <c r="G82">
        <f t="shared" si="21"/>
        <v>492299.99999999994</v>
      </c>
      <c r="H82">
        <f t="shared" si="22"/>
        <v>5.6338264084013082E-4</v>
      </c>
      <c r="I82">
        <f t="shared" si="23"/>
        <v>17.559999999999999</v>
      </c>
      <c r="J82">
        <f t="shared" si="24"/>
        <v>1197999.9999999998</v>
      </c>
      <c r="K82">
        <f t="shared" si="25"/>
        <v>8.3960627032879926E-5</v>
      </c>
      <c r="L82">
        <f t="shared" si="26"/>
        <v>5.2056197502160121E-8</v>
      </c>
      <c r="M82">
        <f t="shared" si="20"/>
        <v>5.2056197502160118E-2</v>
      </c>
    </row>
    <row r="83" spans="2:13" x14ac:dyDescent="0.2">
      <c r="B83">
        <v>36</v>
      </c>
      <c r="C83">
        <v>18</v>
      </c>
      <c r="G83">
        <f t="shared" si="21"/>
        <v>492299.99999999994</v>
      </c>
      <c r="H83">
        <f t="shared" si="22"/>
        <v>5.6338264084013082E-4</v>
      </c>
      <c r="I83">
        <f t="shared" si="23"/>
        <v>17.559999999999999</v>
      </c>
      <c r="J83">
        <f t="shared" si="24"/>
        <v>1197999.9999999998</v>
      </c>
      <c r="K83">
        <f t="shared" si="25"/>
        <v>8.0366741619798148E-5</v>
      </c>
      <c r="L83">
        <f t="shared" si="26"/>
        <v>5.7234126923470896E-8</v>
      </c>
      <c r="M83">
        <f t="shared" si="20"/>
        <v>5.7234126923470893E-2</v>
      </c>
    </row>
    <row r="84" spans="2:13" x14ac:dyDescent="0.2">
      <c r="B84">
        <v>36</v>
      </c>
      <c r="C84">
        <v>21</v>
      </c>
      <c r="G84">
        <f t="shared" si="21"/>
        <v>492299.99999999994</v>
      </c>
      <c r="H84">
        <f t="shared" si="22"/>
        <v>5.6338264084013082E-4</v>
      </c>
      <c r="I84">
        <f t="shared" si="23"/>
        <v>17.559999999999999</v>
      </c>
      <c r="J84">
        <f t="shared" si="24"/>
        <v>1197999.9999999998</v>
      </c>
      <c r="K84">
        <f t="shared" si="25"/>
        <v>7.720794541062367E-5</v>
      </c>
      <c r="L84">
        <f t="shared" si="26"/>
        <v>6.1627297255419879E-8</v>
      </c>
      <c r="M84">
        <f t="shared" si="20"/>
        <v>6.1627297255419877E-2</v>
      </c>
    </row>
    <row r="85" spans="2:13" x14ac:dyDescent="0.2">
      <c r="B85">
        <v>36</v>
      </c>
      <c r="C85">
        <v>24</v>
      </c>
      <c r="G85">
        <f t="shared" si="21"/>
        <v>492299.99999999994</v>
      </c>
      <c r="H85">
        <f t="shared" si="22"/>
        <v>5.6338264084013082E-4</v>
      </c>
      <c r="I85">
        <f t="shared" si="23"/>
        <v>17.559999999999999</v>
      </c>
      <c r="J85">
        <f t="shared" si="24"/>
        <v>1197999.9999999998</v>
      </c>
      <c r="K85">
        <f t="shared" si="25"/>
        <v>7.4402328778102111E-5</v>
      </c>
      <c r="L85">
        <f t="shared" si="26"/>
        <v>6.5405479764956248E-8</v>
      </c>
      <c r="M85">
        <f t="shared" si="20"/>
        <v>6.5405479764956254E-2</v>
      </c>
    </row>
    <row r="86" spans="2:13" x14ac:dyDescent="0.2">
      <c r="B86">
        <v>36</v>
      </c>
      <c r="C86">
        <v>27</v>
      </c>
      <c r="G86">
        <f t="shared" si="21"/>
        <v>492299.99999999994</v>
      </c>
      <c r="H86">
        <f t="shared" si="22"/>
        <v>5.6338264084013082E-4</v>
      </c>
      <c r="I86">
        <f t="shared" si="23"/>
        <v>17.559999999999999</v>
      </c>
      <c r="J86">
        <f t="shared" si="24"/>
        <v>1197999.9999999998</v>
      </c>
      <c r="K86">
        <f t="shared" si="25"/>
        <v>7.1888143885455918E-5</v>
      </c>
      <c r="L86">
        <f t="shared" si="26"/>
        <v>6.8692313124909713E-8</v>
      </c>
      <c r="M86">
        <f t="shared" si="20"/>
        <v>6.8692313124909712E-2</v>
      </c>
    </row>
    <row r="87" spans="2:13" x14ac:dyDescent="0.2">
      <c r="B87">
        <v>36</v>
      </c>
      <c r="C87">
        <v>30</v>
      </c>
      <c r="G87">
        <f t="shared" si="21"/>
        <v>492299.99999999994</v>
      </c>
      <c r="H87">
        <f t="shared" si="22"/>
        <v>5.6338264084013082E-4</v>
      </c>
      <c r="I87">
        <f t="shared" si="23"/>
        <v>17.559999999999999</v>
      </c>
      <c r="J87">
        <f t="shared" si="24"/>
        <v>1197999.9999999998</v>
      </c>
      <c r="K87">
        <f t="shared" si="25"/>
        <v>6.9617828119288984E-5</v>
      </c>
      <c r="L87">
        <f t="shared" si="26"/>
        <v>7.1580055580540114E-8</v>
      </c>
      <c r="M87">
        <f t="shared" si="20"/>
        <v>7.158005558054012E-2</v>
      </c>
    </row>
    <row r="88" spans="2:13" x14ac:dyDescent="0.2">
      <c r="B88">
        <v>36</v>
      </c>
      <c r="C88">
        <v>33</v>
      </c>
      <c r="G88">
        <f t="shared" si="21"/>
        <v>492299.99999999994</v>
      </c>
      <c r="H88">
        <f t="shared" si="22"/>
        <v>5.6338264084013082E-4</v>
      </c>
      <c r="I88">
        <f t="shared" si="23"/>
        <v>17.559999999999999</v>
      </c>
      <c r="J88">
        <f t="shared" si="24"/>
        <v>1197999.9999999998</v>
      </c>
      <c r="K88">
        <f t="shared" si="25"/>
        <v>6.7554062405351486E-5</v>
      </c>
      <c r="L88">
        <f t="shared" si="26"/>
        <v>7.4138998835799867E-8</v>
      </c>
      <c r="M88">
        <f t="shared" si="20"/>
        <v>7.4138998835799871E-2</v>
      </c>
    </row>
    <row r="89" spans="2:13" x14ac:dyDescent="0.2">
      <c r="B89">
        <v>36</v>
      </c>
      <c r="C89">
        <v>36</v>
      </c>
      <c r="G89">
        <f t="shared" si="21"/>
        <v>492299.99999999994</v>
      </c>
      <c r="H89">
        <f t="shared" si="22"/>
        <v>5.6338264084013082E-4</v>
      </c>
      <c r="I89">
        <f t="shared" si="23"/>
        <v>17.559999999999999</v>
      </c>
      <c r="J89">
        <f t="shared" si="24"/>
        <v>1197999.9999999998</v>
      </c>
      <c r="K89">
        <f t="shared" si="25"/>
        <v>6.5667092452531314E-5</v>
      </c>
      <c r="L89">
        <f t="shared" si="26"/>
        <v>7.6423673860007164E-8</v>
      </c>
      <c r="M89">
        <f t="shared" si="20"/>
        <v>7.642367386000716E-2</v>
      </c>
    </row>
    <row r="90" spans="2:13" x14ac:dyDescent="0.2">
      <c r="B90">
        <v>36</v>
      </c>
      <c r="C90">
        <v>39</v>
      </c>
      <c r="G90">
        <f t="shared" si="21"/>
        <v>492299.99999999994</v>
      </c>
      <c r="H90">
        <f t="shared" si="22"/>
        <v>5.6338264084013082E-4</v>
      </c>
      <c r="I90">
        <f t="shared" si="23"/>
        <v>17.559999999999999</v>
      </c>
      <c r="J90">
        <f t="shared" si="24"/>
        <v>1197999.9999999998</v>
      </c>
      <c r="K90">
        <f t="shared" si="25"/>
        <v>6.3932860505371261E-5</v>
      </c>
      <c r="L90">
        <f t="shared" si="26"/>
        <v>7.8477058302870071E-8</v>
      </c>
      <c r="M90">
        <f t="shared" si="20"/>
        <v>7.8477058302870065E-2</v>
      </c>
    </row>
    <row r="91" spans="2:13" x14ac:dyDescent="0.2">
      <c r="B91">
        <v>36</v>
      </c>
      <c r="C91">
        <v>42</v>
      </c>
      <c r="G91">
        <f t="shared" si="21"/>
        <v>492299.99999999994</v>
      </c>
      <c r="H91">
        <f t="shared" si="22"/>
        <v>5.6338264084013082E-4</v>
      </c>
      <c r="I91">
        <f t="shared" si="23"/>
        <v>17.559999999999999</v>
      </c>
      <c r="J91">
        <f t="shared" si="24"/>
        <v>1197999.9999999998</v>
      </c>
      <c r="K91">
        <f t="shared" si="25"/>
        <v>6.2331672572480168E-5</v>
      </c>
      <c r="L91">
        <f t="shared" si="26"/>
        <v>8.0333499742342539E-8</v>
      </c>
      <c r="M91">
        <f t="shared" si="20"/>
        <v>8.0333499742342537E-2</v>
      </c>
    </row>
    <row r="92" spans="2:13" x14ac:dyDescent="0.2">
      <c r="B92">
        <v>36</v>
      </c>
      <c r="C92">
        <v>45</v>
      </c>
      <c r="G92">
        <f t="shared" si="21"/>
        <v>492299.99999999994</v>
      </c>
      <c r="H92">
        <f t="shared" si="22"/>
        <v>5.6338264084013082E-4</v>
      </c>
      <c r="I92">
        <f t="shared" si="23"/>
        <v>17.559999999999999</v>
      </c>
      <c r="J92">
        <f t="shared" si="24"/>
        <v>1197999.9999999998</v>
      </c>
      <c r="K92">
        <f t="shared" si="25"/>
        <v>6.0847228529314615E-5</v>
      </c>
      <c r="L92">
        <f t="shared" si="26"/>
        <v>8.2020790964593771E-8</v>
      </c>
      <c r="M92">
        <f t="shared" si="20"/>
        <v>8.2020790964593776E-2</v>
      </c>
    </row>
    <row r="93" spans="2:13" x14ac:dyDescent="0.2">
      <c r="B93">
        <v>36</v>
      </c>
      <c r="C93">
        <v>48</v>
      </c>
      <c r="G93">
        <f t="shared" si="21"/>
        <v>492299.99999999994</v>
      </c>
      <c r="H93">
        <f t="shared" si="22"/>
        <v>5.6338264084013082E-4</v>
      </c>
      <c r="I93">
        <f t="shared" si="23"/>
        <v>17.559999999999999</v>
      </c>
      <c r="J93">
        <f t="shared" si="24"/>
        <v>1197999.9999999998</v>
      </c>
      <c r="K93">
        <f t="shared" si="25"/>
        <v>5.9465903708339824E-5</v>
      </c>
      <c r="L93">
        <f t="shared" si="26"/>
        <v>8.3561671699446246E-8</v>
      </c>
      <c r="M93">
        <f t="shared" si="20"/>
        <v>8.3561671699446241E-2</v>
      </c>
    </row>
    <row r="94" spans="2:13" x14ac:dyDescent="0.2">
      <c r="B94">
        <v>36</v>
      </c>
      <c r="C94">
        <v>51</v>
      </c>
      <c r="G94">
        <f t="shared" si="21"/>
        <v>492299.99999999994</v>
      </c>
      <c r="H94">
        <f t="shared" si="22"/>
        <v>5.6338264084013082E-4</v>
      </c>
      <c r="I94">
        <f t="shared" si="23"/>
        <v>17.559999999999999</v>
      </c>
      <c r="J94">
        <f t="shared" si="24"/>
        <v>1197999.9999999998</v>
      </c>
      <c r="K94">
        <f t="shared" si="25"/>
        <v>5.8176208294648978E-5</v>
      </c>
      <c r="L94">
        <f t="shared" si="26"/>
        <v>8.4974934049558088E-8</v>
      </c>
      <c r="M94">
        <f t="shared" si="20"/>
        <v>8.4974934049558082E-2</v>
      </c>
    </row>
    <row r="95" spans="2:13" x14ac:dyDescent="0.2">
      <c r="B95">
        <v>36</v>
      </c>
      <c r="C95">
        <v>54</v>
      </c>
      <c r="G95">
        <f t="shared" si="21"/>
        <v>492299.99999999994</v>
      </c>
      <c r="H95">
        <f t="shared" si="22"/>
        <v>5.6338264084013082E-4</v>
      </c>
      <c r="I95">
        <f t="shared" si="23"/>
        <v>17.559999999999999</v>
      </c>
      <c r="J95">
        <f t="shared" si="24"/>
        <v>1197999.9999999998</v>
      </c>
      <c r="K95">
        <f t="shared" si="25"/>
        <v>5.6968374700492253E-5</v>
      </c>
      <c r="L95">
        <f t="shared" si="26"/>
        <v>8.6276248793704187E-8</v>
      </c>
      <c r="M95">
        <f t="shared" si="20"/>
        <v>8.6276248793704186E-2</v>
      </c>
    </row>
    <row r="96" spans="2:13" x14ac:dyDescent="0.2">
      <c r="B96">
        <v>36</v>
      </c>
      <c r="C96">
        <v>57</v>
      </c>
      <c r="G96">
        <f t="shared" si="21"/>
        <v>492299.99999999994</v>
      </c>
      <c r="H96">
        <f t="shared" si="22"/>
        <v>5.6338264084013082E-4</v>
      </c>
      <c r="I96">
        <f t="shared" si="23"/>
        <v>17.559999999999999</v>
      </c>
      <c r="J96">
        <f t="shared" si="24"/>
        <v>1197999.9999999998</v>
      </c>
      <c r="K96">
        <f t="shared" si="25"/>
        <v>5.5834038550882085E-5</v>
      </c>
      <c r="L96">
        <f t="shared" si="26"/>
        <v>8.7478791680739887E-8</v>
      </c>
      <c r="M96">
        <f t="shared" si="20"/>
        <v>8.7478791680739881E-2</v>
      </c>
    </row>
    <row r="97" spans="2:13" x14ac:dyDescent="0.2">
      <c r="B97">
        <v>36</v>
      </c>
      <c r="C97">
        <v>60</v>
      </c>
      <c r="G97">
        <f t="shared" si="21"/>
        <v>492299.99999999994</v>
      </c>
      <c r="H97">
        <f t="shared" si="22"/>
        <v>5.6338264084013082E-4</v>
      </c>
      <c r="I97">
        <f t="shared" si="23"/>
        <v>17.559999999999999</v>
      </c>
      <c r="J97">
        <f t="shared" si="24"/>
        <v>1197999.9999999998</v>
      </c>
      <c r="K97">
        <f t="shared" si="25"/>
        <v>5.476598914800347E-5</v>
      </c>
      <c r="L97">
        <f t="shared" si="26"/>
        <v>8.8593724152657026E-8</v>
      </c>
      <c r="M97">
        <f t="shared" si="20"/>
        <v>8.8593724152657025E-2</v>
      </c>
    </row>
    <row r="98" spans="2:13" x14ac:dyDescent="0.2">
      <c r="B98">
        <v>36</v>
      </c>
      <c r="C98">
        <v>63</v>
      </c>
      <c r="G98">
        <f t="shared" si="21"/>
        <v>492299.99999999994</v>
      </c>
      <c r="H98">
        <f t="shared" si="22"/>
        <v>5.6338264084013082E-4</v>
      </c>
      <c r="I98">
        <f t="shared" si="23"/>
        <v>17.559999999999999</v>
      </c>
      <c r="J98">
        <f t="shared" si="24"/>
        <v>1197999.9999999998</v>
      </c>
      <c r="K98">
        <f t="shared" si="25"/>
        <v>5.3757972192576396E-5</v>
      </c>
      <c r="L98">
        <f t="shared" si="26"/>
        <v>8.9630566603648741E-8</v>
      </c>
      <c r="M98">
        <f t="shared" si="20"/>
        <v>8.9630566603648737E-2</v>
      </c>
    </row>
    <row r="99" spans="2:13" x14ac:dyDescent="0.2">
      <c r="B99">
        <v>36</v>
      </c>
      <c r="C99">
        <v>66</v>
      </c>
      <c r="G99">
        <f t="shared" si="21"/>
        <v>492299.99999999994</v>
      </c>
      <c r="H99">
        <f t="shared" si="22"/>
        <v>5.6338264084013082E-4</v>
      </c>
      <c r="I99">
        <f t="shared" si="23"/>
        <v>17.559999999999999</v>
      </c>
      <c r="J99">
        <f t="shared" si="24"/>
        <v>1197999.9999999998</v>
      </c>
      <c r="K99">
        <f t="shared" si="25"/>
        <v>5.2804532289069109E-5</v>
      </c>
      <c r="L99">
        <f t="shared" si="26"/>
        <v>9.0597491270920413E-8</v>
      </c>
      <c r="M99">
        <f t="shared" si="20"/>
        <v>9.0597491270920413E-2</v>
      </c>
    </row>
    <row r="100" spans="2:13" x14ac:dyDescent="0.2">
      <c r="B100">
        <v>36</v>
      </c>
      <c r="C100">
        <v>69</v>
      </c>
      <c r="G100">
        <f t="shared" si="21"/>
        <v>492299.99999999994</v>
      </c>
      <c r="H100">
        <f t="shared" si="22"/>
        <v>5.6338264084013082E-4</v>
      </c>
      <c r="I100">
        <f t="shared" si="23"/>
        <v>17.559999999999999</v>
      </c>
      <c r="J100">
        <f t="shared" si="24"/>
        <v>1197999.9999999998</v>
      </c>
      <c r="K100">
        <f t="shared" si="25"/>
        <v>5.1900886078059817E-5</v>
      </c>
      <c r="L100">
        <f t="shared" si="26"/>
        <v>9.1501554301544237E-8</v>
      </c>
      <c r="M100">
        <f t="shared" si="20"/>
        <v>9.1501554301544233E-2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2021-11-19T14:38:29Z</dcterms:created>
  <dcterms:modified xsi:type="dcterms:W3CDTF">2021-11-19T14:41:38Z</dcterms:modified>
</cp:coreProperties>
</file>