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Huang\MRstudy\statin_covid19\210914elife\revised211110\"/>
    </mc:Choice>
  </mc:AlternateContent>
  <xr:revisionPtr revIDLastSave="0" documentId="13_ncr:1_{B324990A-04D5-472B-9DE7-174471E32719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Legend" sheetId="11" r:id="rId1"/>
    <sheet name="Table 1" sheetId="1" r:id="rId2"/>
    <sheet name="Table 2" sheetId="6" r:id="rId3"/>
    <sheet name="Table 3" sheetId="5" r:id="rId4"/>
    <sheet name="Table 4" sheetId="8" r:id="rId5"/>
    <sheet name="Table 5" sheetId="3" r:id="rId6"/>
    <sheet name="Table 6" sheetId="2" r:id="rId7"/>
    <sheet name="Table 7" sheetId="9" r:id="rId8"/>
    <sheet name="Table 8" sheetId="10" r:id="rId9"/>
    <sheet name="Table 9" sheetId="12" r:id="rId10"/>
    <sheet name="Table 10" sheetId="13" r:id="rId11"/>
  </sheets>
  <definedNames>
    <definedName name="OLE_LINK93" localSheetId="1">'Table 1'!#REF!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0" l="1"/>
  <c r="N5" i="10"/>
  <c r="N6" i="10"/>
  <c r="N7" i="10"/>
  <c r="N18" i="10"/>
  <c r="N19" i="10"/>
  <c r="N20" i="10"/>
  <c r="N21" i="10"/>
  <c r="N11" i="10" l="1"/>
  <c r="N12" i="10"/>
  <c r="N13" i="10"/>
  <c r="N14" i="10"/>
  <c r="J4" i="5"/>
  <c r="J19" i="5"/>
  <c r="J20" i="5"/>
  <c r="J21" i="5"/>
  <c r="J22" i="5"/>
  <c r="J23" i="5"/>
  <c r="J24" i="5"/>
  <c r="J27" i="5"/>
  <c r="J28" i="5"/>
  <c r="J29" i="5"/>
  <c r="J13" i="5"/>
  <c r="J14" i="5"/>
  <c r="J15" i="5"/>
  <c r="J16" i="5"/>
  <c r="J17" i="5"/>
  <c r="J18" i="5"/>
  <c r="J5" i="5"/>
  <c r="J6" i="5"/>
  <c r="J7" i="5"/>
  <c r="J8" i="5"/>
  <c r="J9" i="5"/>
  <c r="J10" i="5"/>
  <c r="G9" i="9"/>
  <c r="G8" i="9"/>
  <c r="G7" i="9"/>
  <c r="G6" i="9"/>
  <c r="G5" i="9"/>
  <c r="G4" i="9"/>
  <c r="O5" i="6" l="1"/>
  <c r="O6" i="6"/>
  <c r="O8" i="6"/>
  <c r="O9" i="6"/>
  <c r="O10" i="6"/>
  <c r="O12" i="6"/>
  <c r="O13" i="6"/>
  <c r="O14" i="6"/>
  <c r="O4" i="6"/>
</calcChain>
</file>

<file path=xl/sharedStrings.xml><?xml version="1.0" encoding="utf-8"?>
<sst xmlns="http://schemas.openxmlformats.org/spreadsheetml/2006/main" count="468" uniqueCount="168">
  <si>
    <t>Characteristic</t>
  </si>
  <si>
    <t>Resource</t>
  </si>
  <si>
    <t>Sample size</t>
  </si>
  <si>
    <t>Reference</t>
  </si>
  <si>
    <t>Data download</t>
  </si>
  <si>
    <t>eQTL data</t>
  </si>
  <si>
    <t>Võsa, U., Claringbould, A.,Franke, L, et al(2018): Unraveling the polygenic architecture of complex traits using blood eQTL meta-analysis. https://www.biorxiv.org/content/10.1101/447367v1</t>
  </si>
  <si>
    <t>GTEx Consortium, et al (2017): Genetic effects on gene expression across human tissues. https://www.ncbi.nlm.nih.gov/pubmed/29022597/</t>
  </si>
  <si>
    <t>https://www.gtexportal.org/home/datasets</t>
  </si>
  <si>
    <t>GWAS summary data</t>
  </si>
  <si>
    <t>European</t>
  </si>
  <si>
    <t>Majid Nikpay, Anuj Goel, Hong-Hee Won, et al (2015): A comprehensive 1,000 Genomes-based genome-wide association meta-analysis of coronary artery disease. https://pubmed.ncbi.nlm.nih.gov/26343387/</t>
  </si>
  <si>
    <t>http://www.cardiogramplusc4d.org/</t>
  </si>
  <si>
    <t>Global Lipids Genetics Consortium</t>
  </si>
  <si>
    <t>Cristen J Willer, Ellen M Schmidt, Sebanti Sengupta, et al (2013): Discovery and refinement of loci associated with lipid levels. https://pubmed.ncbi.nlm.nih.gov/24097068/</t>
  </si>
  <si>
    <t>http://csg.sph.umich.edu/willer/public/lipids2013/</t>
  </si>
  <si>
    <t>OR</t>
  </si>
  <si>
    <t>95%CI</t>
  </si>
  <si>
    <t>p value</t>
  </si>
  <si>
    <t>HMGCR</t>
  </si>
  <si>
    <t>1.24-1.68</t>
  </si>
  <si>
    <t>PCSK9</t>
  </si>
  <si>
    <t>NPC1L1</t>
  </si>
  <si>
    <t>1.2-2.28</t>
  </si>
  <si>
    <t>Exposure</t>
  </si>
  <si>
    <t>Gene</t>
  </si>
  <si>
    <t>G</t>
  </si>
  <si>
    <t>A</t>
  </si>
  <si>
    <t>Blood</t>
  </si>
  <si>
    <t>rs6453133</t>
  </si>
  <si>
    <t>T</t>
  </si>
  <si>
    <t>C</t>
  </si>
  <si>
    <t>rs41279633</t>
  </si>
  <si>
    <t>1.28-1.63</t>
  </si>
  <si>
    <t>1.36-1.6</t>
  </si>
  <si>
    <t>1.07-1.16</t>
  </si>
  <si>
    <t>Tissue</t>
  </si>
  <si>
    <t>Adipose Subcutaneous</t>
  </si>
  <si>
    <t>Whole blood: 31684</t>
  </si>
  <si>
    <t>COVID-19 suscepbility</t>
  </si>
  <si>
    <t>COVID-19 hospitalization</t>
  </si>
  <si>
    <t>COVID-19 very severe respiratory disease</t>
  </si>
  <si>
    <t>https://www.covid19hg.org/results/r4/</t>
  </si>
  <si>
    <t>COVID-19 Host Genetics Initiative (2020).The COVID-19 Host Genetics Initiative, a global initiative to elucidate the role of host genetic factors in susceptibility and severity of the SARS-CoV-2 virus pandemic. https://pubmed.ncbi.nlm.nih.gov/32404885/</t>
  </si>
  <si>
    <t>Number of cases:60,801
Number of controls: 123,504</t>
  </si>
  <si>
    <t>Predominantly European</t>
  </si>
  <si>
    <t xml:space="preserve">Predominantly European </t>
  </si>
  <si>
    <t>SNP</t>
  </si>
  <si>
    <t>rs11591147</t>
  </si>
  <si>
    <t>rs12916</t>
  </si>
  <si>
    <t>rs2073547</t>
  </si>
  <si>
    <t>rs3857388</t>
  </si>
  <si>
    <t>rs10515198</t>
  </si>
  <si>
    <t>rs12659791</t>
  </si>
  <si>
    <t>rs72633962</t>
  </si>
  <si>
    <t>rs3804231</t>
  </si>
  <si>
    <t>rs10066707</t>
  </si>
  <si>
    <t>rs2495495</t>
  </si>
  <si>
    <t>rs2479409</t>
  </si>
  <si>
    <t>rs12067569</t>
  </si>
  <si>
    <t>rs10493176</t>
  </si>
  <si>
    <t>rs4927193</t>
  </si>
  <si>
    <t>rs11583974</t>
  </si>
  <si>
    <t>rs2479394</t>
  </si>
  <si>
    <t>rs11206510</t>
  </si>
  <si>
    <t>rs572512</t>
  </si>
  <si>
    <t>rs11206514</t>
  </si>
  <si>
    <t>rs585131</t>
  </si>
  <si>
    <t>rs7791240</t>
  </si>
  <si>
    <t>rs217386</t>
  </si>
  <si>
    <t>beta</t>
  </si>
  <si>
    <t>Chromosome</t>
  </si>
  <si>
    <t>se</t>
  </si>
  <si>
    <t>Effect allele</t>
  </si>
  <si>
    <t>Other allele</t>
  </si>
  <si>
    <t>Effect allele frequency</t>
  </si>
  <si>
    <t>rs472495</t>
  </si>
  <si>
    <t>Base pair</t>
  </si>
  <si>
    <t>top eQTL SNP</t>
  </si>
  <si>
    <t>SNP Chromosome</t>
  </si>
  <si>
    <t>SNP base pair</t>
  </si>
  <si>
    <t>eQTL association</t>
  </si>
  <si>
    <t>HEIDI Test</t>
  </si>
  <si>
    <t>p-value</t>
  </si>
  <si>
    <t>F-statistic</t>
  </si>
  <si>
    <t>Number of SNPs</t>
  </si>
  <si>
    <t>Outcome</t>
  </si>
  <si>
    <t>GWAS association</t>
  </si>
  <si>
    <t>Gene chromosome</t>
  </si>
  <si>
    <t>Gene base pair</t>
  </si>
  <si>
    <t>Inverse variance weighted</t>
  </si>
  <si>
    <t>Method</t>
  </si>
  <si>
    <t xml:space="preserve">SMR association </t>
  </si>
  <si>
    <t>p value for Cochran Q test</t>
  </si>
  <si>
    <t>p value for MR-Egger intercept</t>
  </si>
  <si>
    <t>p value for MR-PRESSO Global test</t>
  </si>
  <si>
    <t>N/A</t>
  </si>
  <si>
    <t>Gene Chromosome</t>
  </si>
  <si>
    <t>eQTL SNP</t>
  </si>
  <si>
    <t>base pair distance of gene from SNP</t>
  </si>
  <si>
    <t>Gene position (hg19)</t>
  </si>
  <si>
    <t>SNP position (hg19)</t>
  </si>
  <si>
    <t>POC5</t>
  </si>
  <si>
    <t>ANKDD1B</t>
  </si>
  <si>
    <t>COL4A3BP</t>
  </si>
  <si>
    <t>POLK</t>
  </si>
  <si>
    <t>ANKRD31</t>
  </si>
  <si>
    <t>rs6895057</t>
  </si>
  <si>
    <t>rs113216064</t>
  </si>
  <si>
    <t>Whole blood: 755
Adipose Subcutaneous: 663</t>
  </si>
  <si>
    <r>
      <rPr>
        <sz val="12"/>
        <color theme="1"/>
        <rFont val="Times New Roman"/>
        <family val="1"/>
      </rPr>
      <t xml:space="preserve"> </t>
    </r>
    <r>
      <rPr>
        <u/>
        <sz val="12"/>
        <color theme="10"/>
        <rFont val="Times New Roman"/>
        <family val="1"/>
      </rPr>
      <t>https://www.eqtlgen.org/cis-eqtls.html</t>
    </r>
    <r>
      <rPr>
        <sz val="12"/>
        <color theme="1"/>
        <rFont val="Calibri (Body)"/>
      </rPr>
      <t/>
    </r>
  </si>
  <si>
    <t>1.44-1.92</t>
  </si>
  <si>
    <t>eQTL for HMGCR</t>
  </si>
  <si>
    <t>COVID-19 Host Genetics Initiative</t>
  </si>
  <si>
    <t>COVID-19 susceptibility</t>
  </si>
  <si>
    <t>Contents:</t>
  </si>
  <si>
    <r>
      <t xml:space="preserve">Supplementary file 1-Table 1. </t>
    </r>
    <r>
      <rPr>
        <sz val="12"/>
        <color theme="1"/>
        <rFont val="Times New Roman"/>
        <family val="1"/>
      </rPr>
      <t>Information of eQTL and GWAS summary data.</t>
    </r>
    <phoneticPr fontId="8" type="noConversion"/>
  </si>
  <si>
    <r>
      <t>Supplementary file 1-Table 2.</t>
    </r>
    <r>
      <rPr>
        <sz val="12"/>
        <color theme="1"/>
        <rFont val="Times New Roman"/>
        <family val="1"/>
      </rPr>
      <t xml:space="preserve"> SMR association between expression of gene HMGCR, PCSK9, or NPC1L1 and COVID-19 outcomes.</t>
    </r>
    <phoneticPr fontId="8" type="noConversion"/>
  </si>
  <si>
    <r>
      <t>Supplementary file 1-Table 3.</t>
    </r>
    <r>
      <rPr>
        <sz val="12"/>
        <color theme="1"/>
        <rFont val="Times New Roman"/>
        <family val="1"/>
      </rPr>
      <t xml:space="preserve"> Information of genetic instrumental variants associated with LDL cholesterol located within 100 kb windows from gene HMGCR, PCSK9 or NPC1L1.</t>
    </r>
    <phoneticPr fontId="8" type="noConversion"/>
  </si>
  <si>
    <r>
      <t>Supplementary file 1-Table 4.</t>
    </r>
    <r>
      <rPr>
        <sz val="12"/>
        <color theme="1"/>
        <rFont val="Times New Roman"/>
        <family val="1"/>
      </rPr>
      <t xml:space="preserve"> IVW-MR association between LDL cholesterol mediated by gene HMGCR, PCSK9, or NPC1L1and COVID-19 outcomes.</t>
    </r>
    <phoneticPr fontId="8" type="noConversion"/>
  </si>
  <si>
    <r>
      <t>Supplementary file 1-Table 5.</t>
    </r>
    <r>
      <rPr>
        <sz val="12"/>
        <color theme="1"/>
        <rFont val="Times New Roman"/>
        <family val="1"/>
      </rPr>
      <t xml:space="preserve"> SMR association between expression of gene HMGCR, PCSK9, or NPC1L1 and LDL cholesterol level.</t>
    </r>
    <phoneticPr fontId="8" type="noConversion"/>
  </si>
  <si>
    <r>
      <t>Supplementary file 1-Table 6.</t>
    </r>
    <r>
      <rPr>
        <sz val="12"/>
        <color theme="1"/>
        <rFont val="Times New Roman"/>
        <family val="1"/>
      </rPr>
      <t xml:space="preserve"> IVW-MR association between LDL cholesterol mediated by gene HMGCR, PCSK9, or NPC1L1 and coronary heart disease.</t>
    </r>
    <phoneticPr fontId="8" type="noConversion"/>
  </si>
  <si>
    <r>
      <t>Supplementary file 1-Table 7.</t>
    </r>
    <r>
      <rPr>
        <sz val="12"/>
        <color theme="1"/>
        <rFont val="Times New Roman"/>
        <family val="1"/>
      </rPr>
      <t xml:space="preserve"> Association between eQTL top SNP of HMGCR with expression of other nearby genes (p&lt;0.05).</t>
    </r>
    <phoneticPr fontId="8" type="noConversion"/>
  </si>
  <si>
    <r>
      <t>Supplementary file 1-Table 8.</t>
    </r>
    <r>
      <rPr>
        <sz val="12"/>
        <color theme="1"/>
        <rFont val="Times New Roman"/>
        <family val="1"/>
      </rPr>
      <t xml:space="preserve"> SMR association between expression of genes adjactent to HMGCR and COVID-19 outcomes.</t>
    </r>
    <phoneticPr fontId="8" type="noConversion"/>
  </si>
  <si>
    <t>eQTLGen Consortium</t>
    <phoneticPr fontId="8" type="noConversion"/>
  </si>
  <si>
    <t>GTExV8</t>
    <phoneticPr fontId="8" type="noConversion"/>
  </si>
  <si>
    <t>COVID-19 Host Genetics Initiative</t>
    <phoneticPr fontId="8" type="noConversion"/>
  </si>
  <si>
    <r>
      <rPr>
        <b/>
        <sz val="12"/>
        <color theme="1"/>
        <rFont val="Times New Roman"/>
        <family val="1"/>
      </rPr>
      <t>Supplementary file 1-Table 1</t>
    </r>
    <r>
      <rPr>
        <sz val="12"/>
        <color theme="1"/>
        <rFont val="Times New Roman"/>
        <family val="1"/>
      </rPr>
      <t>. Information of eQTL and GWAS summary data.</t>
    </r>
    <phoneticPr fontId="8" type="noConversion"/>
  </si>
  <si>
    <r>
      <rPr>
        <b/>
        <sz val="12"/>
        <color theme="1"/>
        <rFont val="Times New Roman"/>
        <family val="1"/>
      </rPr>
      <t>Supplementary file 1-Table 2.</t>
    </r>
    <r>
      <rPr>
        <sz val="12"/>
        <color theme="1"/>
        <rFont val="Times New Roman"/>
        <family val="1"/>
      </rPr>
      <t xml:space="preserve"> SMR association between expression of gene HMGCR, PCSK9, or NPC1L1 and COVID-19 outcomes. </t>
    </r>
    <phoneticPr fontId="8" type="noConversion"/>
  </si>
  <si>
    <r>
      <rPr>
        <b/>
        <sz val="12"/>
        <color theme="1"/>
        <rFont val="Times New Roman"/>
        <family val="1"/>
      </rPr>
      <t xml:space="preserve">Supplementary file 1-Table 3. </t>
    </r>
    <r>
      <rPr>
        <sz val="12"/>
        <color theme="1"/>
        <rFont val="Times New Roman"/>
        <family val="1"/>
      </rPr>
      <t>Information of genetic instrumental variants associated with LDL cholesterol located within 100 kb windows from gene HMGCR, PCSK9 or NPC1L1.</t>
    </r>
    <phoneticPr fontId="8" type="noConversion"/>
  </si>
  <si>
    <r>
      <rPr>
        <b/>
        <sz val="12"/>
        <color theme="1"/>
        <rFont val="Times New Roman"/>
        <family val="1"/>
      </rPr>
      <t>Supplementary file 1-Table 4.</t>
    </r>
    <r>
      <rPr>
        <sz val="12"/>
        <color theme="1"/>
        <rFont val="Times New Roman"/>
        <family val="1"/>
      </rPr>
      <t xml:space="preserve"> IVW-MR association between LDL cholesterol mediated by gene HMGCR, PCSK9, or NPC1L1and COVID-19 outcomes. </t>
    </r>
    <phoneticPr fontId="8" type="noConversion"/>
  </si>
  <si>
    <r>
      <rPr>
        <b/>
        <sz val="12"/>
        <color theme="1"/>
        <rFont val="Times New Roman"/>
        <family val="1"/>
      </rPr>
      <t xml:space="preserve">Supplementary file 1-Table 5. </t>
    </r>
    <r>
      <rPr>
        <sz val="12"/>
        <color theme="1"/>
        <rFont val="Times New Roman"/>
        <family val="1"/>
      </rPr>
      <t>SMR association between expression of gene HMGCR, PCSK9, or NPC1L1 and LDL cholesterol level.</t>
    </r>
    <phoneticPr fontId="8" type="noConversion"/>
  </si>
  <si>
    <r>
      <rPr>
        <b/>
        <sz val="12"/>
        <color theme="1"/>
        <rFont val="Times New Roman"/>
        <family val="1"/>
      </rPr>
      <t>Supplementary file 1-Table 6.</t>
    </r>
    <r>
      <rPr>
        <sz val="12"/>
        <color theme="1"/>
        <rFont val="Times New Roman"/>
        <family val="1"/>
      </rPr>
      <t xml:space="preserve"> IVW-MR association between LDL cholesterol mediated by gene HMGCR, PCSK9, or NPC1L1 and coronary heart disease. </t>
    </r>
    <phoneticPr fontId="8" type="noConversion"/>
  </si>
  <si>
    <r>
      <rPr>
        <b/>
        <sz val="12"/>
        <color theme="1"/>
        <rFont val="Times New Roman"/>
        <family val="1"/>
      </rPr>
      <t>Supplementary file 1-Table 7.</t>
    </r>
    <r>
      <rPr>
        <sz val="12"/>
        <color theme="1"/>
        <rFont val="Times New Roman"/>
        <family val="1"/>
      </rPr>
      <t xml:space="preserve"> Association between eQTL top SNP of HMGCR with expression of other nearby genes (p&lt;0.05).</t>
    </r>
    <phoneticPr fontId="8" type="noConversion"/>
  </si>
  <si>
    <r>
      <rPr>
        <b/>
        <sz val="12"/>
        <color theme="1"/>
        <rFont val="Times New Roman"/>
        <family val="1"/>
      </rPr>
      <t xml:space="preserve">Supplementary file 1-Table 8. </t>
    </r>
    <r>
      <rPr>
        <sz val="12"/>
        <color theme="1"/>
        <rFont val="Times New Roman"/>
        <family val="1"/>
      </rPr>
      <t>SMR association between expression of genes adjactent to HMGCR and COVID-19 outcomes.</t>
    </r>
    <phoneticPr fontId="8" type="noConversion"/>
  </si>
  <si>
    <t>Probe</t>
    <phoneticPr fontId="8" type="noConversion"/>
  </si>
  <si>
    <t>ENSG00000015520.14</t>
    <phoneticPr fontId="8" type="noConversion"/>
  </si>
  <si>
    <t>ENSG00000169174.10</t>
  </si>
  <si>
    <t>ENSG00000113161</t>
  </si>
  <si>
    <t>*No eQTLs for POLK or ANKRD31 are available at a genome-wide significance level (p &lt; 5.0 × 10-8).</t>
    <phoneticPr fontId="8" type="noConversion"/>
  </si>
  <si>
    <t>Number of cases:3,886
Number of controls: 622,265</t>
    <phoneticPr fontId="8" type="noConversion"/>
  </si>
  <si>
    <t>COVID-19 susceptibility</t>
    <phoneticPr fontId="8" type="noConversion"/>
  </si>
  <si>
    <t>Number of cases:14,134
Number of controls: 1,284,876</t>
    <phoneticPr fontId="8" type="noConversion"/>
  </si>
  <si>
    <t>COVID-19 hospitalization</t>
    <phoneticPr fontId="8" type="noConversion"/>
  </si>
  <si>
    <t>Number of cases:6,406
Number of controls: 902,088</t>
    <phoneticPr fontId="8" type="noConversion"/>
  </si>
  <si>
    <t>COVID-19 very severe respiratory disease</t>
    <phoneticPr fontId="8" type="noConversion"/>
  </si>
  <si>
    <t>Population ancestry</t>
    <phoneticPr fontId="8" type="noConversion"/>
  </si>
  <si>
    <t xml:space="preserve">Predominantly European </t>
    <phoneticPr fontId="8" type="noConversion"/>
  </si>
  <si>
    <t>eQTL in PCSK9, NPC1L1</t>
    <phoneticPr fontId="8" type="noConversion"/>
  </si>
  <si>
    <t>LDL cholesterol</t>
    <phoneticPr fontId="8" type="noConversion"/>
  </si>
  <si>
    <t>CARDIoGRAMplusC4D Consortium</t>
    <phoneticPr fontId="8" type="noConversion"/>
  </si>
  <si>
    <t>Coronary heart disease</t>
    <phoneticPr fontId="8" type="noConversion"/>
  </si>
  <si>
    <t>Number of cases and controls:173,082</t>
    <phoneticPr fontId="8" type="noConversion"/>
  </si>
  <si>
    <t>Body mass index</t>
    <phoneticPr fontId="8" type="noConversion"/>
  </si>
  <si>
    <t>Hypertention</t>
    <phoneticPr fontId="8" type="noConversion"/>
  </si>
  <si>
    <t>Diabetes</t>
    <phoneticPr fontId="8" type="noConversion"/>
  </si>
  <si>
    <t>Coronary heart disease</t>
    <phoneticPr fontId="8" type="noConversion"/>
  </si>
  <si>
    <t>Risk factor</t>
    <phoneticPr fontId="8" type="noConversion"/>
  </si>
  <si>
    <t>Risk factor for adjustment</t>
    <phoneticPr fontId="8" type="noConversion"/>
  </si>
  <si>
    <t>GWAS resource</t>
    <phoneticPr fontId="8" type="noConversion"/>
  </si>
  <si>
    <t>GIANT</t>
    <phoneticPr fontId="8" type="noConversion"/>
  </si>
  <si>
    <t>MRC Integrative Epidemiology Unit</t>
    <phoneticPr fontId="8" type="noConversion"/>
  </si>
  <si>
    <t>CARDIoGRAMplusC4D Consortium</t>
    <phoneticPr fontId="8" type="noConversion"/>
  </si>
  <si>
    <t>rs6453133</t>
    <phoneticPr fontId="8" type="noConversion"/>
  </si>
  <si>
    <r>
      <rPr>
        <b/>
        <sz val="12"/>
        <color theme="1"/>
        <rFont val="Times New Roman"/>
        <family val="1"/>
      </rPr>
      <t>Supplementary file 1-Table 9</t>
    </r>
    <r>
      <rPr>
        <sz val="12"/>
        <color theme="1"/>
        <rFont val="Times New Roman"/>
        <family val="1"/>
      </rPr>
      <t>.  Association between LDL cholesterol mediated by gene HMGCR and previously reported risk factors for COVID-19 hospitalization.</t>
    </r>
    <phoneticPr fontId="8" type="noConversion"/>
  </si>
  <si>
    <r>
      <rPr>
        <b/>
        <sz val="12"/>
        <color theme="1"/>
        <rFont val="Times New Roman"/>
        <family val="1"/>
      </rPr>
      <t>Supplementary file 1-Table 10</t>
    </r>
    <r>
      <rPr>
        <sz val="12"/>
        <color theme="1"/>
        <rFont val="Times New Roman"/>
        <family val="1"/>
      </rPr>
      <t>. Association between LDL cholesterol mediated by gene HMGCR and COVID-19 hospitalization adjusted for BMI, diabetes or CHD in multivariable MR analysis.</t>
    </r>
    <phoneticPr fontId="8" type="noConversion"/>
  </si>
  <si>
    <r>
      <t xml:space="preserve">Supplementary file 1-Table 9.  </t>
    </r>
    <r>
      <rPr>
        <sz val="12"/>
        <color theme="1"/>
        <rFont val="Times New Roman"/>
        <family val="1"/>
      </rPr>
      <t>Association between LDL cholesterol mediated by gene HMGCR and previously reported risk factors for COVID-19 hospitalization.</t>
    </r>
    <phoneticPr fontId="8" type="noConversion"/>
  </si>
  <si>
    <r>
      <t xml:space="preserve">Supplementary file 1-Table 10. </t>
    </r>
    <r>
      <rPr>
        <sz val="12"/>
        <color theme="1"/>
        <rFont val="Times New Roman"/>
        <family val="1"/>
      </rPr>
      <t>Association between LDL cholesterol mediated by gene HMGCR and COVID-19 hospitalization adjusted for BMI, diabetes or CHD in multivariable MR analysis.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</si>
</sst>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10">
    <font>
      <sz val="11"/>
      <color theme="1"/>
      <name val="宋体"/>
      <family val="2"/>
      <charset val="134"/>
      <scheme val="minor"/>
    </font>
    <font>
      <u/>
      <sz val="12"/>
      <color theme="10"/>
      <name val="宋体"/>
      <family val="2"/>
      <scheme val="minor"/>
    </font>
    <font>
      <sz val="12"/>
      <color theme="1"/>
      <name val="Calibri (Body)"/>
    </font>
    <font>
      <sz val="11"/>
      <color theme="1"/>
      <name val="宋体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0"/>
      <name val="Times New Roman"/>
      <family val="1"/>
    </font>
    <font>
      <sz val="9"/>
      <name val="宋体"/>
      <family val="2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 wrapText="1"/>
    </xf>
    <xf numFmtId="11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1" fontId="5" fillId="0" borderId="2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/>
    </xf>
    <xf numFmtId="176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2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1" fontId="5" fillId="0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1" fontId="5" fillId="0" borderId="2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/>
    <xf numFmtId="11" fontId="5" fillId="0" borderId="0" xfId="0" applyNumberFormat="1" applyFont="1"/>
    <xf numFmtId="0" fontId="5" fillId="0" borderId="0" xfId="0" applyNumberFormat="1" applyFont="1" applyAlignment="1">
      <alignment horizontal="left" vertical="center"/>
    </xf>
    <xf numFmtId="11" fontId="4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11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7" fontId="5" fillId="0" borderId="0" xfId="0" applyNumberFormat="1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11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11" fontId="5" fillId="0" borderId="2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/>
    <xf numFmtId="0" fontId="4" fillId="0" borderId="1" xfId="0" applyFont="1" applyBorder="1"/>
    <xf numFmtId="0" fontId="5" fillId="0" borderId="2" xfId="0" applyFont="1" applyBorder="1"/>
    <xf numFmtId="11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texportal.org/home/datasets" TargetMode="External"/><Relationship Id="rId13" Type="http://schemas.openxmlformats.org/officeDocument/2006/relationships/hyperlink" Target="https://www.covid19hg.org/results/r4/" TargetMode="External"/><Relationship Id="rId3" Type="http://schemas.openxmlformats.org/officeDocument/2006/relationships/hyperlink" Target="https://pubmed.ncbi.nlm.nih.gov/31043756/" TargetMode="External"/><Relationship Id="rId7" Type="http://schemas.openxmlformats.org/officeDocument/2006/relationships/hyperlink" Target="https://www.ncbi.nlm.nih.gov/pubmed/29022597" TargetMode="External"/><Relationship Id="rId12" Type="http://schemas.openxmlformats.org/officeDocument/2006/relationships/hyperlink" Target="https://www.covid19hg.org/results/r4/" TargetMode="External"/><Relationship Id="rId2" Type="http://schemas.openxmlformats.org/officeDocument/2006/relationships/hyperlink" Target="https://www.eqtlgen.org/cis-eqtls.html" TargetMode="External"/><Relationship Id="rId1" Type="http://schemas.openxmlformats.org/officeDocument/2006/relationships/hyperlink" Target="https://www.biorxiv.org/content/10.1101/447367v1" TargetMode="External"/><Relationship Id="rId6" Type="http://schemas.openxmlformats.org/officeDocument/2006/relationships/hyperlink" Target="https://pubmed.ncbi.nlm.nih.gov/24097068/" TargetMode="External"/><Relationship Id="rId11" Type="http://schemas.openxmlformats.org/officeDocument/2006/relationships/hyperlink" Target="https://www.covid19hg.org/results/r4/" TargetMode="External"/><Relationship Id="rId5" Type="http://schemas.openxmlformats.org/officeDocument/2006/relationships/hyperlink" Target="https://pubmed.ncbi.nlm.nih.gov/26343387/" TargetMode="External"/><Relationship Id="rId10" Type="http://schemas.openxmlformats.org/officeDocument/2006/relationships/hyperlink" Target="http://csg.sph.umich.edu/willer/public/lipids2013/" TargetMode="External"/><Relationship Id="rId4" Type="http://schemas.openxmlformats.org/officeDocument/2006/relationships/hyperlink" Target="https://pubmed.ncbi.nlm.nih.gov/29700475/" TargetMode="External"/><Relationship Id="rId9" Type="http://schemas.openxmlformats.org/officeDocument/2006/relationships/hyperlink" Target="http://www.cardiogramplusc4d.org/" TargetMode="External"/><Relationship Id="rId1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A13A-90E7-4274-BE5D-8AB6EA950CEA}">
  <dimension ref="A1:A12"/>
  <sheetViews>
    <sheetView tabSelected="1" workbookViewId="0"/>
  </sheetViews>
  <sheetFormatPr defaultRowHeight="14"/>
  <cols>
    <col min="1" max="1" width="130.36328125" customWidth="1"/>
  </cols>
  <sheetData>
    <row r="1" spans="1:1" ht="15">
      <c r="A1" s="80" t="s">
        <v>115</v>
      </c>
    </row>
    <row r="2" spans="1:1" ht="15">
      <c r="A2" s="80"/>
    </row>
    <row r="3" spans="1:1" ht="15.5">
      <c r="A3" s="80" t="s">
        <v>116</v>
      </c>
    </row>
    <row r="4" spans="1:1" ht="15.5">
      <c r="A4" s="80" t="s">
        <v>117</v>
      </c>
    </row>
    <row r="5" spans="1:1" ht="31">
      <c r="A5" s="80" t="s">
        <v>118</v>
      </c>
    </row>
    <row r="6" spans="1:1" ht="31">
      <c r="A6" s="80" t="s">
        <v>119</v>
      </c>
    </row>
    <row r="7" spans="1:1" ht="15.5">
      <c r="A7" s="80" t="s">
        <v>120</v>
      </c>
    </row>
    <row r="8" spans="1:1" ht="31">
      <c r="A8" s="80" t="s">
        <v>121</v>
      </c>
    </row>
    <row r="9" spans="1:1" ht="15.5">
      <c r="A9" s="80" t="s">
        <v>122</v>
      </c>
    </row>
    <row r="10" spans="1:1" ht="15.5">
      <c r="A10" s="81" t="s">
        <v>123</v>
      </c>
    </row>
    <row r="11" spans="1:1" ht="31">
      <c r="A11" s="80" t="s">
        <v>166</v>
      </c>
    </row>
    <row r="12" spans="1:1" ht="31">
      <c r="A12" s="80" t="s">
        <v>167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00F5-0B06-4E3A-A6B0-BDE5E1BAF5E8}">
  <dimension ref="A1:E7"/>
  <sheetViews>
    <sheetView workbookViewId="0">
      <selection sqref="A1:E1"/>
    </sheetView>
  </sheetViews>
  <sheetFormatPr defaultRowHeight="15.5"/>
  <cols>
    <col min="1" max="1" width="15.26953125" style="15" customWidth="1"/>
    <col min="2" max="2" width="22.7265625" style="15" customWidth="1"/>
    <col min="3" max="4" width="8.7265625" style="15"/>
    <col min="5" max="5" width="9.26953125" style="15" bestFit="1" customWidth="1"/>
    <col min="6" max="14" width="8.7265625" style="15"/>
    <col min="15" max="15" width="1.7265625" style="15" customWidth="1"/>
    <col min="16" max="18" width="8.7265625" style="15"/>
    <col min="19" max="19" width="1.7265625" style="15" customWidth="1"/>
    <col min="20" max="22" width="8.7265625" style="15"/>
    <col min="23" max="23" width="1.36328125" style="15" customWidth="1"/>
    <col min="24" max="16384" width="8.7265625" style="15"/>
  </cols>
  <sheetData>
    <row r="1" spans="1:5">
      <c r="A1" s="98" t="s">
        <v>164</v>
      </c>
      <c r="B1" s="98"/>
      <c r="C1" s="98"/>
      <c r="D1" s="98"/>
      <c r="E1" s="98"/>
    </row>
    <row r="3" spans="1:5">
      <c r="A3" s="82" t="s">
        <v>157</v>
      </c>
      <c r="B3" s="82" t="s">
        <v>159</v>
      </c>
      <c r="C3" s="2" t="s">
        <v>70</v>
      </c>
      <c r="D3" s="2" t="s">
        <v>72</v>
      </c>
      <c r="E3" s="18" t="s">
        <v>18</v>
      </c>
    </row>
    <row r="4" spans="1:5">
      <c r="A4" s="15" t="s">
        <v>153</v>
      </c>
      <c r="B4" s="15" t="s">
        <v>160</v>
      </c>
      <c r="C4" s="15">
        <v>-0.27975879999999997</v>
      </c>
      <c r="D4" s="15">
        <v>3.4793200000000003E-2</v>
      </c>
      <c r="E4" s="51">
        <v>8.9387289999999994E-16</v>
      </c>
    </row>
    <row r="5" spans="1:5">
      <c r="A5" s="15" t="s">
        <v>154</v>
      </c>
      <c r="B5" s="15" t="s">
        <v>161</v>
      </c>
      <c r="C5" s="15">
        <v>3.9339010000000001E-3</v>
      </c>
      <c r="D5" s="15">
        <v>6.3799520000000004E-3</v>
      </c>
      <c r="E5" s="15">
        <v>0.53749619999999998</v>
      </c>
    </row>
    <row r="6" spans="1:5">
      <c r="A6" s="15" t="s">
        <v>155</v>
      </c>
      <c r="B6" s="15" t="s">
        <v>161</v>
      </c>
      <c r="C6" s="15">
        <v>-1.9756863E-2</v>
      </c>
      <c r="D6" s="15">
        <v>3.794309E-3</v>
      </c>
      <c r="E6" s="51">
        <v>1.9194640000000001E-7</v>
      </c>
    </row>
    <row r="7" spans="1:5">
      <c r="A7" s="83" t="s">
        <v>156</v>
      </c>
      <c r="B7" s="83" t="s">
        <v>162</v>
      </c>
      <c r="C7" s="83">
        <v>0.36761280000000002</v>
      </c>
      <c r="D7" s="83">
        <v>7.7619519999999997E-2</v>
      </c>
      <c r="E7" s="84">
        <v>2.178845E-6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3030-3A0A-4B12-B59C-FF1480D1B3AA}">
  <dimension ref="A1:D6"/>
  <sheetViews>
    <sheetView workbookViewId="0">
      <selection activeCell="D14" sqref="D14"/>
    </sheetView>
  </sheetViews>
  <sheetFormatPr defaultRowHeight="15.5"/>
  <cols>
    <col min="1" max="1" width="25.1796875" style="15" customWidth="1"/>
    <col min="2" max="2" width="16.26953125" style="15" customWidth="1"/>
    <col min="3" max="16384" width="8.7265625" style="15"/>
  </cols>
  <sheetData>
    <row r="1" spans="1:4">
      <c r="A1" s="15" t="s">
        <v>165</v>
      </c>
    </row>
    <row r="3" spans="1:4">
      <c r="A3" s="82" t="s">
        <v>158</v>
      </c>
      <c r="B3" s="2" t="s">
        <v>70</v>
      </c>
      <c r="C3" s="2" t="s">
        <v>72</v>
      </c>
      <c r="D3" s="18" t="s">
        <v>18</v>
      </c>
    </row>
    <row r="4" spans="1:4">
      <c r="A4" s="15" t="s">
        <v>153</v>
      </c>
      <c r="B4" s="15">
        <v>-0.32030209999999998</v>
      </c>
      <c r="C4" s="15">
        <v>0.2508512</v>
      </c>
      <c r="D4" s="15">
        <v>0.20165130000000001</v>
      </c>
    </row>
    <row r="5" spans="1:4">
      <c r="A5" s="15" t="s">
        <v>155</v>
      </c>
      <c r="B5" s="15">
        <v>0.236959</v>
      </c>
      <c r="C5" s="15">
        <v>0.26263239999999999</v>
      </c>
      <c r="D5" s="15">
        <v>0.36692629999999998</v>
      </c>
    </row>
    <row r="6" spans="1:4">
      <c r="A6" s="83" t="s">
        <v>151</v>
      </c>
      <c r="B6" s="83">
        <v>0.42840529999999999</v>
      </c>
      <c r="C6" s="83">
        <v>0.2251869</v>
      </c>
      <c r="D6" s="83">
        <v>5.7113209999999998E-2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A2" sqref="A2"/>
    </sheetView>
  </sheetViews>
  <sheetFormatPr defaultRowHeight="14"/>
  <cols>
    <col min="1" max="1" width="26.6328125" style="1" customWidth="1"/>
    <col min="2" max="2" width="25.26953125" style="1" customWidth="1"/>
    <col min="3" max="3" width="31.81640625" style="1" customWidth="1"/>
    <col min="4" max="4" width="18.08984375" style="1" customWidth="1"/>
    <col min="5" max="5" width="83.90625" style="1" customWidth="1"/>
    <col min="6" max="6" width="51.08984375" style="1" customWidth="1"/>
    <col min="7" max="16384" width="8.7265625" style="1"/>
  </cols>
  <sheetData>
    <row r="1" spans="1:6" ht="15.5">
      <c r="A1" s="85" t="s">
        <v>127</v>
      </c>
      <c r="B1" s="85"/>
      <c r="C1" s="85"/>
      <c r="D1" s="85"/>
      <c r="E1" s="85"/>
      <c r="F1" s="85"/>
    </row>
    <row r="2" spans="1:6" ht="30">
      <c r="A2" s="2" t="s">
        <v>0</v>
      </c>
      <c r="B2" s="2" t="s">
        <v>1</v>
      </c>
      <c r="C2" s="2" t="s">
        <v>2</v>
      </c>
      <c r="D2" s="2" t="s">
        <v>146</v>
      </c>
      <c r="E2" s="2" t="s">
        <v>3</v>
      </c>
      <c r="F2" s="2" t="s">
        <v>4</v>
      </c>
    </row>
    <row r="3" spans="1:6" ht="15">
      <c r="A3" s="3" t="s">
        <v>5</v>
      </c>
      <c r="B3" s="3"/>
      <c r="C3" s="3"/>
      <c r="D3" s="3"/>
      <c r="E3" s="3"/>
      <c r="F3" s="3"/>
    </row>
    <row r="4" spans="1:6" ht="35" customHeight="1">
      <c r="A4" s="4" t="s">
        <v>112</v>
      </c>
      <c r="B4" s="4" t="s">
        <v>124</v>
      </c>
      <c r="C4" s="5" t="s">
        <v>38</v>
      </c>
      <c r="D4" s="5" t="s">
        <v>46</v>
      </c>
      <c r="E4" s="6" t="s">
        <v>6</v>
      </c>
      <c r="F4" s="7" t="s">
        <v>110</v>
      </c>
    </row>
    <row r="5" spans="1:6" ht="31">
      <c r="A5" s="4" t="s">
        <v>148</v>
      </c>
      <c r="B5" s="4" t="s">
        <v>125</v>
      </c>
      <c r="C5" s="8" t="s">
        <v>109</v>
      </c>
      <c r="D5" s="5" t="s">
        <v>147</v>
      </c>
      <c r="E5" s="6" t="s">
        <v>7</v>
      </c>
      <c r="F5" s="7" t="s">
        <v>8</v>
      </c>
    </row>
    <row r="6" spans="1:6" ht="15.5">
      <c r="A6" s="3" t="s">
        <v>9</v>
      </c>
      <c r="B6" s="4"/>
      <c r="C6" s="5"/>
      <c r="D6" s="5"/>
      <c r="E6" s="6"/>
      <c r="F6" s="7"/>
    </row>
    <row r="7" spans="1:6" ht="42">
      <c r="A7" s="4" t="s">
        <v>141</v>
      </c>
      <c r="B7" s="4" t="s">
        <v>126</v>
      </c>
      <c r="C7" s="5" t="s">
        <v>142</v>
      </c>
      <c r="D7" s="8" t="s">
        <v>10</v>
      </c>
      <c r="E7" s="6" t="s">
        <v>43</v>
      </c>
      <c r="F7" s="7" t="s">
        <v>42</v>
      </c>
    </row>
    <row r="8" spans="1:6" ht="42">
      <c r="A8" s="4" t="s">
        <v>143</v>
      </c>
      <c r="B8" s="4" t="s">
        <v>113</v>
      </c>
      <c r="C8" s="5" t="s">
        <v>144</v>
      </c>
      <c r="D8" s="8" t="s">
        <v>10</v>
      </c>
      <c r="E8" s="6" t="s">
        <v>43</v>
      </c>
      <c r="F8" s="7" t="s">
        <v>42</v>
      </c>
    </row>
    <row r="9" spans="1:6" ht="42">
      <c r="A9" s="4" t="s">
        <v>145</v>
      </c>
      <c r="B9" s="4" t="s">
        <v>113</v>
      </c>
      <c r="C9" s="5" t="s">
        <v>140</v>
      </c>
      <c r="D9" s="8" t="s">
        <v>10</v>
      </c>
      <c r="E9" s="6" t="s">
        <v>43</v>
      </c>
      <c r="F9" s="7" t="s">
        <v>42</v>
      </c>
    </row>
    <row r="10" spans="1:6" ht="31">
      <c r="A10" s="4" t="s">
        <v>149</v>
      </c>
      <c r="B10" s="4" t="s">
        <v>13</v>
      </c>
      <c r="C10" s="5" t="s">
        <v>152</v>
      </c>
      <c r="D10" s="9" t="s">
        <v>45</v>
      </c>
      <c r="E10" s="6" t="s">
        <v>14</v>
      </c>
      <c r="F10" s="7" t="s">
        <v>15</v>
      </c>
    </row>
    <row r="11" spans="1:6" ht="42">
      <c r="A11" s="10" t="s">
        <v>151</v>
      </c>
      <c r="B11" s="10" t="s">
        <v>150</v>
      </c>
      <c r="C11" s="11" t="s">
        <v>44</v>
      </c>
      <c r="D11" s="12" t="s">
        <v>45</v>
      </c>
      <c r="E11" s="13" t="s">
        <v>11</v>
      </c>
      <c r="F11" s="14" t="s">
        <v>12</v>
      </c>
    </row>
  </sheetData>
  <mergeCells count="1">
    <mergeCell ref="A1:F1"/>
  </mergeCells>
  <phoneticPr fontId="8" type="noConversion"/>
  <hyperlinks>
    <hyperlink ref="E4" r:id="rId1" display="https://www.biorxiv.org/content/10.1101/447367v1" xr:uid="{00000000-0004-0000-0000-000000000000}"/>
    <hyperlink ref="F4" r:id="rId2" display="https://www.eqtlgen.org/cis-eqtls.html" xr:uid="{00000000-0004-0000-0000-000001000000}"/>
    <hyperlink ref="E8" r:id="rId3" display="https://pubmed.ncbi.nlm.nih.gov/31043756/" xr:uid="{00000000-0004-0000-0000-000002000000}"/>
    <hyperlink ref="E7" r:id="rId4" display="https://pubmed.ncbi.nlm.nih.gov/29700475/" xr:uid="{00000000-0004-0000-0000-000003000000}"/>
    <hyperlink ref="E11" r:id="rId5" display="https://pubmed.ncbi.nlm.nih.gov/26343387/" xr:uid="{00000000-0004-0000-0000-000004000000}"/>
    <hyperlink ref="E10" r:id="rId6" display="https://pubmed.ncbi.nlm.nih.gov/24097068/" xr:uid="{00000000-0004-0000-0000-000005000000}"/>
    <hyperlink ref="E5" r:id="rId7" display="https://www.ncbi.nlm.nih.gov/pubmed/29022597" xr:uid="{00000000-0004-0000-0000-000006000000}"/>
    <hyperlink ref="F5" r:id="rId8" xr:uid="{00000000-0004-0000-0000-000007000000}"/>
    <hyperlink ref="F11" r:id="rId9" xr:uid="{00000000-0004-0000-0000-000008000000}"/>
    <hyperlink ref="F10" r:id="rId10" xr:uid="{00000000-0004-0000-0000-000009000000}"/>
    <hyperlink ref="F7" r:id="rId11" xr:uid="{00000000-0004-0000-0000-00000A000000}"/>
    <hyperlink ref="F8" r:id="rId12" xr:uid="{00000000-0004-0000-0000-00000B000000}"/>
    <hyperlink ref="F9" r:id="rId13" xr:uid="{00000000-0004-0000-0000-00000C000000}"/>
  </hyperlinks>
  <pageMargins left="0.7" right="0.7" top="0.75" bottom="0.75" header="0.3" footer="0.3"/>
  <pageSetup paperSize="9" orientation="portrait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"/>
  <sheetViews>
    <sheetView topLeftCell="C1" workbookViewId="0">
      <selection activeCell="L5" sqref="L5:N5"/>
    </sheetView>
  </sheetViews>
  <sheetFormatPr defaultColWidth="13" defaultRowHeight="15.5"/>
  <cols>
    <col min="1" max="1" width="13" style="17"/>
    <col min="2" max="2" width="14" style="17" customWidth="1"/>
    <col min="3" max="3" width="10.81640625" style="17" bestFit="1" customWidth="1"/>
    <col min="4" max="4" width="21.54296875" style="17" customWidth="1"/>
    <col min="5" max="5" width="11.6328125" style="17" bestFit="1" customWidth="1"/>
    <col min="6" max="6" width="14.36328125" style="17" customWidth="1"/>
    <col min="7" max="7" width="10" style="17" bestFit="1" customWidth="1"/>
    <col min="8" max="8" width="7.7265625" style="17" customWidth="1"/>
    <col min="9" max="9" width="6.7265625" style="17" customWidth="1"/>
    <col min="10" max="10" width="13" style="64"/>
    <col min="11" max="11" width="10.36328125" style="17" customWidth="1"/>
    <col min="12" max="12" width="9.1796875" style="64" customWidth="1"/>
    <col min="13" max="13" width="7.36328125" style="64" customWidth="1"/>
    <col min="14" max="14" width="10.1796875" style="17" customWidth="1"/>
    <col min="15" max="15" width="13" style="64"/>
    <col min="16" max="16" width="2.453125" style="17" customWidth="1"/>
    <col min="17" max="17" width="13" style="17"/>
    <col min="18" max="19" width="13" style="64"/>
    <col min="20" max="20" width="13" style="17"/>
    <col min="21" max="21" width="1.81640625" style="17" customWidth="1"/>
    <col min="22" max="23" width="9.08984375" style="64" customWidth="1"/>
    <col min="24" max="24" width="13" style="17"/>
    <col min="25" max="25" width="1.81640625" style="17" customWidth="1"/>
    <col min="26" max="16384" width="13" style="17"/>
  </cols>
  <sheetData>
    <row r="1" spans="1:31" ht="21" customHeight="1">
      <c r="A1" s="86" t="s">
        <v>128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31" s="36" customFormat="1" ht="14.5" customHeight="1">
      <c r="A2" s="87" t="s">
        <v>25</v>
      </c>
      <c r="B2" s="87" t="s">
        <v>88</v>
      </c>
      <c r="C2" s="87" t="s">
        <v>89</v>
      </c>
      <c r="D2" s="87" t="s">
        <v>135</v>
      </c>
      <c r="E2" s="87" t="s">
        <v>78</v>
      </c>
      <c r="F2" s="87" t="s">
        <v>79</v>
      </c>
      <c r="G2" s="87" t="s">
        <v>80</v>
      </c>
      <c r="H2" s="87" t="s">
        <v>73</v>
      </c>
      <c r="I2" s="87" t="s">
        <v>74</v>
      </c>
      <c r="J2" s="90" t="s">
        <v>75</v>
      </c>
      <c r="K2" s="89" t="s">
        <v>81</v>
      </c>
      <c r="L2" s="89"/>
      <c r="M2" s="89"/>
      <c r="N2" s="89"/>
      <c r="O2" s="89"/>
      <c r="P2" s="43"/>
      <c r="Q2" s="89" t="s">
        <v>87</v>
      </c>
      <c r="R2" s="89"/>
      <c r="S2" s="89"/>
      <c r="T2" s="89"/>
      <c r="U2" s="43"/>
      <c r="V2" s="89" t="s">
        <v>92</v>
      </c>
      <c r="W2" s="89"/>
      <c r="X2" s="89"/>
      <c r="Y2" s="43"/>
      <c r="Z2" s="89" t="s">
        <v>82</v>
      </c>
      <c r="AA2" s="89"/>
      <c r="AC2" s="37"/>
      <c r="AD2" s="37"/>
      <c r="AE2" s="38"/>
    </row>
    <row r="3" spans="1:31" s="36" customFormat="1" ht="28.5" customHeight="1">
      <c r="A3" s="88"/>
      <c r="B3" s="88"/>
      <c r="C3" s="88"/>
      <c r="D3" s="88"/>
      <c r="E3" s="88"/>
      <c r="F3" s="88"/>
      <c r="G3" s="88"/>
      <c r="H3" s="88"/>
      <c r="I3" s="88"/>
      <c r="J3" s="91"/>
      <c r="K3" s="44" t="s">
        <v>36</v>
      </c>
      <c r="L3" s="65" t="s">
        <v>70</v>
      </c>
      <c r="M3" s="65" t="s">
        <v>72</v>
      </c>
      <c r="N3" s="44" t="s">
        <v>83</v>
      </c>
      <c r="O3" s="66" t="s">
        <v>84</v>
      </c>
      <c r="P3" s="45"/>
      <c r="Q3" s="45" t="s">
        <v>86</v>
      </c>
      <c r="R3" s="65" t="s">
        <v>70</v>
      </c>
      <c r="S3" s="65" t="s">
        <v>72</v>
      </c>
      <c r="T3" s="44" t="s">
        <v>83</v>
      </c>
      <c r="U3" s="44"/>
      <c r="V3" s="65" t="s">
        <v>70</v>
      </c>
      <c r="W3" s="65" t="s">
        <v>72</v>
      </c>
      <c r="X3" s="44" t="s">
        <v>83</v>
      </c>
      <c r="Y3" s="44"/>
      <c r="Z3" s="45" t="s">
        <v>83</v>
      </c>
      <c r="AA3" s="45" t="s">
        <v>85</v>
      </c>
      <c r="AC3" s="37"/>
      <c r="AD3" s="37"/>
      <c r="AE3" s="38"/>
    </row>
    <row r="4" spans="1:31" s="36" customFormat="1">
      <c r="A4" s="39" t="s">
        <v>19</v>
      </c>
      <c r="B4" s="39">
        <v>5</v>
      </c>
      <c r="C4" s="39">
        <v>74645041</v>
      </c>
      <c r="D4" s="39" t="s">
        <v>138</v>
      </c>
      <c r="E4" s="39" t="s">
        <v>163</v>
      </c>
      <c r="F4" s="39">
        <v>5</v>
      </c>
      <c r="G4" s="39">
        <v>74692776</v>
      </c>
      <c r="H4" s="39" t="s">
        <v>26</v>
      </c>
      <c r="I4" s="39" t="s">
        <v>27</v>
      </c>
      <c r="J4" s="62">
        <v>0.28629900000000003</v>
      </c>
      <c r="K4" s="39" t="s">
        <v>28</v>
      </c>
      <c r="L4" s="62">
        <v>0.12776299999999999</v>
      </c>
      <c r="M4" s="62">
        <v>8.5365400000000004E-3</v>
      </c>
      <c r="N4" s="40">
        <v>1.2137030000000001E-50</v>
      </c>
      <c r="O4" s="62">
        <f>(L4)^2/(M4)^2</f>
        <v>223.99918721841473</v>
      </c>
      <c r="P4" s="39"/>
      <c r="Q4" s="24" t="s">
        <v>114</v>
      </c>
      <c r="R4" s="62">
        <v>3.3481999999999998E-2</v>
      </c>
      <c r="S4" s="62">
        <v>1.3851E-2</v>
      </c>
      <c r="T4" s="40">
        <v>1.5640100000000001E-2</v>
      </c>
      <c r="U4" s="40"/>
      <c r="V4" s="62">
        <v>0.26206299999999999</v>
      </c>
      <c r="W4" s="62">
        <v>0.109817</v>
      </c>
      <c r="X4" s="40">
        <v>1.7015490000000001E-2</v>
      </c>
      <c r="Y4" s="40"/>
      <c r="Z4" s="40">
        <v>8.5857539999999993E-3</v>
      </c>
      <c r="AA4" s="39">
        <v>20</v>
      </c>
      <c r="AC4" s="37"/>
      <c r="AD4" s="37"/>
      <c r="AE4" s="37"/>
    </row>
    <row r="5" spans="1:31" s="36" customFormat="1">
      <c r="A5" s="39" t="s">
        <v>19</v>
      </c>
      <c r="B5" s="39">
        <v>5</v>
      </c>
      <c r="C5" s="39">
        <v>74645041</v>
      </c>
      <c r="D5" s="39" t="s">
        <v>138</v>
      </c>
      <c r="E5" s="39" t="s">
        <v>29</v>
      </c>
      <c r="F5" s="39">
        <v>5</v>
      </c>
      <c r="G5" s="39">
        <v>74692776</v>
      </c>
      <c r="H5" s="39" t="s">
        <v>26</v>
      </c>
      <c r="I5" s="39" t="s">
        <v>27</v>
      </c>
      <c r="J5" s="62">
        <v>0.28629900000000003</v>
      </c>
      <c r="K5" s="39" t="s">
        <v>28</v>
      </c>
      <c r="L5" s="62">
        <v>0.12776299999999999</v>
      </c>
      <c r="M5" s="62">
        <v>8.5365400000000004E-3</v>
      </c>
      <c r="N5" s="40">
        <v>1.2137030000000001E-50</v>
      </c>
      <c r="O5" s="62">
        <f t="shared" ref="O5:O14" si="0">(L5)^2/(M5)^2</f>
        <v>223.99918721841473</v>
      </c>
      <c r="P5" s="39"/>
      <c r="Q5" s="24" t="s">
        <v>40</v>
      </c>
      <c r="R5" s="62">
        <v>4.1251999999999997E-2</v>
      </c>
      <c r="S5" s="62">
        <v>1.7302000000000001E-2</v>
      </c>
      <c r="T5" s="40">
        <v>1.71199E-2</v>
      </c>
      <c r="U5" s="40"/>
      <c r="V5" s="62">
        <v>0.32287900000000003</v>
      </c>
      <c r="W5" s="62">
        <v>0.13713</v>
      </c>
      <c r="X5" s="40">
        <v>1.854546E-2</v>
      </c>
      <c r="Y5" s="40"/>
      <c r="Z5" s="40">
        <v>1.5321319999999999E-2</v>
      </c>
      <c r="AA5" s="39">
        <v>20</v>
      </c>
      <c r="AC5" s="37"/>
      <c r="AD5" s="37"/>
      <c r="AE5" s="37"/>
    </row>
    <row r="6" spans="1:31" s="36" customFormat="1">
      <c r="A6" s="39" t="s">
        <v>19</v>
      </c>
      <c r="B6" s="39">
        <v>5</v>
      </c>
      <c r="C6" s="39">
        <v>74645041</v>
      </c>
      <c r="D6" s="39" t="s">
        <v>138</v>
      </c>
      <c r="E6" s="39" t="s">
        <v>29</v>
      </c>
      <c r="F6" s="39">
        <v>5</v>
      </c>
      <c r="G6" s="39">
        <v>74692776</v>
      </c>
      <c r="H6" s="39" t="s">
        <v>26</v>
      </c>
      <c r="I6" s="39" t="s">
        <v>27</v>
      </c>
      <c r="J6" s="62">
        <v>0.28629900000000003</v>
      </c>
      <c r="K6" s="39" t="s">
        <v>28</v>
      </c>
      <c r="L6" s="62">
        <v>0.12776299999999999</v>
      </c>
      <c r="M6" s="62">
        <v>8.5365400000000004E-3</v>
      </c>
      <c r="N6" s="40">
        <v>1.2137030000000001E-50</v>
      </c>
      <c r="O6" s="62">
        <f t="shared" si="0"/>
        <v>223.99918721841473</v>
      </c>
      <c r="P6" s="39"/>
      <c r="Q6" s="24" t="s">
        <v>41</v>
      </c>
      <c r="R6" s="62">
        <v>3.4362999999999998E-2</v>
      </c>
      <c r="S6" s="62">
        <v>3.0008E-2</v>
      </c>
      <c r="T6" s="40">
        <v>0.25219999999999998</v>
      </c>
      <c r="U6" s="40"/>
      <c r="V6" s="62">
        <v>0.268959</v>
      </c>
      <c r="W6" s="62">
        <v>0.23555899999999999</v>
      </c>
      <c r="X6" s="40">
        <v>0.25354100000000002</v>
      </c>
      <c r="Y6" s="40"/>
      <c r="Z6" s="40">
        <v>0.53824139999999998</v>
      </c>
      <c r="AA6" s="39">
        <v>20</v>
      </c>
      <c r="AC6" s="37"/>
      <c r="AD6" s="37"/>
      <c r="AE6" s="37"/>
    </row>
    <row r="7" spans="1:31" s="36" customFormat="1">
      <c r="A7" s="39"/>
      <c r="B7" s="39"/>
      <c r="C7" s="39"/>
      <c r="D7" s="39"/>
      <c r="E7" s="39"/>
      <c r="F7" s="39"/>
      <c r="G7" s="39"/>
      <c r="H7" s="39"/>
      <c r="I7" s="39"/>
      <c r="J7" s="62"/>
      <c r="K7" s="39"/>
      <c r="L7" s="62"/>
      <c r="M7" s="62"/>
      <c r="N7" s="40"/>
      <c r="O7" s="62"/>
      <c r="P7" s="39"/>
      <c r="Q7" s="24"/>
      <c r="R7" s="62"/>
      <c r="S7" s="62"/>
      <c r="T7" s="40"/>
      <c r="U7" s="40"/>
      <c r="V7" s="62"/>
      <c r="W7" s="62"/>
      <c r="X7" s="40"/>
      <c r="Y7" s="40"/>
      <c r="Z7" s="40"/>
      <c r="AA7" s="39"/>
      <c r="AC7" s="37"/>
      <c r="AD7" s="37"/>
      <c r="AE7" s="37"/>
    </row>
    <row r="8" spans="1:31" s="36" customFormat="1">
      <c r="A8" s="39" t="s">
        <v>21</v>
      </c>
      <c r="B8" s="39">
        <v>1</v>
      </c>
      <c r="C8" s="39">
        <v>55517873</v>
      </c>
      <c r="D8" s="39" t="s">
        <v>137</v>
      </c>
      <c r="E8" s="39" t="s">
        <v>76</v>
      </c>
      <c r="F8" s="39">
        <v>1</v>
      </c>
      <c r="G8" s="39">
        <v>55521313</v>
      </c>
      <c r="H8" s="39" t="s">
        <v>30</v>
      </c>
      <c r="I8" s="39" t="s">
        <v>26</v>
      </c>
      <c r="J8" s="62">
        <v>0.62781200000000004</v>
      </c>
      <c r="K8" s="39" t="s">
        <v>28</v>
      </c>
      <c r="L8" s="62">
        <v>0.187357</v>
      </c>
      <c r="M8" s="62">
        <v>2.5121899999999999E-2</v>
      </c>
      <c r="N8" s="40">
        <v>8.7900030000000004E-14</v>
      </c>
      <c r="O8" s="62">
        <f t="shared" si="0"/>
        <v>55.620499211804415</v>
      </c>
      <c r="P8" s="39"/>
      <c r="Q8" s="24" t="s">
        <v>114</v>
      </c>
      <c r="R8" s="62">
        <v>-3.2266000000000003E-2</v>
      </c>
      <c r="S8" s="62">
        <v>1.3139E-2</v>
      </c>
      <c r="T8" s="40">
        <v>1.40602E-2</v>
      </c>
      <c r="U8" s="40"/>
      <c r="V8" s="62">
        <v>-0.17221700000000001</v>
      </c>
      <c r="W8" s="62">
        <v>7.3832200000000001E-2</v>
      </c>
      <c r="X8" s="40">
        <v>1.9672160000000001E-2</v>
      </c>
      <c r="Y8" s="40"/>
      <c r="Z8" s="40">
        <v>0.69667060000000003</v>
      </c>
      <c r="AA8" s="39">
        <v>8</v>
      </c>
      <c r="AC8" s="37"/>
      <c r="AD8" s="37"/>
      <c r="AE8" s="37"/>
    </row>
    <row r="9" spans="1:31" s="36" customFormat="1">
      <c r="A9" s="39" t="s">
        <v>21</v>
      </c>
      <c r="B9" s="39">
        <v>1</v>
      </c>
      <c r="C9" s="39">
        <v>55517873</v>
      </c>
      <c r="D9" s="39" t="s">
        <v>137</v>
      </c>
      <c r="E9" s="39" t="s">
        <v>76</v>
      </c>
      <c r="F9" s="39">
        <v>1</v>
      </c>
      <c r="G9" s="39">
        <v>55521313</v>
      </c>
      <c r="H9" s="39" t="s">
        <v>30</v>
      </c>
      <c r="I9" s="39" t="s">
        <v>26</v>
      </c>
      <c r="J9" s="62">
        <v>0.62781200000000004</v>
      </c>
      <c r="K9" s="39" t="s">
        <v>28</v>
      </c>
      <c r="L9" s="62">
        <v>0.187357</v>
      </c>
      <c r="M9" s="62">
        <v>2.5121899999999999E-2</v>
      </c>
      <c r="N9" s="40">
        <v>8.7900030000000004E-14</v>
      </c>
      <c r="O9" s="62">
        <f t="shared" si="0"/>
        <v>55.620499211804415</v>
      </c>
      <c r="P9" s="39"/>
      <c r="Q9" s="24" t="s">
        <v>40</v>
      </c>
      <c r="R9" s="62">
        <v>-1.8321E-2</v>
      </c>
      <c r="S9" s="62">
        <v>1.6150999999999999E-2</v>
      </c>
      <c r="T9" s="40">
        <v>0.25659999999999999</v>
      </c>
      <c r="U9" s="40"/>
      <c r="V9" s="62">
        <v>-9.7786600000000001E-2</v>
      </c>
      <c r="W9" s="62">
        <v>8.7195900000000007E-2</v>
      </c>
      <c r="X9" s="40">
        <v>0.26209260000000001</v>
      </c>
      <c r="Y9" s="40"/>
      <c r="Z9" s="40">
        <v>0.77253289999999997</v>
      </c>
      <c r="AA9" s="39">
        <v>8</v>
      </c>
      <c r="AC9" s="37"/>
      <c r="AD9" s="37"/>
      <c r="AE9" s="37"/>
    </row>
    <row r="10" spans="1:31" s="36" customFormat="1">
      <c r="A10" s="39" t="s">
        <v>21</v>
      </c>
      <c r="B10" s="39">
        <v>1</v>
      </c>
      <c r="C10" s="39">
        <v>55517873</v>
      </c>
      <c r="D10" s="39" t="s">
        <v>137</v>
      </c>
      <c r="E10" s="39" t="s">
        <v>76</v>
      </c>
      <c r="F10" s="39">
        <v>1</v>
      </c>
      <c r="G10" s="39">
        <v>55521313</v>
      </c>
      <c r="H10" s="39" t="s">
        <v>30</v>
      </c>
      <c r="I10" s="39" t="s">
        <v>26</v>
      </c>
      <c r="J10" s="62">
        <v>0.62781200000000004</v>
      </c>
      <c r="K10" s="39" t="s">
        <v>28</v>
      </c>
      <c r="L10" s="62">
        <v>0.187357</v>
      </c>
      <c r="M10" s="62">
        <v>2.5121899999999999E-2</v>
      </c>
      <c r="N10" s="40">
        <v>8.7900030000000004E-14</v>
      </c>
      <c r="O10" s="62">
        <f t="shared" si="0"/>
        <v>55.620499211804415</v>
      </c>
      <c r="P10" s="39"/>
      <c r="Q10" s="24" t="s">
        <v>41</v>
      </c>
      <c r="R10" s="62">
        <v>-3.0710000000000001E-2</v>
      </c>
      <c r="S10" s="62">
        <v>2.9014000000000002E-2</v>
      </c>
      <c r="T10" s="40">
        <v>0.2898</v>
      </c>
      <c r="U10" s="40"/>
      <c r="V10" s="62">
        <v>-0.163912</v>
      </c>
      <c r="W10" s="62">
        <v>0.15641099999999999</v>
      </c>
      <c r="X10" s="40">
        <v>0.29466019999999998</v>
      </c>
      <c r="Y10" s="40"/>
      <c r="Z10" s="40">
        <v>0.45565470000000002</v>
      </c>
      <c r="AA10" s="39">
        <v>8</v>
      </c>
      <c r="AC10" s="37"/>
      <c r="AD10" s="37"/>
      <c r="AE10" s="37"/>
    </row>
    <row r="11" spans="1:31" s="36" customFormat="1">
      <c r="A11" s="39"/>
      <c r="B11" s="39"/>
      <c r="C11" s="39"/>
      <c r="D11" s="39"/>
      <c r="E11" s="39"/>
      <c r="F11" s="39"/>
      <c r="G11" s="39"/>
      <c r="H11" s="39"/>
      <c r="I11" s="39"/>
      <c r="J11" s="62"/>
      <c r="K11" s="39"/>
      <c r="L11" s="62"/>
      <c r="M11" s="62"/>
      <c r="N11" s="40"/>
      <c r="O11" s="62"/>
      <c r="P11" s="39"/>
      <c r="Q11" s="24"/>
      <c r="R11" s="62"/>
      <c r="S11" s="62"/>
      <c r="T11" s="40"/>
      <c r="U11" s="40"/>
      <c r="V11" s="62"/>
      <c r="W11" s="62"/>
      <c r="X11" s="40"/>
      <c r="Y11" s="40"/>
      <c r="Z11" s="40"/>
      <c r="AA11" s="39"/>
      <c r="AC11" s="37"/>
      <c r="AD11" s="37"/>
      <c r="AE11" s="37"/>
    </row>
    <row r="12" spans="1:31" s="36" customFormat="1">
      <c r="A12" s="39" t="s">
        <v>22</v>
      </c>
      <c r="B12" s="39">
        <v>7</v>
      </c>
      <c r="C12" s="39">
        <v>44566532</v>
      </c>
      <c r="D12" s="39" t="s">
        <v>136</v>
      </c>
      <c r="E12" s="39" t="s">
        <v>32</v>
      </c>
      <c r="F12" s="39">
        <v>7</v>
      </c>
      <c r="G12" s="39">
        <v>44580876</v>
      </c>
      <c r="H12" s="39" t="s">
        <v>30</v>
      </c>
      <c r="I12" s="39" t="s">
        <v>26</v>
      </c>
      <c r="J12" s="62">
        <v>0.14417199999999999</v>
      </c>
      <c r="K12" s="39" t="s">
        <v>37</v>
      </c>
      <c r="L12" s="62">
        <v>0.47337400000000002</v>
      </c>
      <c r="M12" s="62">
        <v>5.3938E-2</v>
      </c>
      <c r="N12" s="40">
        <v>1.6899939999999999E-18</v>
      </c>
      <c r="O12" s="62">
        <f t="shared" si="0"/>
        <v>77.022768263639279</v>
      </c>
      <c r="P12" s="39"/>
      <c r="Q12" s="24" t="s">
        <v>114</v>
      </c>
      <c r="R12" s="62">
        <v>3.1761999999999999E-2</v>
      </c>
      <c r="S12" s="62">
        <v>1.8477E-2</v>
      </c>
      <c r="T12" s="40">
        <v>8.5609099999999994E-2</v>
      </c>
      <c r="U12" s="40"/>
      <c r="V12" s="62">
        <v>6.7097100000000007E-2</v>
      </c>
      <c r="W12" s="62">
        <v>3.9774299999999999E-2</v>
      </c>
      <c r="X12" s="40">
        <v>9.161358E-2</v>
      </c>
      <c r="Y12" s="40"/>
      <c r="Z12" s="40">
        <v>5.8482869999999999E-2</v>
      </c>
      <c r="AA12" s="39">
        <v>5</v>
      </c>
      <c r="AC12" s="37"/>
      <c r="AD12" s="37"/>
      <c r="AE12" s="37"/>
    </row>
    <row r="13" spans="1:31" s="36" customFormat="1">
      <c r="A13" s="39" t="s">
        <v>22</v>
      </c>
      <c r="B13" s="39">
        <v>7</v>
      </c>
      <c r="C13" s="39">
        <v>44566532</v>
      </c>
      <c r="D13" s="39" t="s">
        <v>136</v>
      </c>
      <c r="E13" s="39" t="s">
        <v>32</v>
      </c>
      <c r="F13" s="39">
        <v>7</v>
      </c>
      <c r="G13" s="39">
        <v>44580876</v>
      </c>
      <c r="H13" s="39" t="s">
        <v>30</v>
      </c>
      <c r="I13" s="39" t="s">
        <v>26</v>
      </c>
      <c r="J13" s="62">
        <v>0.14417199999999999</v>
      </c>
      <c r="K13" s="39" t="s">
        <v>37</v>
      </c>
      <c r="L13" s="62">
        <v>0.47337400000000002</v>
      </c>
      <c r="M13" s="62">
        <v>5.3938E-2</v>
      </c>
      <c r="N13" s="40">
        <v>1.6899939999999999E-18</v>
      </c>
      <c r="O13" s="62">
        <f t="shared" si="0"/>
        <v>77.022768263639279</v>
      </c>
      <c r="P13" s="39"/>
      <c r="Q13" s="24" t="s">
        <v>40</v>
      </c>
      <c r="R13" s="62">
        <v>2.0943E-2</v>
      </c>
      <c r="S13" s="62">
        <v>2.2592999999999999E-2</v>
      </c>
      <c r="T13" s="40">
        <v>0.35399999999999998</v>
      </c>
      <c r="U13" s="40"/>
      <c r="V13" s="62">
        <v>4.4241999999999997E-2</v>
      </c>
      <c r="W13" s="62">
        <v>4.7993099999999997E-2</v>
      </c>
      <c r="X13" s="40">
        <v>0.35661169999999998</v>
      </c>
      <c r="Y13" s="40"/>
      <c r="Z13" s="40">
        <v>6.6396460000000004E-2</v>
      </c>
      <c r="AA13" s="39">
        <v>5</v>
      </c>
      <c r="AC13" s="37"/>
      <c r="AD13" s="37"/>
      <c r="AE13" s="37"/>
    </row>
    <row r="14" spans="1:31" s="36" customFormat="1">
      <c r="A14" s="41" t="s">
        <v>22</v>
      </c>
      <c r="B14" s="41">
        <v>7</v>
      </c>
      <c r="C14" s="41">
        <v>44566532</v>
      </c>
      <c r="D14" s="41" t="s">
        <v>136</v>
      </c>
      <c r="E14" s="41" t="s">
        <v>32</v>
      </c>
      <c r="F14" s="41">
        <v>7</v>
      </c>
      <c r="G14" s="41">
        <v>44580876</v>
      </c>
      <c r="H14" s="41" t="s">
        <v>30</v>
      </c>
      <c r="I14" s="41" t="s">
        <v>26</v>
      </c>
      <c r="J14" s="63">
        <v>0.14417199999999999</v>
      </c>
      <c r="K14" s="41" t="s">
        <v>37</v>
      </c>
      <c r="L14" s="63">
        <v>0.47337400000000002</v>
      </c>
      <c r="M14" s="63">
        <v>5.3938E-2</v>
      </c>
      <c r="N14" s="42">
        <v>1.6899939999999999E-18</v>
      </c>
      <c r="O14" s="63">
        <f t="shared" si="0"/>
        <v>77.022768263639279</v>
      </c>
      <c r="P14" s="41"/>
      <c r="Q14" s="22" t="s">
        <v>41</v>
      </c>
      <c r="R14" s="63">
        <v>1.2078E-2</v>
      </c>
      <c r="S14" s="63">
        <v>3.9819E-2</v>
      </c>
      <c r="T14" s="42">
        <v>0.76170000000000004</v>
      </c>
      <c r="U14" s="42"/>
      <c r="V14" s="63">
        <v>2.5514700000000001E-2</v>
      </c>
      <c r="W14" s="63">
        <v>8.4167599999999995E-2</v>
      </c>
      <c r="X14" s="42">
        <v>0.76178199999999996</v>
      </c>
      <c r="Y14" s="42"/>
      <c r="Z14" s="42">
        <v>0.48611080000000001</v>
      </c>
      <c r="AA14" s="41">
        <v>5</v>
      </c>
      <c r="AC14" s="37"/>
      <c r="AD14" s="37"/>
      <c r="AE14" s="37"/>
    </row>
  </sheetData>
  <sortState ref="C3:R80">
    <sortCondition ref="J3"/>
  </sortState>
  <mergeCells count="15">
    <mergeCell ref="A1:AA1"/>
    <mergeCell ref="G2:G3"/>
    <mergeCell ref="A2:A3"/>
    <mergeCell ref="B2:B3"/>
    <mergeCell ref="C2:C3"/>
    <mergeCell ref="E2:E3"/>
    <mergeCell ref="F2:F3"/>
    <mergeCell ref="Z2:AA2"/>
    <mergeCell ref="K2:O2"/>
    <mergeCell ref="Q2:T2"/>
    <mergeCell ref="H2:H3"/>
    <mergeCell ref="I2:I3"/>
    <mergeCell ref="J2:J3"/>
    <mergeCell ref="V2:X2"/>
    <mergeCell ref="D2:D3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selection activeCell="G2" sqref="G2:I2"/>
    </sheetView>
  </sheetViews>
  <sheetFormatPr defaultRowHeight="15.5"/>
  <cols>
    <col min="1" max="1" width="13.08984375" style="17" customWidth="1"/>
    <col min="2" max="2" width="12.90625" style="17" customWidth="1"/>
    <col min="3" max="3" width="11.6328125" style="17" customWidth="1"/>
    <col min="4" max="4" width="10.36328125" style="17" customWidth="1"/>
    <col min="5" max="5" width="11" style="17" customWidth="1"/>
    <col min="6" max="6" width="12.54296875" style="60" customWidth="1"/>
    <col min="7" max="7" width="11.08984375" style="17" customWidth="1"/>
    <col min="8" max="8" width="8.7265625" style="17"/>
    <col min="9" max="9" width="12.7265625" style="23" customWidth="1"/>
    <col min="10" max="10" width="10.26953125" style="17" customWidth="1"/>
    <col min="11" max="16384" width="8.7265625" style="17"/>
  </cols>
  <sheetData>
    <row r="1" spans="1:10" ht="33.5" customHeight="1">
      <c r="A1" s="86" t="s">
        <v>129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34" customHeight="1">
      <c r="A2" s="2" t="s">
        <v>47</v>
      </c>
      <c r="B2" s="2" t="s">
        <v>71</v>
      </c>
      <c r="C2" s="2" t="s">
        <v>77</v>
      </c>
      <c r="D2" s="2" t="s">
        <v>73</v>
      </c>
      <c r="E2" s="2" t="s">
        <v>74</v>
      </c>
      <c r="F2" s="57" t="s">
        <v>75</v>
      </c>
      <c r="G2" s="2" t="s">
        <v>70</v>
      </c>
      <c r="H2" s="2" t="s">
        <v>72</v>
      </c>
      <c r="I2" s="18" t="s">
        <v>18</v>
      </c>
      <c r="J2" s="19" t="s">
        <v>84</v>
      </c>
    </row>
    <row r="3" spans="1:10">
      <c r="A3" s="3" t="s">
        <v>19</v>
      </c>
      <c r="B3" s="4"/>
      <c r="C3" s="4"/>
      <c r="D3" s="4"/>
      <c r="E3" s="4"/>
      <c r="F3" s="58"/>
      <c r="G3" s="4"/>
      <c r="H3" s="4"/>
      <c r="I3" s="20"/>
    </row>
    <row r="4" spans="1:10">
      <c r="A4" s="4" t="s">
        <v>49</v>
      </c>
      <c r="B4" s="4">
        <v>5</v>
      </c>
      <c r="C4" s="4">
        <v>74656539</v>
      </c>
      <c r="D4" s="4" t="s">
        <v>31</v>
      </c>
      <c r="E4" s="4" t="s">
        <v>30</v>
      </c>
      <c r="F4" s="58">
        <v>0.43140000000000001</v>
      </c>
      <c r="G4" s="4">
        <v>7.3300000000000004E-2</v>
      </c>
      <c r="H4" s="4">
        <v>3.8E-3</v>
      </c>
      <c r="I4" s="20">
        <v>7.7911199999999997E-78</v>
      </c>
      <c r="J4" s="17">
        <f>G4^2/H4^2</f>
        <v>372.08379501385048</v>
      </c>
    </row>
    <row r="5" spans="1:10">
      <c r="A5" s="4" t="s">
        <v>55</v>
      </c>
      <c r="B5" s="4">
        <v>5</v>
      </c>
      <c r="C5" s="4">
        <v>74696779</v>
      </c>
      <c r="D5" s="4" t="s">
        <v>27</v>
      </c>
      <c r="E5" s="4" t="s">
        <v>26</v>
      </c>
      <c r="F5" s="58">
        <v>0.13189999999999999</v>
      </c>
      <c r="G5" s="4">
        <v>6.4199999999999993E-2</v>
      </c>
      <c r="H5" s="4">
        <v>5.3E-3</v>
      </c>
      <c r="I5" s="20">
        <v>1.8840799999999999E-29</v>
      </c>
      <c r="J5" s="17">
        <f t="shared" ref="J5:J29" si="0">G5^2/H5^2</f>
        <v>146.72979708081166</v>
      </c>
    </row>
    <row r="6" spans="1:10">
      <c r="A6" s="4" t="s">
        <v>52</v>
      </c>
      <c r="B6" s="4">
        <v>5</v>
      </c>
      <c r="C6" s="4">
        <v>74641560</v>
      </c>
      <c r="D6" s="4" t="s">
        <v>27</v>
      </c>
      <c r="E6" s="4" t="s">
        <v>26</v>
      </c>
      <c r="F6" s="58">
        <v>0.10290000000000001</v>
      </c>
      <c r="G6" s="4">
        <v>5.9900000000000002E-2</v>
      </c>
      <c r="H6" s="4">
        <v>6.1000000000000004E-3</v>
      </c>
      <c r="I6" s="20">
        <v>5.9896300000000004E-22</v>
      </c>
      <c r="J6" s="17">
        <f t="shared" si="0"/>
        <v>96.425960763235693</v>
      </c>
    </row>
    <row r="7" spans="1:10">
      <c r="A7" s="4" t="s">
        <v>56</v>
      </c>
      <c r="B7" s="4">
        <v>5</v>
      </c>
      <c r="C7" s="4">
        <v>74560579</v>
      </c>
      <c r="D7" s="4" t="s">
        <v>27</v>
      </c>
      <c r="E7" s="4" t="s">
        <v>26</v>
      </c>
      <c r="F7" s="58">
        <v>0.41689999999999999</v>
      </c>
      <c r="G7" s="4">
        <v>4.9700000000000001E-2</v>
      </c>
      <c r="H7" s="4">
        <v>5.4000000000000003E-3</v>
      </c>
      <c r="I7" s="20">
        <v>2.9730299999999998E-19</v>
      </c>
      <c r="J7" s="17">
        <f t="shared" si="0"/>
        <v>84.708161865569281</v>
      </c>
    </row>
    <row r="8" spans="1:10">
      <c r="A8" s="4" t="s">
        <v>53</v>
      </c>
      <c r="B8" s="4">
        <v>5</v>
      </c>
      <c r="C8" s="4">
        <v>74757758</v>
      </c>
      <c r="D8" s="4" t="s">
        <v>31</v>
      </c>
      <c r="E8" s="4" t="s">
        <v>30</v>
      </c>
      <c r="F8" s="58">
        <v>0.15570000000000001</v>
      </c>
      <c r="G8" s="4">
        <v>4.3299999999999998E-2</v>
      </c>
      <c r="H8" s="4">
        <v>5.0000000000000001E-3</v>
      </c>
      <c r="I8" s="20">
        <v>1.422E-18</v>
      </c>
      <c r="J8" s="17">
        <f t="shared" si="0"/>
        <v>74.995599999999996</v>
      </c>
    </row>
    <row r="9" spans="1:10">
      <c r="A9" s="4" t="s">
        <v>54</v>
      </c>
      <c r="B9" s="4">
        <v>5</v>
      </c>
      <c r="C9" s="4">
        <v>74569028</v>
      </c>
      <c r="D9" s="4" t="s">
        <v>31</v>
      </c>
      <c r="E9" s="4" t="s">
        <v>30</v>
      </c>
      <c r="F9" s="58">
        <v>0.14119999999999999</v>
      </c>
      <c r="G9" s="4">
        <v>0.06</v>
      </c>
      <c r="H9" s="4">
        <v>7.1999999999999998E-3</v>
      </c>
      <c r="I9" s="20">
        <v>3.3273600000000001E-15</v>
      </c>
      <c r="J9" s="17">
        <f t="shared" si="0"/>
        <v>69.444444444444443</v>
      </c>
    </row>
    <row r="10" spans="1:10">
      <c r="A10" s="4" t="s">
        <v>51</v>
      </c>
      <c r="B10" s="4">
        <v>5</v>
      </c>
      <c r="C10" s="4">
        <v>74620377</v>
      </c>
      <c r="D10" s="4" t="s">
        <v>31</v>
      </c>
      <c r="E10" s="4" t="s">
        <v>30</v>
      </c>
      <c r="F10" s="58">
        <v>0.128</v>
      </c>
      <c r="G10" s="4">
        <v>4.2099999999999999E-2</v>
      </c>
      <c r="H10" s="4">
        <v>5.8999999999999999E-3</v>
      </c>
      <c r="I10" s="20">
        <v>2.2009000000000001E-11</v>
      </c>
      <c r="J10" s="17">
        <f t="shared" si="0"/>
        <v>50.916690606147654</v>
      </c>
    </row>
    <row r="11" spans="1:10">
      <c r="A11" s="4"/>
      <c r="B11" s="4"/>
      <c r="C11" s="4"/>
      <c r="D11" s="4"/>
      <c r="E11" s="4"/>
      <c r="F11" s="58"/>
      <c r="G11" s="4"/>
      <c r="H11" s="4"/>
      <c r="I11" s="20"/>
    </row>
    <row r="12" spans="1:10">
      <c r="A12" s="3" t="s">
        <v>21</v>
      </c>
      <c r="B12" s="4"/>
      <c r="C12" s="4"/>
      <c r="D12" s="4"/>
      <c r="E12" s="4"/>
      <c r="F12" s="58"/>
      <c r="G12" s="4"/>
      <c r="H12" s="4"/>
      <c r="I12" s="20"/>
    </row>
    <row r="13" spans="1:10">
      <c r="A13" s="4" t="s">
        <v>48</v>
      </c>
      <c r="B13" s="4">
        <v>1</v>
      </c>
      <c r="C13" s="4">
        <v>55505647</v>
      </c>
      <c r="D13" s="4" t="s">
        <v>30</v>
      </c>
      <c r="E13" s="4" t="s">
        <v>26</v>
      </c>
      <c r="F13" s="58">
        <v>1.7149999999999999E-2</v>
      </c>
      <c r="G13" s="4">
        <v>-0.497</v>
      </c>
      <c r="H13" s="4">
        <v>1.7999999999999999E-2</v>
      </c>
      <c r="I13" s="20">
        <v>8.57038E-143</v>
      </c>
      <c r="J13" s="17">
        <f t="shared" si="0"/>
        <v>762.37345679012356</v>
      </c>
    </row>
    <row r="14" spans="1:10">
      <c r="A14" s="4" t="s">
        <v>64</v>
      </c>
      <c r="B14" s="4">
        <v>1</v>
      </c>
      <c r="C14" s="4">
        <v>55496039</v>
      </c>
      <c r="D14" s="4" t="s">
        <v>31</v>
      </c>
      <c r="E14" s="4" t="s">
        <v>30</v>
      </c>
      <c r="F14" s="58">
        <v>0.15440000000000001</v>
      </c>
      <c r="G14" s="4">
        <v>-8.3099999999999993E-2</v>
      </c>
      <c r="H14" s="4">
        <v>5.0000000000000001E-3</v>
      </c>
      <c r="I14" s="20">
        <v>2.3801299999999999E-53</v>
      </c>
      <c r="J14" s="17">
        <f t="shared" si="0"/>
        <v>276.22439999999995</v>
      </c>
    </row>
    <row r="15" spans="1:10">
      <c r="A15" s="4" t="s">
        <v>58</v>
      </c>
      <c r="B15" s="4">
        <v>1</v>
      </c>
      <c r="C15" s="4">
        <v>55504650</v>
      </c>
      <c r="D15" s="4" t="s">
        <v>27</v>
      </c>
      <c r="E15" s="4" t="s">
        <v>26</v>
      </c>
      <c r="F15" s="58">
        <v>0.66749999999999998</v>
      </c>
      <c r="G15" s="4">
        <v>-6.4199999999999993E-2</v>
      </c>
      <c r="H15" s="4">
        <v>4.1000000000000003E-3</v>
      </c>
      <c r="I15" s="20">
        <v>2.5147800000000001E-50</v>
      </c>
      <c r="J15" s="17">
        <f t="shared" si="0"/>
        <v>245.18976799524083</v>
      </c>
    </row>
    <row r="16" spans="1:10">
      <c r="A16" s="4" t="s">
        <v>67</v>
      </c>
      <c r="B16" s="4">
        <v>1</v>
      </c>
      <c r="C16" s="4">
        <v>55524116</v>
      </c>
      <c r="D16" s="4" t="s">
        <v>30</v>
      </c>
      <c r="E16" s="4" t="s">
        <v>31</v>
      </c>
      <c r="F16" s="58">
        <v>0.81530000000000002</v>
      </c>
      <c r="G16" s="4">
        <v>6.3700000000000007E-2</v>
      </c>
      <c r="H16" s="4">
        <v>5.0000000000000001E-3</v>
      </c>
      <c r="I16" s="20">
        <v>2.6989799999999999E-35</v>
      </c>
      <c r="J16" s="17">
        <f t="shared" si="0"/>
        <v>162.30760000000004</v>
      </c>
    </row>
    <row r="17" spans="1:10">
      <c r="A17" s="4" t="s">
        <v>66</v>
      </c>
      <c r="B17" s="4">
        <v>1</v>
      </c>
      <c r="C17" s="4">
        <v>55516004</v>
      </c>
      <c r="D17" s="4" t="s">
        <v>27</v>
      </c>
      <c r="E17" s="4" t="s">
        <v>31</v>
      </c>
      <c r="F17" s="58">
        <v>0.61080000000000001</v>
      </c>
      <c r="G17" s="4">
        <v>5.0700000000000002E-2</v>
      </c>
      <c r="H17" s="4">
        <v>4.1000000000000003E-3</v>
      </c>
      <c r="I17" s="20">
        <v>9.9494699999999996E-33</v>
      </c>
      <c r="J17" s="17">
        <f t="shared" si="0"/>
        <v>152.91433670434265</v>
      </c>
    </row>
    <row r="18" spans="1:10">
      <c r="A18" s="4" t="s">
        <v>65</v>
      </c>
      <c r="B18" s="4">
        <v>1</v>
      </c>
      <c r="C18" s="4">
        <v>55517344</v>
      </c>
      <c r="D18" s="4" t="s">
        <v>30</v>
      </c>
      <c r="E18" s="4" t="s">
        <v>31</v>
      </c>
      <c r="F18" s="58">
        <v>0.34560000000000002</v>
      </c>
      <c r="G18" s="4">
        <v>4.7800000000000002E-2</v>
      </c>
      <c r="H18" s="4">
        <v>4.7000000000000002E-3</v>
      </c>
      <c r="I18" s="20">
        <v>5.3088400000000004E-26</v>
      </c>
      <c r="J18" s="17">
        <f t="shared" si="0"/>
        <v>103.43322770484383</v>
      </c>
    </row>
    <row r="19" spans="1:10">
      <c r="A19" s="4" t="s">
        <v>63</v>
      </c>
      <c r="B19" s="4">
        <v>1</v>
      </c>
      <c r="C19" s="4">
        <v>55486064</v>
      </c>
      <c r="D19" s="4" t="s">
        <v>27</v>
      </c>
      <c r="E19" s="4" t="s">
        <v>26</v>
      </c>
      <c r="F19" s="58">
        <v>0.71499999999999997</v>
      </c>
      <c r="G19" s="4">
        <v>-3.8600000000000002E-2</v>
      </c>
      <c r="H19" s="4">
        <v>4.1000000000000003E-3</v>
      </c>
      <c r="I19" s="20">
        <v>1.58416E-19</v>
      </c>
      <c r="J19" s="17">
        <f>G19^2/H19^2</f>
        <v>88.635336109458649</v>
      </c>
    </row>
    <row r="20" spans="1:10">
      <c r="A20" s="4" t="s">
        <v>59</v>
      </c>
      <c r="B20" s="4">
        <v>1</v>
      </c>
      <c r="C20" s="4">
        <v>55528629</v>
      </c>
      <c r="D20" s="4" t="s">
        <v>27</v>
      </c>
      <c r="E20" s="4" t="s">
        <v>26</v>
      </c>
      <c r="F20" s="58">
        <v>3.4299999999999997E-2</v>
      </c>
      <c r="G20" s="4">
        <v>8.8499999999999995E-2</v>
      </c>
      <c r="H20" s="4">
        <v>0.01</v>
      </c>
      <c r="I20" s="20">
        <v>1.9660699999999999E-17</v>
      </c>
      <c r="J20" s="17">
        <f t="shared" si="0"/>
        <v>78.322499999999991</v>
      </c>
    </row>
    <row r="21" spans="1:10">
      <c r="A21" s="4" t="s">
        <v>60</v>
      </c>
      <c r="B21" s="4">
        <v>1</v>
      </c>
      <c r="C21" s="4">
        <v>55538552</v>
      </c>
      <c r="D21" s="4" t="s">
        <v>26</v>
      </c>
      <c r="E21" s="4" t="s">
        <v>30</v>
      </c>
      <c r="F21" s="58">
        <v>0.1148</v>
      </c>
      <c r="G21" s="4">
        <v>-7.7600000000000002E-2</v>
      </c>
      <c r="H21" s="4">
        <v>1.0200000000000001E-2</v>
      </c>
      <c r="I21" s="20">
        <v>2.53513E-14</v>
      </c>
      <c r="J21" s="17">
        <f t="shared" si="0"/>
        <v>57.879277201076505</v>
      </c>
    </row>
    <row r="22" spans="1:10">
      <c r="A22" s="4" t="s">
        <v>61</v>
      </c>
      <c r="B22" s="4">
        <v>1</v>
      </c>
      <c r="C22" s="4">
        <v>55509872</v>
      </c>
      <c r="D22" s="4" t="s">
        <v>31</v>
      </c>
      <c r="E22" s="4" t="s">
        <v>30</v>
      </c>
      <c r="F22" s="58">
        <v>0.13059999999999999</v>
      </c>
      <c r="G22" s="4">
        <v>-3.5200000000000002E-2</v>
      </c>
      <c r="H22" s="4">
        <v>5.5999999999999999E-3</v>
      </c>
      <c r="I22" s="20">
        <v>4.2687400000000002E-11</v>
      </c>
      <c r="J22" s="17">
        <f t="shared" si="0"/>
        <v>39.510204081632658</v>
      </c>
    </row>
    <row r="23" spans="1:10">
      <c r="A23" s="4" t="s">
        <v>62</v>
      </c>
      <c r="B23" s="4">
        <v>1</v>
      </c>
      <c r="C23" s="4">
        <v>55551718</v>
      </c>
      <c r="D23" s="4" t="s">
        <v>27</v>
      </c>
      <c r="E23" s="4" t="s">
        <v>26</v>
      </c>
      <c r="F23" s="58">
        <v>3.0339999999999999E-2</v>
      </c>
      <c r="G23" s="4">
        <v>6.4600000000000005E-2</v>
      </c>
      <c r="H23" s="4">
        <v>1.17E-2</v>
      </c>
      <c r="I23" s="20">
        <v>3.9510299999999997E-9</v>
      </c>
      <c r="J23" s="17">
        <f t="shared" si="0"/>
        <v>30.48549930601213</v>
      </c>
    </row>
    <row r="24" spans="1:10">
      <c r="A24" s="4" t="s">
        <v>57</v>
      </c>
      <c r="B24" s="4">
        <v>1</v>
      </c>
      <c r="C24" s="4">
        <v>55496556</v>
      </c>
      <c r="D24" s="4" t="s">
        <v>31</v>
      </c>
      <c r="E24" s="4" t="s">
        <v>30</v>
      </c>
      <c r="F24" s="58">
        <v>0.86539999999999995</v>
      </c>
      <c r="G24" s="4">
        <v>-3.4200000000000001E-2</v>
      </c>
      <c r="H24" s="4">
        <v>5.8999999999999999E-3</v>
      </c>
      <c r="I24" s="20">
        <v>3.51998E-8</v>
      </c>
      <c r="J24" s="17">
        <f t="shared" si="0"/>
        <v>33.600689457052567</v>
      </c>
    </row>
    <row r="25" spans="1:10">
      <c r="A25" s="4"/>
      <c r="B25" s="4"/>
      <c r="C25" s="4"/>
      <c r="D25" s="4"/>
      <c r="E25" s="4"/>
      <c r="F25" s="58"/>
      <c r="G25" s="4"/>
      <c r="H25" s="4"/>
      <c r="I25" s="20"/>
    </row>
    <row r="26" spans="1:10">
      <c r="A26" s="3" t="s">
        <v>22</v>
      </c>
      <c r="B26" s="4"/>
      <c r="C26" s="4"/>
      <c r="D26" s="4"/>
      <c r="E26" s="4"/>
      <c r="F26" s="58"/>
      <c r="G26" s="4"/>
      <c r="H26" s="4"/>
      <c r="I26" s="20"/>
    </row>
    <row r="27" spans="1:10">
      <c r="A27" s="4" t="s">
        <v>50</v>
      </c>
      <c r="B27" s="4">
        <v>7</v>
      </c>
      <c r="C27" s="4">
        <v>44582331</v>
      </c>
      <c r="D27" s="4" t="s">
        <v>26</v>
      </c>
      <c r="E27" s="4" t="s">
        <v>27</v>
      </c>
      <c r="F27" s="58">
        <v>0.19389999999999999</v>
      </c>
      <c r="G27" s="4">
        <v>4.8500000000000001E-2</v>
      </c>
      <c r="H27" s="4">
        <v>4.8999999999999998E-3</v>
      </c>
      <c r="I27" s="20">
        <v>1.9230900000000001E-21</v>
      </c>
      <c r="J27" s="17">
        <f t="shared" si="0"/>
        <v>97.969596001665991</v>
      </c>
    </row>
    <row r="28" spans="1:10">
      <c r="A28" s="4" t="s">
        <v>69</v>
      </c>
      <c r="B28" s="4">
        <v>7</v>
      </c>
      <c r="C28" s="4">
        <v>44600695</v>
      </c>
      <c r="D28" s="4" t="s">
        <v>27</v>
      </c>
      <c r="E28" s="4" t="s">
        <v>26</v>
      </c>
      <c r="F28" s="58">
        <v>0.40770000000000001</v>
      </c>
      <c r="G28" s="4">
        <v>-3.6299999999999999E-2</v>
      </c>
      <c r="H28" s="4">
        <v>3.8E-3</v>
      </c>
      <c r="I28" s="20">
        <v>1.20393E-19</v>
      </c>
      <c r="J28" s="17">
        <f t="shared" si="0"/>
        <v>91.252770083102476</v>
      </c>
    </row>
    <row r="29" spans="1:10">
      <c r="A29" s="10" t="s">
        <v>68</v>
      </c>
      <c r="B29" s="10">
        <v>7</v>
      </c>
      <c r="C29" s="10">
        <v>44602589</v>
      </c>
      <c r="D29" s="10" t="s">
        <v>31</v>
      </c>
      <c r="E29" s="10" t="s">
        <v>30</v>
      </c>
      <c r="F29" s="59">
        <v>9.103E-2</v>
      </c>
      <c r="G29" s="10">
        <v>4.2500000000000003E-2</v>
      </c>
      <c r="H29" s="10">
        <v>6.4999999999999997E-3</v>
      </c>
      <c r="I29" s="21">
        <v>1.8380199999999999E-10</v>
      </c>
      <c r="J29" s="22">
        <f t="shared" si="0"/>
        <v>42.751479289940839</v>
      </c>
    </row>
  </sheetData>
  <mergeCells count="1">
    <mergeCell ref="A1:J1"/>
  </mergeCells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sqref="A1:J1"/>
    </sheetView>
  </sheetViews>
  <sheetFormatPr defaultRowHeight="15.5"/>
  <cols>
    <col min="1" max="1" width="23.1796875" style="17" customWidth="1"/>
    <col min="2" max="2" width="36.26953125" style="17" customWidth="1"/>
    <col min="3" max="3" width="25.36328125" style="17" hidden="1" customWidth="1"/>
    <col min="4" max="4" width="14.453125" style="17" customWidth="1"/>
    <col min="5" max="5" width="13.26953125" style="17" customWidth="1"/>
    <col min="6" max="6" width="13.08984375" style="17" customWidth="1"/>
    <col min="7" max="7" width="9.90625" style="17" customWidth="1"/>
    <col min="8" max="8" width="17.453125" style="27" customWidth="1"/>
    <col min="9" max="9" width="17" style="27" customWidth="1"/>
    <col min="10" max="10" width="15.81640625" style="17" customWidth="1"/>
    <col min="11" max="16384" width="8.7265625" style="28"/>
  </cols>
  <sheetData>
    <row r="1" spans="1:10" ht="26" customHeight="1">
      <c r="A1" s="86" t="s">
        <v>130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45">
      <c r="A2" s="2" t="s">
        <v>24</v>
      </c>
      <c r="B2" s="2" t="s">
        <v>86</v>
      </c>
      <c r="C2" s="2" t="s">
        <v>91</v>
      </c>
      <c r="D2" s="2" t="s">
        <v>85</v>
      </c>
      <c r="E2" s="2" t="s">
        <v>70</v>
      </c>
      <c r="F2" s="2" t="s">
        <v>72</v>
      </c>
      <c r="G2" s="29" t="s">
        <v>18</v>
      </c>
      <c r="H2" s="29" t="s">
        <v>93</v>
      </c>
      <c r="I2" s="29" t="s">
        <v>94</v>
      </c>
      <c r="J2" s="30" t="s">
        <v>95</v>
      </c>
    </row>
    <row r="3" spans="1:10">
      <c r="A3" s="24" t="s">
        <v>19</v>
      </c>
      <c r="B3" s="24" t="s">
        <v>39</v>
      </c>
      <c r="C3" s="24" t="s">
        <v>90</v>
      </c>
      <c r="D3" s="24">
        <v>7</v>
      </c>
      <c r="E3" s="24">
        <v>8.2902782280050602E-2</v>
      </c>
      <c r="F3" s="24">
        <v>0.112458917296881</v>
      </c>
      <c r="G3" s="31">
        <v>0.46101117689210303</v>
      </c>
      <c r="H3" s="32">
        <v>0.65399016315997105</v>
      </c>
      <c r="I3" s="32">
        <v>0.94152275734225199</v>
      </c>
      <c r="J3" s="17">
        <v>0.71599999999999997</v>
      </c>
    </row>
    <row r="4" spans="1:10">
      <c r="A4" s="24" t="s">
        <v>19</v>
      </c>
      <c r="B4" s="24" t="s">
        <v>40</v>
      </c>
      <c r="C4" s="24" t="s">
        <v>90</v>
      </c>
      <c r="D4" s="24">
        <v>7</v>
      </c>
      <c r="E4" s="24">
        <v>0.27759781093394897</v>
      </c>
      <c r="F4" s="24">
        <v>0.14105905309627301</v>
      </c>
      <c r="G4" s="31">
        <v>4.9073262864382398E-2</v>
      </c>
      <c r="H4" s="32">
        <v>0.89147838911654398</v>
      </c>
      <c r="I4" s="32">
        <v>0.67750815858818303</v>
      </c>
      <c r="J4" s="17">
        <v>0.90800000000000003</v>
      </c>
    </row>
    <row r="5" spans="1:10">
      <c r="A5" s="24" t="s">
        <v>19</v>
      </c>
      <c r="B5" s="24" t="s">
        <v>41</v>
      </c>
      <c r="C5" s="24" t="s">
        <v>90</v>
      </c>
      <c r="D5" s="24">
        <v>7</v>
      </c>
      <c r="E5" s="24">
        <v>0.21106962706860999</v>
      </c>
      <c r="F5" s="24">
        <v>0.24369483955465701</v>
      </c>
      <c r="G5" s="31">
        <v>0.38642288998435498</v>
      </c>
      <c r="H5" s="32">
        <v>0.664821356129499</v>
      </c>
      <c r="I5" s="32">
        <v>0.72177130789436705</v>
      </c>
      <c r="J5" s="17">
        <v>0.69899999999999995</v>
      </c>
    </row>
    <row r="6" spans="1:10">
      <c r="A6" s="24"/>
      <c r="B6" s="24"/>
      <c r="C6" s="24"/>
      <c r="D6" s="24"/>
      <c r="E6" s="24"/>
      <c r="F6" s="24"/>
      <c r="G6" s="31"/>
      <c r="H6" s="32"/>
      <c r="I6" s="32"/>
    </row>
    <row r="7" spans="1:10">
      <c r="A7" s="24" t="s">
        <v>21</v>
      </c>
      <c r="B7" s="24" t="s">
        <v>39</v>
      </c>
      <c r="C7" s="24" t="s">
        <v>90</v>
      </c>
      <c r="D7" s="24">
        <v>12</v>
      </c>
      <c r="E7" s="24">
        <v>-1.14242950776986E-2</v>
      </c>
      <c r="F7" s="24">
        <v>7.1333550528374604E-2</v>
      </c>
      <c r="G7" s="31">
        <v>0.87276040886112805</v>
      </c>
      <c r="H7" s="32">
        <v>0.917224708922729</v>
      </c>
      <c r="I7" s="32">
        <v>0.28410002403220402</v>
      </c>
      <c r="J7" s="17">
        <v>0.84299999999999997</v>
      </c>
    </row>
    <row r="8" spans="1:10">
      <c r="A8" s="24" t="s">
        <v>21</v>
      </c>
      <c r="B8" s="24" t="s">
        <v>40</v>
      </c>
      <c r="C8" s="24" t="s">
        <v>90</v>
      </c>
      <c r="D8" s="24">
        <v>12</v>
      </c>
      <c r="E8" s="24">
        <v>2.6540900422760302E-2</v>
      </c>
      <c r="F8" s="24">
        <v>8.5296780113776699E-2</v>
      </c>
      <c r="G8" s="31">
        <v>0.75567939708264298</v>
      </c>
      <c r="H8" s="32">
        <v>0.93568689046324705</v>
      </c>
      <c r="I8" s="32">
        <v>0.115522166670201</v>
      </c>
      <c r="J8" s="17">
        <v>0.77</v>
      </c>
    </row>
    <row r="9" spans="1:10">
      <c r="A9" s="24" t="s">
        <v>21</v>
      </c>
      <c r="B9" s="24" t="s">
        <v>41</v>
      </c>
      <c r="C9" s="24" t="s">
        <v>90</v>
      </c>
      <c r="D9" s="24">
        <v>12</v>
      </c>
      <c r="E9" s="24">
        <v>-1.8122285448673399E-2</v>
      </c>
      <c r="F9" s="24">
        <v>0.172247403801435</v>
      </c>
      <c r="G9" s="31">
        <v>0.916208548972545</v>
      </c>
      <c r="H9" s="32">
        <v>0.71431290110739398</v>
      </c>
      <c r="I9" s="32">
        <v>0.49804591047098101</v>
      </c>
      <c r="J9" s="17">
        <v>0.72699999999999998</v>
      </c>
    </row>
    <row r="10" spans="1:10">
      <c r="A10" s="24"/>
      <c r="B10" s="24"/>
      <c r="C10" s="24"/>
      <c r="D10" s="24"/>
      <c r="E10" s="24"/>
      <c r="F10" s="24"/>
      <c r="G10" s="31"/>
      <c r="H10" s="32"/>
      <c r="I10" s="32"/>
    </row>
    <row r="11" spans="1:10">
      <c r="A11" s="24" t="s">
        <v>22</v>
      </c>
      <c r="B11" s="24" t="s">
        <v>39</v>
      </c>
      <c r="C11" s="24" t="s">
        <v>90</v>
      </c>
      <c r="D11" s="24">
        <v>3</v>
      </c>
      <c r="E11" s="24">
        <v>0.70200739392326506</v>
      </c>
      <c r="F11" s="24">
        <v>0.22454633219575701</v>
      </c>
      <c r="G11" s="31">
        <v>1.76998896128485E-3</v>
      </c>
      <c r="H11" s="32">
        <v>0.75198791601548798</v>
      </c>
      <c r="I11" s="32">
        <v>0.81357241623735799</v>
      </c>
      <c r="J11" s="17" t="s">
        <v>96</v>
      </c>
    </row>
    <row r="12" spans="1:10">
      <c r="A12" s="24" t="s">
        <v>22</v>
      </c>
      <c r="B12" s="24" t="s">
        <v>40</v>
      </c>
      <c r="C12" s="24" t="s">
        <v>90</v>
      </c>
      <c r="D12" s="24">
        <v>3</v>
      </c>
      <c r="E12" s="24">
        <v>0.51769715667429095</v>
      </c>
      <c r="F12" s="24">
        <v>0.27990696720096397</v>
      </c>
      <c r="G12" s="31">
        <v>6.4380895559603801E-2</v>
      </c>
      <c r="H12" s="32">
        <v>0.82957490136158096</v>
      </c>
      <c r="I12" s="32">
        <v>0.69983227476112797</v>
      </c>
      <c r="J12" s="17" t="s">
        <v>96</v>
      </c>
    </row>
    <row r="13" spans="1:10">
      <c r="A13" s="22" t="s">
        <v>22</v>
      </c>
      <c r="B13" s="22" t="s">
        <v>41</v>
      </c>
      <c r="C13" s="22" t="s">
        <v>90</v>
      </c>
      <c r="D13" s="22">
        <v>3</v>
      </c>
      <c r="E13" s="22">
        <v>0.70449937721802802</v>
      </c>
      <c r="F13" s="22">
        <v>0.477430503352895</v>
      </c>
      <c r="G13" s="33">
        <v>0.14004965866087199</v>
      </c>
      <c r="H13" s="34">
        <v>0.37212110600437298</v>
      </c>
      <c r="I13" s="34">
        <v>0.39594543711319302</v>
      </c>
      <c r="J13" s="22" t="s">
        <v>96</v>
      </c>
    </row>
  </sheetData>
  <mergeCells count="1">
    <mergeCell ref="A1:J1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workbookViewId="0">
      <selection sqref="A1:XFD1"/>
    </sheetView>
  </sheetViews>
  <sheetFormatPr defaultRowHeight="15.5"/>
  <cols>
    <col min="1" max="1" width="13.54296875" style="15" customWidth="1"/>
    <col min="2" max="2" width="12.08984375" style="50" customWidth="1"/>
    <col min="3" max="3" width="13" style="15" customWidth="1"/>
    <col min="4" max="4" width="8.90625" style="51" bestFit="1" customWidth="1"/>
    <col min="5" max="5" width="20.81640625" style="15" bestFit="1" customWidth="1"/>
    <col min="6" max="16384" width="8.7265625" style="15"/>
  </cols>
  <sheetData>
    <row r="1" spans="1:5" ht="37" customHeight="1">
      <c r="A1" s="86" t="s">
        <v>131</v>
      </c>
      <c r="B1" s="86"/>
      <c r="C1" s="86"/>
      <c r="D1" s="86"/>
      <c r="E1" s="86"/>
    </row>
    <row r="2" spans="1:5">
      <c r="A2" s="19" t="s">
        <v>24</v>
      </c>
      <c r="B2" s="46" t="s">
        <v>16</v>
      </c>
      <c r="C2" s="47" t="s">
        <v>17</v>
      </c>
      <c r="D2" s="74" t="s">
        <v>18</v>
      </c>
      <c r="E2" s="75" t="s">
        <v>36</v>
      </c>
    </row>
    <row r="3" spans="1:5">
      <c r="A3" s="61" t="s">
        <v>19</v>
      </c>
      <c r="B3" s="69">
        <v>1.4755075023451087</v>
      </c>
      <c r="C3" s="76" t="s">
        <v>34</v>
      </c>
      <c r="D3" s="70">
        <v>1.17814E-21</v>
      </c>
      <c r="E3" s="76" t="s">
        <v>28</v>
      </c>
    </row>
    <row r="4" spans="1:5">
      <c r="A4" s="61" t="s">
        <v>21</v>
      </c>
      <c r="B4" s="69">
        <v>1.4453651664723521</v>
      </c>
      <c r="C4" s="76" t="s">
        <v>33</v>
      </c>
      <c r="D4" s="70">
        <v>2.7677529999999998E-9</v>
      </c>
      <c r="E4" s="76" t="s">
        <v>28</v>
      </c>
    </row>
    <row r="5" spans="1:5">
      <c r="A5" s="22" t="s">
        <v>22</v>
      </c>
      <c r="B5" s="72">
        <v>1.1149315356250744</v>
      </c>
      <c r="C5" s="77" t="s">
        <v>35</v>
      </c>
      <c r="D5" s="73">
        <v>1.302958E-8</v>
      </c>
      <c r="E5" s="77" t="s">
        <v>37</v>
      </c>
    </row>
  </sheetData>
  <mergeCells count="1">
    <mergeCell ref="A1:E1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workbookViewId="0">
      <selection sqref="A1:XFD1"/>
    </sheetView>
  </sheetViews>
  <sheetFormatPr defaultRowHeight="15.5"/>
  <cols>
    <col min="1" max="1" width="19.54296875" style="15" customWidth="1"/>
    <col min="2" max="2" width="13.54296875" style="15" customWidth="1"/>
    <col min="3" max="3" width="16.08984375" style="15" customWidth="1"/>
    <col min="4" max="4" width="15.81640625" style="15" customWidth="1"/>
    <col min="5" max="16384" width="8.7265625" style="15"/>
  </cols>
  <sheetData>
    <row r="1" spans="1:7" ht="50" customHeight="1">
      <c r="A1" s="86" t="s">
        <v>132</v>
      </c>
      <c r="B1" s="86"/>
      <c r="C1" s="86"/>
      <c r="D1" s="86"/>
    </row>
    <row r="2" spans="1:7">
      <c r="A2" s="67" t="s">
        <v>24</v>
      </c>
      <c r="B2" s="46" t="s">
        <v>16</v>
      </c>
      <c r="C2" s="47" t="s">
        <v>17</v>
      </c>
      <c r="D2" s="48" t="s">
        <v>18</v>
      </c>
      <c r="E2" s="49"/>
      <c r="F2" s="49"/>
      <c r="G2" s="49"/>
    </row>
    <row r="3" spans="1:7">
      <c r="A3" s="68" t="s">
        <v>19</v>
      </c>
      <c r="B3" s="69">
        <v>1.4442826538077589</v>
      </c>
      <c r="C3" s="69" t="s">
        <v>20</v>
      </c>
      <c r="D3" s="70">
        <v>2.1788449671320799E-6</v>
      </c>
      <c r="E3" s="50"/>
      <c r="F3" s="50"/>
      <c r="G3" s="50"/>
    </row>
    <row r="4" spans="1:7">
      <c r="A4" s="68" t="s">
        <v>21</v>
      </c>
      <c r="B4" s="69">
        <v>1.6656450049088887</v>
      </c>
      <c r="C4" s="69" t="s">
        <v>111</v>
      </c>
      <c r="D4" s="70">
        <v>3.5439680045419199E-12</v>
      </c>
      <c r="E4" s="50"/>
      <c r="F4" s="50"/>
      <c r="G4" s="50"/>
    </row>
    <row r="5" spans="1:7">
      <c r="A5" s="71" t="s">
        <v>22</v>
      </c>
      <c r="B5" s="72">
        <v>1.6552850201475493</v>
      </c>
      <c r="C5" s="72" t="s">
        <v>23</v>
      </c>
      <c r="D5" s="73">
        <v>2.0744256793663201E-3</v>
      </c>
      <c r="E5" s="50"/>
      <c r="F5" s="50"/>
      <c r="G5" s="50"/>
    </row>
  </sheetData>
  <mergeCells count="1">
    <mergeCell ref="A1:D1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workbookViewId="0">
      <selection sqref="A1:XFD1"/>
    </sheetView>
  </sheetViews>
  <sheetFormatPr defaultRowHeight="15.5"/>
  <cols>
    <col min="1" max="1" width="13.90625" style="17" customWidth="1"/>
    <col min="2" max="2" width="14.26953125" style="17" customWidth="1"/>
    <col min="3" max="3" width="14.1796875" style="17" customWidth="1"/>
    <col min="4" max="4" width="15.08984375" style="17" customWidth="1"/>
    <col min="5" max="5" width="12.6328125" style="17" customWidth="1"/>
    <col min="6" max="6" width="13.453125" style="17" customWidth="1"/>
    <col min="7" max="7" width="14.36328125" style="17" customWidth="1"/>
    <col min="8" max="9" width="8.7265625" style="17"/>
    <col min="10" max="12" width="8.81640625" style="17" bestFit="1" customWidth="1"/>
    <col min="13" max="13" width="8.90625" style="17" bestFit="1" customWidth="1"/>
    <col min="14" max="16384" width="8.7265625" style="17"/>
  </cols>
  <sheetData>
    <row r="1" spans="1:13">
      <c r="A1" s="92" t="s">
        <v>133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16" customFormat="1" ht="14.5" customHeight="1">
      <c r="A2" s="87" t="s">
        <v>25</v>
      </c>
      <c r="B2" s="87" t="s">
        <v>97</v>
      </c>
      <c r="C2" s="87" t="s">
        <v>100</v>
      </c>
      <c r="D2" s="87" t="s">
        <v>98</v>
      </c>
      <c r="E2" s="87" t="s">
        <v>79</v>
      </c>
      <c r="F2" s="87" t="s">
        <v>101</v>
      </c>
      <c r="G2" s="87" t="s">
        <v>99</v>
      </c>
      <c r="H2" s="87" t="s">
        <v>73</v>
      </c>
      <c r="I2" s="87" t="s">
        <v>74</v>
      </c>
      <c r="J2" s="87" t="s">
        <v>75</v>
      </c>
      <c r="K2" s="89" t="s">
        <v>81</v>
      </c>
      <c r="L2" s="89"/>
      <c r="M2" s="89"/>
    </row>
    <row r="3" spans="1:13" s="16" customFormat="1" ht="27.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K3" s="44" t="s">
        <v>70</v>
      </c>
      <c r="L3" s="44" t="s">
        <v>72</v>
      </c>
      <c r="M3" s="44" t="s">
        <v>83</v>
      </c>
    </row>
    <row r="4" spans="1:13">
      <c r="A4" s="17" t="s">
        <v>102</v>
      </c>
      <c r="B4" s="24">
        <v>5</v>
      </c>
      <c r="C4" s="24">
        <v>74991631</v>
      </c>
      <c r="D4" s="24" t="s">
        <v>29</v>
      </c>
      <c r="E4" s="24">
        <v>5</v>
      </c>
      <c r="F4" s="24">
        <v>74692776</v>
      </c>
      <c r="G4" s="24">
        <f t="shared" ref="G4:G9" si="0">C4-F4</f>
        <v>298855</v>
      </c>
      <c r="H4" s="24" t="s">
        <v>26</v>
      </c>
      <c r="I4" s="24" t="s">
        <v>27</v>
      </c>
      <c r="J4" s="24">
        <v>0.31301400000000001</v>
      </c>
      <c r="K4" s="24">
        <v>0.16120799999999999</v>
      </c>
      <c r="L4" s="24">
        <v>8.5476100000000006E-3</v>
      </c>
      <c r="M4" s="25">
        <v>2.4321899999999999E-79</v>
      </c>
    </row>
    <row r="5" spans="1:13">
      <c r="A5" s="17" t="s">
        <v>19</v>
      </c>
      <c r="B5" s="17">
        <v>5</v>
      </c>
      <c r="C5" s="17">
        <v>74645041</v>
      </c>
      <c r="D5" s="17" t="s">
        <v>29</v>
      </c>
      <c r="E5" s="17">
        <v>5</v>
      </c>
      <c r="F5" s="17">
        <v>74692776</v>
      </c>
      <c r="G5" s="17">
        <f t="shared" si="0"/>
        <v>-47735</v>
      </c>
      <c r="H5" s="17" t="s">
        <v>26</v>
      </c>
      <c r="I5" s="17" t="s">
        <v>27</v>
      </c>
      <c r="J5" s="17">
        <v>0.31301400000000001</v>
      </c>
      <c r="K5" s="17">
        <v>0.12776299999999999</v>
      </c>
      <c r="L5" s="17">
        <v>8.5365400000000004E-3</v>
      </c>
      <c r="M5" s="23">
        <v>1.2136999999999999E-50</v>
      </c>
    </row>
    <row r="6" spans="1:13">
      <c r="A6" s="17" t="s">
        <v>103</v>
      </c>
      <c r="B6" s="17">
        <v>5</v>
      </c>
      <c r="C6" s="17">
        <v>74937477</v>
      </c>
      <c r="D6" s="17" t="s">
        <v>29</v>
      </c>
      <c r="E6" s="17">
        <v>5</v>
      </c>
      <c r="F6" s="17">
        <v>74692776</v>
      </c>
      <c r="G6" s="17">
        <f t="shared" si="0"/>
        <v>244701</v>
      </c>
      <c r="H6" s="17" t="s">
        <v>26</v>
      </c>
      <c r="I6" s="17" t="s">
        <v>27</v>
      </c>
      <c r="J6" s="17">
        <v>0.31301400000000001</v>
      </c>
      <c r="K6" s="17">
        <v>-3.53522E-2</v>
      </c>
      <c r="L6" s="17">
        <v>1.0285799999999999E-2</v>
      </c>
      <c r="M6" s="17">
        <v>5.88201E-4</v>
      </c>
    </row>
    <row r="7" spans="1:13">
      <c r="A7" s="17" t="s">
        <v>104</v>
      </c>
      <c r="B7" s="17">
        <v>5</v>
      </c>
      <c r="C7" s="17">
        <v>74736137</v>
      </c>
      <c r="D7" s="17" t="s">
        <v>29</v>
      </c>
      <c r="E7" s="17">
        <v>5</v>
      </c>
      <c r="F7" s="17">
        <v>74692776</v>
      </c>
      <c r="G7" s="17">
        <f t="shared" si="0"/>
        <v>43361</v>
      </c>
      <c r="H7" s="17" t="s">
        <v>26</v>
      </c>
      <c r="I7" s="17" t="s">
        <v>27</v>
      </c>
      <c r="J7" s="17">
        <v>0.31301400000000001</v>
      </c>
      <c r="K7" s="17">
        <v>-2.0549100000000001E-2</v>
      </c>
      <c r="L7" s="17">
        <v>9.3840199999999999E-3</v>
      </c>
      <c r="M7" s="17">
        <v>2.85387E-2</v>
      </c>
    </row>
    <row r="8" spans="1:13">
      <c r="A8" s="17" t="s">
        <v>105</v>
      </c>
      <c r="B8" s="17">
        <v>5</v>
      </c>
      <c r="C8" s="17">
        <v>74852275</v>
      </c>
      <c r="D8" s="17" t="s">
        <v>29</v>
      </c>
      <c r="E8" s="17">
        <v>5</v>
      </c>
      <c r="F8" s="17">
        <v>74692776</v>
      </c>
      <c r="G8" s="17">
        <f t="shared" si="0"/>
        <v>159499</v>
      </c>
      <c r="H8" s="17" t="s">
        <v>26</v>
      </c>
      <c r="I8" s="17" t="s">
        <v>27</v>
      </c>
      <c r="J8" s="17">
        <v>0.31301400000000001</v>
      </c>
      <c r="K8" s="17">
        <v>1.8537600000000001E-2</v>
      </c>
      <c r="L8" s="17">
        <v>8.5663700000000002E-3</v>
      </c>
      <c r="M8" s="17">
        <v>3.04643E-2</v>
      </c>
    </row>
    <row r="9" spans="1:13">
      <c r="A9" s="22" t="s">
        <v>106</v>
      </c>
      <c r="B9" s="22">
        <v>5</v>
      </c>
      <c r="C9" s="22">
        <v>74448401</v>
      </c>
      <c r="D9" s="22" t="s">
        <v>29</v>
      </c>
      <c r="E9" s="22">
        <v>5</v>
      </c>
      <c r="F9" s="22">
        <v>74692776</v>
      </c>
      <c r="G9" s="22">
        <f t="shared" si="0"/>
        <v>-244375</v>
      </c>
      <c r="H9" s="22" t="s">
        <v>26</v>
      </c>
      <c r="I9" s="22" t="s">
        <v>27</v>
      </c>
      <c r="J9" s="22">
        <v>0.31301400000000001</v>
      </c>
      <c r="K9" s="22">
        <v>-2.28411E-2</v>
      </c>
      <c r="L9" s="22">
        <v>1.16051E-2</v>
      </c>
      <c r="M9" s="22">
        <v>4.9044999999999998E-2</v>
      </c>
    </row>
  </sheetData>
  <mergeCells count="12">
    <mergeCell ref="A2:A3"/>
    <mergeCell ref="A1:M1"/>
    <mergeCell ref="G2:G3"/>
    <mergeCell ref="H2:H3"/>
    <mergeCell ref="I2:I3"/>
    <mergeCell ref="J2:J3"/>
    <mergeCell ref="K2:M2"/>
    <mergeCell ref="F2:F3"/>
    <mergeCell ref="B2:B3"/>
    <mergeCell ref="C2:C3"/>
    <mergeCell ref="D2:D3"/>
    <mergeCell ref="E2:E3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5"/>
  <sheetViews>
    <sheetView workbookViewId="0">
      <selection activeCell="B6" sqref="B6"/>
    </sheetView>
  </sheetViews>
  <sheetFormatPr defaultRowHeight="15.5"/>
  <cols>
    <col min="1" max="1" width="27.7265625" style="17" customWidth="1"/>
    <col min="2" max="2" width="17" style="17" customWidth="1"/>
    <col min="3" max="3" width="13.1796875" style="17" customWidth="1"/>
    <col min="4" max="4" width="9.54296875" style="17" customWidth="1"/>
    <col min="5" max="5" width="13.08984375" style="17" customWidth="1"/>
    <col min="6" max="6" width="14.36328125" style="52" customWidth="1"/>
    <col min="7" max="7" width="11.1796875" style="52" customWidth="1"/>
    <col min="8" max="9" width="8.7265625" style="17"/>
    <col min="10" max="10" width="11.36328125" style="64" customWidth="1"/>
    <col min="11" max="12" width="8.81640625" style="64" bestFit="1" customWidth="1"/>
    <col min="13" max="13" width="10.453125" style="17" customWidth="1"/>
    <col min="14" max="14" width="11.1796875" style="64" bestFit="1" customWidth="1"/>
    <col min="15" max="15" width="1.26953125" style="64" customWidth="1"/>
    <col min="16" max="17" width="8.81640625" style="64" bestFit="1" customWidth="1"/>
    <col min="18" max="18" width="8.90625" style="17" bestFit="1" customWidth="1"/>
    <col min="19" max="19" width="1.26953125" style="17" customWidth="1"/>
    <col min="20" max="20" width="9.6328125" style="64" bestFit="1" customWidth="1"/>
    <col min="21" max="21" width="12" style="64" customWidth="1"/>
    <col min="22" max="22" width="9" style="17" bestFit="1" customWidth="1"/>
    <col min="23" max="23" width="2" style="17" customWidth="1"/>
    <col min="24" max="24" width="10" style="23" customWidth="1"/>
    <col min="25" max="25" width="8.81640625" style="17" bestFit="1" customWidth="1"/>
    <col min="26" max="16384" width="8.7265625" style="17"/>
  </cols>
  <sheetData>
    <row r="1" spans="1:29">
      <c r="A1" s="92" t="s">
        <v>134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9" s="36" customFormat="1" ht="14.5" customHeight="1">
      <c r="A2" s="94" t="s">
        <v>86</v>
      </c>
      <c r="B2" s="87" t="s">
        <v>25</v>
      </c>
      <c r="C2" s="87" t="s">
        <v>88</v>
      </c>
      <c r="D2" s="87" t="s">
        <v>89</v>
      </c>
      <c r="E2" s="87" t="s">
        <v>78</v>
      </c>
      <c r="F2" s="96" t="s">
        <v>79</v>
      </c>
      <c r="G2" s="96" t="s">
        <v>80</v>
      </c>
      <c r="H2" s="87" t="s">
        <v>73</v>
      </c>
      <c r="I2" s="87" t="s">
        <v>74</v>
      </c>
      <c r="J2" s="90" t="s">
        <v>75</v>
      </c>
      <c r="K2" s="89" t="s">
        <v>81</v>
      </c>
      <c r="L2" s="89"/>
      <c r="M2" s="89"/>
      <c r="N2" s="89"/>
      <c r="O2" s="78"/>
      <c r="P2" s="89" t="s">
        <v>87</v>
      </c>
      <c r="Q2" s="89"/>
      <c r="R2" s="89"/>
      <c r="S2" s="35"/>
      <c r="T2" s="89" t="s">
        <v>92</v>
      </c>
      <c r="U2" s="89"/>
      <c r="V2" s="89"/>
      <c r="W2" s="35"/>
      <c r="X2" s="89" t="s">
        <v>82</v>
      </c>
      <c r="Y2" s="89"/>
      <c r="AA2" s="37"/>
      <c r="AB2" s="37"/>
      <c r="AC2" s="38"/>
    </row>
    <row r="3" spans="1:29" s="36" customFormat="1" ht="28.5" customHeight="1">
      <c r="A3" s="95"/>
      <c r="B3" s="88"/>
      <c r="C3" s="88"/>
      <c r="D3" s="88"/>
      <c r="E3" s="88"/>
      <c r="F3" s="97"/>
      <c r="G3" s="97"/>
      <c r="H3" s="88"/>
      <c r="I3" s="88"/>
      <c r="J3" s="91"/>
      <c r="K3" s="65" t="s">
        <v>70</v>
      </c>
      <c r="L3" s="65" t="s">
        <v>72</v>
      </c>
      <c r="M3" s="44" t="s">
        <v>83</v>
      </c>
      <c r="N3" s="66" t="s">
        <v>84</v>
      </c>
      <c r="O3" s="66"/>
      <c r="P3" s="65" t="s">
        <v>70</v>
      </c>
      <c r="Q3" s="65" t="s">
        <v>72</v>
      </c>
      <c r="R3" s="44" t="s">
        <v>83</v>
      </c>
      <c r="S3" s="44"/>
      <c r="T3" s="65" t="s">
        <v>70</v>
      </c>
      <c r="U3" s="65" t="s">
        <v>72</v>
      </c>
      <c r="V3" s="44" t="s">
        <v>83</v>
      </c>
      <c r="W3" s="44"/>
      <c r="X3" s="56" t="s">
        <v>83</v>
      </c>
      <c r="Y3" s="45" t="s">
        <v>85</v>
      </c>
      <c r="AA3" s="37"/>
      <c r="AB3" s="37"/>
      <c r="AC3" s="38"/>
    </row>
    <row r="4" spans="1:29">
      <c r="A4" s="24" t="s">
        <v>114</v>
      </c>
      <c r="B4" s="17" t="s">
        <v>19</v>
      </c>
      <c r="C4" s="17">
        <v>5</v>
      </c>
      <c r="D4" s="17">
        <v>74645041</v>
      </c>
      <c r="E4" s="17" t="s">
        <v>29</v>
      </c>
      <c r="F4" s="52">
        <v>5</v>
      </c>
      <c r="G4" s="52">
        <v>74692776</v>
      </c>
      <c r="H4" s="17" t="s">
        <v>26</v>
      </c>
      <c r="I4" s="17" t="s">
        <v>27</v>
      </c>
      <c r="J4" s="64">
        <v>0.28629900000000003</v>
      </c>
      <c r="K4" s="64">
        <v>0.12776299999999999</v>
      </c>
      <c r="L4" s="64">
        <v>8.5365400000000004E-3</v>
      </c>
      <c r="M4" s="23">
        <v>1.2137030000000001E-50</v>
      </c>
      <c r="N4" s="64">
        <f>K4^2/L4^2</f>
        <v>223.99918721841473</v>
      </c>
      <c r="P4" s="64">
        <v>3.3481999999999998E-2</v>
      </c>
      <c r="Q4" s="64">
        <v>1.3851E-2</v>
      </c>
      <c r="R4" s="23">
        <v>1.5640100000000001E-2</v>
      </c>
      <c r="S4" s="23">
        <v>0.26206299999999999</v>
      </c>
      <c r="T4" s="79">
        <v>0.26206299999999999</v>
      </c>
      <c r="U4" s="79">
        <v>0.109817</v>
      </c>
      <c r="V4" s="53">
        <v>1.7015490000000001E-2</v>
      </c>
      <c r="X4" s="23">
        <v>8.5857539999999993E-3</v>
      </c>
      <c r="Y4" s="17">
        <v>20</v>
      </c>
    </row>
    <row r="5" spans="1:29">
      <c r="A5" s="24" t="s">
        <v>114</v>
      </c>
      <c r="B5" s="17" t="s">
        <v>104</v>
      </c>
      <c r="C5" s="17">
        <v>5</v>
      </c>
      <c r="D5" s="17">
        <v>74736137</v>
      </c>
      <c r="E5" s="17" t="s">
        <v>52</v>
      </c>
      <c r="F5" s="52">
        <v>5</v>
      </c>
      <c r="G5" s="52">
        <v>74641560</v>
      </c>
      <c r="H5" s="17" t="s">
        <v>27</v>
      </c>
      <c r="I5" s="17" t="s">
        <v>26</v>
      </c>
      <c r="J5" s="64">
        <v>0.101227</v>
      </c>
      <c r="K5" s="64">
        <v>-0.119116</v>
      </c>
      <c r="L5" s="64">
        <v>1.4299299999999999E-2</v>
      </c>
      <c r="M5" s="23">
        <v>8.0705949999999998E-17</v>
      </c>
      <c r="N5" s="64">
        <f t="shared" ref="N5:N21" si="0">K5^2/L5^2</f>
        <v>69.392198414641726</v>
      </c>
      <c r="P5" s="64">
        <v>-2.2127000000000001E-2</v>
      </c>
      <c r="Q5" s="64">
        <v>2.1729999999999999E-2</v>
      </c>
      <c r="R5" s="23">
        <v>0.30859999999999999</v>
      </c>
      <c r="S5" s="23">
        <v>0.18576000000000001</v>
      </c>
      <c r="T5" s="64">
        <v>0.18576000000000001</v>
      </c>
      <c r="U5" s="64">
        <v>0.183785</v>
      </c>
      <c r="V5" s="23">
        <v>0.31213790000000002</v>
      </c>
      <c r="X5" s="23">
        <v>0.1755726</v>
      </c>
      <c r="Y5" s="17">
        <v>20</v>
      </c>
    </row>
    <row r="6" spans="1:29">
      <c r="A6" s="24" t="s">
        <v>114</v>
      </c>
      <c r="B6" s="17" t="s">
        <v>103</v>
      </c>
      <c r="C6" s="17">
        <v>5</v>
      </c>
      <c r="D6" s="17">
        <v>74937477</v>
      </c>
      <c r="E6" s="17" t="s">
        <v>107</v>
      </c>
      <c r="F6" s="52">
        <v>5</v>
      </c>
      <c r="G6" s="52">
        <v>74624234</v>
      </c>
      <c r="H6" s="17" t="s">
        <v>27</v>
      </c>
      <c r="I6" s="17" t="s">
        <v>26</v>
      </c>
      <c r="J6" s="64">
        <v>0.258691</v>
      </c>
      <c r="K6" s="64">
        <v>-7.4050599999999994E-2</v>
      </c>
      <c r="L6" s="64">
        <v>1.08451E-2</v>
      </c>
      <c r="M6" s="23">
        <v>8.6107439999999996E-12</v>
      </c>
      <c r="N6" s="64">
        <f t="shared" si="0"/>
        <v>46.62190786324696</v>
      </c>
      <c r="P6" s="64">
        <v>-7.3619999999999996E-3</v>
      </c>
      <c r="Q6" s="64">
        <v>1.4303E-2</v>
      </c>
      <c r="R6" s="23">
        <v>0.60670000000000002</v>
      </c>
      <c r="S6" s="23">
        <v>9.9418500000000007E-2</v>
      </c>
      <c r="T6" s="64">
        <v>9.9418500000000007E-2</v>
      </c>
      <c r="U6" s="64">
        <v>0.19370000000000001</v>
      </c>
      <c r="V6" s="23">
        <v>0.6077688</v>
      </c>
      <c r="X6" s="23">
        <v>0.17972199999999999</v>
      </c>
      <c r="Y6" s="17">
        <v>8</v>
      </c>
    </row>
    <row r="7" spans="1:29">
      <c r="A7" s="24" t="s">
        <v>114</v>
      </c>
      <c r="B7" s="17" t="s">
        <v>102</v>
      </c>
      <c r="C7" s="17">
        <v>5</v>
      </c>
      <c r="D7" s="17">
        <v>74991631</v>
      </c>
      <c r="E7" s="17" t="s">
        <v>108</v>
      </c>
      <c r="F7" s="52">
        <v>5</v>
      </c>
      <c r="G7" s="52">
        <v>74980830</v>
      </c>
      <c r="H7" s="17" t="s">
        <v>30</v>
      </c>
      <c r="I7" s="17" t="s">
        <v>31</v>
      </c>
      <c r="J7" s="64">
        <v>0.18404899999999999</v>
      </c>
      <c r="K7" s="64">
        <v>0.56498700000000002</v>
      </c>
      <c r="L7" s="64">
        <v>9.2342699999999993E-3</v>
      </c>
      <c r="M7" s="23">
        <v>0</v>
      </c>
      <c r="N7" s="64">
        <f t="shared" si="0"/>
        <v>3743.4477244344503</v>
      </c>
      <c r="P7" s="64">
        <v>5.0869000000000001E-3</v>
      </c>
      <c r="Q7" s="64">
        <v>1.6049000000000001E-2</v>
      </c>
      <c r="R7" s="23">
        <v>0.75129900000000005</v>
      </c>
      <c r="S7" s="23">
        <v>9.0035700000000007E-3</v>
      </c>
      <c r="T7" s="64">
        <v>9.0035700000000007E-3</v>
      </c>
      <c r="U7" s="64">
        <v>2.8406299999999999E-2</v>
      </c>
      <c r="V7" s="23">
        <v>0.75127679999999997</v>
      </c>
      <c r="X7" s="23">
        <v>0.45016099999999998</v>
      </c>
      <c r="Y7" s="17">
        <v>20</v>
      </c>
    </row>
    <row r="8" spans="1:29">
      <c r="A8" s="24" t="s">
        <v>114</v>
      </c>
      <c r="B8" s="17" t="s">
        <v>105</v>
      </c>
      <c r="C8" s="17">
        <v>5</v>
      </c>
      <c r="D8" s="24">
        <v>74852275</v>
      </c>
      <c r="E8" s="17" t="s">
        <v>96</v>
      </c>
    </row>
    <row r="9" spans="1:29">
      <c r="A9" s="24" t="s">
        <v>114</v>
      </c>
      <c r="B9" s="24" t="s">
        <v>106</v>
      </c>
      <c r="C9" s="17">
        <v>5</v>
      </c>
      <c r="D9" s="24">
        <v>74448401</v>
      </c>
      <c r="E9" s="17" t="s">
        <v>96</v>
      </c>
    </row>
    <row r="10" spans="1:29">
      <c r="A10" s="24"/>
    </row>
    <row r="11" spans="1:29">
      <c r="A11" s="24" t="s">
        <v>40</v>
      </c>
      <c r="B11" s="17" t="s">
        <v>19</v>
      </c>
      <c r="C11" s="17">
        <v>5</v>
      </c>
      <c r="D11" s="17">
        <v>74645041</v>
      </c>
      <c r="E11" s="17" t="s">
        <v>29</v>
      </c>
      <c r="F11" s="52">
        <v>5</v>
      </c>
      <c r="G11" s="52">
        <v>74692776</v>
      </c>
      <c r="H11" s="17" t="s">
        <v>26</v>
      </c>
      <c r="I11" s="23" t="s">
        <v>27</v>
      </c>
      <c r="J11" s="64">
        <v>0.28629900000000003</v>
      </c>
      <c r="K11" s="64">
        <v>0.12776299999999999</v>
      </c>
      <c r="L11" s="64">
        <v>8.5365400000000004E-3</v>
      </c>
      <c r="M11" s="23">
        <v>1.2137030000000001E-50</v>
      </c>
      <c r="N11" s="64">
        <f t="shared" si="0"/>
        <v>223.99918721841473</v>
      </c>
      <c r="P11" s="64">
        <v>4.1251999999999997E-2</v>
      </c>
      <c r="Q11" s="64">
        <v>1.7302000000000001E-2</v>
      </c>
      <c r="R11" s="23">
        <v>1.71199E-2</v>
      </c>
      <c r="S11" s="23"/>
      <c r="T11" s="79">
        <v>0.32287900000000003</v>
      </c>
      <c r="U11" s="79">
        <v>0.13713</v>
      </c>
      <c r="V11" s="53">
        <v>1.854546E-2</v>
      </c>
      <c r="W11" s="23"/>
      <c r="X11" s="23">
        <v>1.5321319999999999E-2</v>
      </c>
      <c r="Y11" s="17">
        <v>20</v>
      </c>
    </row>
    <row r="12" spans="1:29">
      <c r="A12" s="24" t="s">
        <v>40</v>
      </c>
      <c r="B12" s="17" t="s">
        <v>104</v>
      </c>
      <c r="C12" s="17">
        <v>5</v>
      </c>
      <c r="D12" s="17">
        <v>74736137</v>
      </c>
      <c r="E12" s="17" t="s">
        <v>52</v>
      </c>
      <c r="F12" s="52">
        <v>5</v>
      </c>
      <c r="G12" s="52">
        <v>74641560</v>
      </c>
      <c r="H12" s="17" t="s">
        <v>27</v>
      </c>
      <c r="I12" s="23" t="s">
        <v>26</v>
      </c>
      <c r="J12" s="64">
        <v>0.101227</v>
      </c>
      <c r="K12" s="64">
        <v>-0.119116</v>
      </c>
      <c r="L12" s="64">
        <v>1.4299299999999999E-2</v>
      </c>
      <c r="M12" s="23">
        <v>8.0705949999999998E-17</v>
      </c>
      <c r="N12" s="64">
        <f t="shared" si="0"/>
        <v>69.392198414641726</v>
      </c>
      <c r="P12" s="64">
        <v>8.5643000000000004E-3</v>
      </c>
      <c r="Q12" s="64">
        <v>2.6759999999999999E-2</v>
      </c>
      <c r="R12" s="23">
        <v>0.74890000000000001</v>
      </c>
      <c r="S12" s="23"/>
      <c r="T12" s="64">
        <v>-7.1898799999999999E-2</v>
      </c>
      <c r="U12" s="64">
        <v>0.22482099999999999</v>
      </c>
      <c r="V12" s="23">
        <v>0.749116</v>
      </c>
      <c r="W12" s="23"/>
      <c r="X12" s="23">
        <v>0.42779240000000002</v>
      </c>
      <c r="Y12" s="17">
        <v>20</v>
      </c>
    </row>
    <row r="13" spans="1:29">
      <c r="A13" s="24" t="s">
        <v>40</v>
      </c>
      <c r="B13" s="17" t="s">
        <v>103</v>
      </c>
      <c r="C13" s="17">
        <v>5</v>
      </c>
      <c r="D13" s="17">
        <v>74937477</v>
      </c>
      <c r="E13" s="17" t="s">
        <v>107</v>
      </c>
      <c r="F13" s="52">
        <v>5</v>
      </c>
      <c r="G13" s="52">
        <v>74624234</v>
      </c>
      <c r="H13" s="17" t="s">
        <v>27</v>
      </c>
      <c r="I13" s="23" t="s">
        <v>26</v>
      </c>
      <c r="J13" s="64">
        <v>0.258691</v>
      </c>
      <c r="K13" s="64">
        <v>-7.4050599999999994E-2</v>
      </c>
      <c r="L13" s="64">
        <v>1.08451E-2</v>
      </c>
      <c r="M13" s="23">
        <v>8.6107439999999996E-12</v>
      </c>
      <c r="N13" s="64">
        <f t="shared" si="0"/>
        <v>46.62190786324696</v>
      </c>
      <c r="P13" s="64">
        <v>-7.8669999999999999E-4</v>
      </c>
      <c r="Q13" s="64">
        <v>1.7637E-2</v>
      </c>
      <c r="R13" s="23">
        <v>0.96440000000000003</v>
      </c>
      <c r="S13" s="23"/>
      <c r="T13" s="64">
        <v>1.0623799999999999E-2</v>
      </c>
      <c r="U13" s="64">
        <v>0.23818</v>
      </c>
      <c r="V13" s="23">
        <v>0.96442280000000002</v>
      </c>
      <c r="W13" s="23"/>
      <c r="X13" s="23">
        <v>0.24604429999999999</v>
      </c>
      <c r="Y13" s="17">
        <v>8</v>
      </c>
    </row>
    <row r="14" spans="1:29">
      <c r="A14" s="24" t="s">
        <v>40</v>
      </c>
      <c r="B14" s="17" t="s">
        <v>102</v>
      </c>
      <c r="C14" s="17">
        <v>5</v>
      </c>
      <c r="D14" s="17">
        <v>74991631</v>
      </c>
      <c r="E14" s="17" t="s">
        <v>108</v>
      </c>
      <c r="F14" s="52">
        <v>5</v>
      </c>
      <c r="G14" s="52">
        <v>74980830</v>
      </c>
      <c r="H14" s="17" t="s">
        <v>30</v>
      </c>
      <c r="I14" s="23" t="s">
        <v>31</v>
      </c>
      <c r="J14" s="64">
        <v>0.18404899999999999</v>
      </c>
      <c r="K14" s="64">
        <v>0.56498700000000002</v>
      </c>
      <c r="L14" s="64">
        <v>9.2342699999999993E-3</v>
      </c>
      <c r="M14" s="23">
        <v>0</v>
      </c>
      <c r="N14" s="64">
        <f t="shared" si="0"/>
        <v>3743.4477244344503</v>
      </c>
      <c r="P14" s="64">
        <v>2.8632999999999999E-2</v>
      </c>
      <c r="Q14" s="64">
        <v>1.9597E-2</v>
      </c>
      <c r="R14" s="23">
        <v>0.14399999999999999</v>
      </c>
      <c r="S14" s="23"/>
      <c r="T14" s="64">
        <v>5.0679000000000002E-2</v>
      </c>
      <c r="U14" s="64">
        <v>3.46956E-2</v>
      </c>
      <c r="V14" s="23">
        <v>0.14410480000000001</v>
      </c>
      <c r="W14" s="23"/>
      <c r="X14" s="23">
        <v>2.2171650000000001E-2</v>
      </c>
      <c r="Y14" s="17">
        <v>20</v>
      </c>
    </row>
    <row r="15" spans="1:29">
      <c r="A15" s="24" t="s">
        <v>40</v>
      </c>
      <c r="B15" s="17" t="s">
        <v>105</v>
      </c>
      <c r="C15" s="17">
        <v>5</v>
      </c>
      <c r="D15" s="24">
        <v>74852275</v>
      </c>
      <c r="E15" s="17" t="s">
        <v>96</v>
      </c>
    </row>
    <row r="16" spans="1:29">
      <c r="A16" s="24" t="s">
        <v>40</v>
      </c>
      <c r="B16" s="24" t="s">
        <v>106</v>
      </c>
      <c r="C16" s="17">
        <v>5</v>
      </c>
      <c r="D16" s="24">
        <v>74448401</v>
      </c>
      <c r="E16" s="17" t="s">
        <v>96</v>
      </c>
    </row>
    <row r="17" spans="1:25">
      <c r="A17" s="24"/>
    </row>
    <row r="18" spans="1:25">
      <c r="A18" s="24" t="s">
        <v>41</v>
      </c>
      <c r="B18" s="17" t="s">
        <v>19</v>
      </c>
      <c r="C18" s="17">
        <v>5</v>
      </c>
      <c r="D18" s="17">
        <v>74645041</v>
      </c>
      <c r="E18" s="17" t="s">
        <v>29</v>
      </c>
      <c r="F18" s="52">
        <v>5</v>
      </c>
      <c r="G18" s="52">
        <v>74692776</v>
      </c>
      <c r="H18" s="23" t="s">
        <v>26</v>
      </c>
      <c r="I18" s="17" t="s">
        <v>27</v>
      </c>
      <c r="J18" s="64">
        <v>0.28629900000000003</v>
      </c>
      <c r="K18" s="64">
        <v>0.12776299999999999</v>
      </c>
      <c r="L18" s="64">
        <v>8.5365400000000004E-3</v>
      </c>
      <c r="M18" s="23">
        <v>1.2137030000000001E-50</v>
      </c>
      <c r="N18" s="64">
        <f t="shared" si="0"/>
        <v>223.99918721841473</v>
      </c>
      <c r="P18" s="64">
        <v>3.4362999999999998E-2</v>
      </c>
      <c r="Q18" s="64">
        <v>3.0008E-2</v>
      </c>
      <c r="R18" s="23">
        <v>0.25219999999999998</v>
      </c>
      <c r="S18" s="23"/>
      <c r="T18" s="64">
        <v>0.268959</v>
      </c>
      <c r="U18" s="64">
        <v>0.23555899999999999</v>
      </c>
      <c r="V18" s="23">
        <v>0.25354100000000002</v>
      </c>
      <c r="W18" s="23"/>
      <c r="X18" s="23">
        <v>0.53824139999999998</v>
      </c>
      <c r="Y18" s="54">
        <v>20</v>
      </c>
    </row>
    <row r="19" spans="1:25">
      <c r="A19" s="24" t="s">
        <v>41</v>
      </c>
      <c r="B19" s="17" t="s">
        <v>104</v>
      </c>
      <c r="C19" s="17">
        <v>5</v>
      </c>
      <c r="D19" s="17">
        <v>74736137</v>
      </c>
      <c r="E19" s="17" t="s">
        <v>52</v>
      </c>
      <c r="F19" s="52">
        <v>5</v>
      </c>
      <c r="G19" s="52">
        <v>74641560</v>
      </c>
      <c r="H19" s="23" t="s">
        <v>27</v>
      </c>
      <c r="I19" s="17" t="s">
        <v>26</v>
      </c>
      <c r="J19" s="64">
        <v>0.101227</v>
      </c>
      <c r="K19" s="64">
        <v>-0.119116</v>
      </c>
      <c r="L19" s="64">
        <v>1.4299299999999999E-2</v>
      </c>
      <c r="M19" s="23">
        <v>8.0705949999999998E-17</v>
      </c>
      <c r="N19" s="64">
        <f t="shared" si="0"/>
        <v>69.392198414641726</v>
      </c>
      <c r="P19" s="64">
        <v>-4.8573999999999999E-2</v>
      </c>
      <c r="Q19" s="64">
        <v>4.6473E-2</v>
      </c>
      <c r="R19" s="23">
        <v>0.2959</v>
      </c>
      <c r="S19" s="23"/>
      <c r="T19" s="64">
        <v>0.40778700000000001</v>
      </c>
      <c r="U19" s="64">
        <v>0.393208</v>
      </c>
      <c r="V19" s="23">
        <v>0.29969980000000002</v>
      </c>
      <c r="W19" s="23"/>
      <c r="X19" s="23">
        <v>0.22341639999999999</v>
      </c>
      <c r="Y19" s="54">
        <v>20</v>
      </c>
    </row>
    <row r="20" spans="1:25">
      <c r="A20" s="24" t="s">
        <v>41</v>
      </c>
      <c r="B20" s="17" t="s">
        <v>103</v>
      </c>
      <c r="C20" s="17">
        <v>5</v>
      </c>
      <c r="D20" s="17">
        <v>74937477</v>
      </c>
      <c r="E20" s="17" t="s">
        <v>107</v>
      </c>
      <c r="F20" s="52">
        <v>5</v>
      </c>
      <c r="G20" s="52">
        <v>74624234</v>
      </c>
      <c r="H20" s="23" t="s">
        <v>27</v>
      </c>
      <c r="I20" s="17" t="s">
        <v>26</v>
      </c>
      <c r="J20" s="64">
        <v>0.258691</v>
      </c>
      <c r="K20" s="64">
        <v>-7.4050599999999994E-2</v>
      </c>
      <c r="L20" s="64">
        <v>1.08451E-2</v>
      </c>
      <c r="M20" s="23">
        <v>8.6107439999999996E-12</v>
      </c>
      <c r="N20" s="64">
        <f t="shared" si="0"/>
        <v>46.62190786324696</v>
      </c>
      <c r="P20" s="64">
        <v>-4.5076999999999999E-3</v>
      </c>
      <c r="Q20" s="64">
        <v>3.1095000000000001E-2</v>
      </c>
      <c r="R20" s="23">
        <v>0.88470000000000004</v>
      </c>
      <c r="S20" s="23"/>
      <c r="T20" s="64">
        <v>6.0873200000000002E-2</v>
      </c>
      <c r="U20" s="64">
        <v>0.42000999999999999</v>
      </c>
      <c r="V20" s="23">
        <v>0.88476399999999999</v>
      </c>
      <c r="W20" s="23"/>
      <c r="X20" s="23">
        <v>0.63978029999999997</v>
      </c>
      <c r="Y20" s="54">
        <v>8</v>
      </c>
    </row>
    <row r="21" spans="1:25">
      <c r="A21" s="24" t="s">
        <v>41</v>
      </c>
      <c r="B21" s="17" t="s">
        <v>102</v>
      </c>
      <c r="C21" s="17">
        <v>5</v>
      </c>
      <c r="D21" s="17">
        <v>74991631</v>
      </c>
      <c r="E21" s="23" t="s">
        <v>108</v>
      </c>
      <c r="F21" s="52">
        <v>5</v>
      </c>
      <c r="G21" s="52">
        <v>74980830</v>
      </c>
      <c r="H21" s="23" t="s">
        <v>30</v>
      </c>
      <c r="I21" s="23" t="s">
        <v>31</v>
      </c>
      <c r="J21" s="64">
        <v>0.18404899999999999</v>
      </c>
      <c r="K21" s="64">
        <v>0.56498700000000002</v>
      </c>
      <c r="L21" s="64">
        <v>9.2342699999999993E-3</v>
      </c>
      <c r="M21" s="23">
        <v>0</v>
      </c>
      <c r="N21" s="64">
        <f t="shared" si="0"/>
        <v>3743.4477244344503</v>
      </c>
      <c r="P21" s="64">
        <v>-6.2741000000000003E-3</v>
      </c>
      <c r="Q21" s="64">
        <v>3.4768E-2</v>
      </c>
      <c r="R21" s="23">
        <v>0.85680000000000001</v>
      </c>
      <c r="S21" s="23"/>
      <c r="T21" s="64">
        <v>-1.1104899999999999E-2</v>
      </c>
      <c r="U21" s="64">
        <v>6.1538000000000002E-2</v>
      </c>
      <c r="V21" s="23">
        <v>0.85679510000000003</v>
      </c>
      <c r="W21" s="23"/>
      <c r="X21" s="23">
        <v>0.77123900000000001</v>
      </c>
      <c r="Y21" s="54">
        <v>20</v>
      </c>
    </row>
    <row r="22" spans="1:25">
      <c r="A22" s="24" t="s">
        <v>41</v>
      </c>
      <c r="B22" s="17" t="s">
        <v>105</v>
      </c>
      <c r="C22" s="17">
        <v>5</v>
      </c>
      <c r="D22" s="24">
        <v>74852275</v>
      </c>
      <c r="E22" s="17" t="s">
        <v>96</v>
      </c>
    </row>
    <row r="23" spans="1:25">
      <c r="A23" s="22" t="s">
        <v>41</v>
      </c>
      <c r="B23" s="22" t="s">
        <v>106</v>
      </c>
      <c r="C23" s="22">
        <v>5</v>
      </c>
      <c r="D23" s="22">
        <v>74448401</v>
      </c>
      <c r="E23" s="22" t="s">
        <v>96</v>
      </c>
      <c r="F23" s="55"/>
      <c r="G23" s="55"/>
      <c r="H23" s="22"/>
      <c r="I23" s="22"/>
      <c r="J23" s="33"/>
      <c r="K23" s="33"/>
      <c r="L23" s="33"/>
      <c r="M23" s="22"/>
      <c r="N23" s="33"/>
      <c r="O23" s="33"/>
      <c r="P23" s="33"/>
      <c r="Q23" s="33"/>
      <c r="R23" s="22"/>
      <c r="S23" s="22"/>
      <c r="T23" s="33"/>
      <c r="U23" s="33"/>
      <c r="V23" s="22"/>
      <c r="W23" s="22"/>
      <c r="X23" s="26"/>
      <c r="Y23" s="22"/>
    </row>
    <row r="25" spans="1:25" ht="15" customHeight="1">
      <c r="A25" s="93" t="s">
        <v>139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</sheetData>
  <mergeCells count="16">
    <mergeCell ref="A25:Y25"/>
    <mergeCell ref="A2:A3"/>
    <mergeCell ref="A1:Y1"/>
    <mergeCell ref="K2:N2"/>
    <mergeCell ref="P2:R2"/>
    <mergeCell ref="T2:V2"/>
    <mergeCell ref="X2:Y2"/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Legend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黄武卿</dc:creator>
  <cp:lastModifiedBy>Wuqing Huang</cp:lastModifiedBy>
  <dcterms:created xsi:type="dcterms:W3CDTF">2021-07-06T10:22:02Z</dcterms:created>
  <dcterms:modified xsi:type="dcterms:W3CDTF">2021-11-13T01:08:32Z</dcterms:modified>
</cp:coreProperties>
</file>