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rriHelene/Documents/Life/Lab/SFC/Rab5- complete/"/>
    </mc:Choice>
  </mc:AlternateContent>
  <xr:revisionPtr revIDLastSave="0" documentId="13_ncr:1_{C6968F6D-AED0-D347-8583-F95FC722B2D3}" xr6:coauthVersionLast="47" xr6:coauthVersionMax="47" xr10:uidLastSave="{00000000-0000-0000-0000-000000000000}"/>
  <bookViews>
    <workbookView xWindow="640" yWindow="600" windowWidth="27640" windowHeight="15880" xr2:uid="{88E08B63-A01E-A64D-990B-CAB871A1A0D0}"/>
  </bookViews>
  <sheets>
    <sheet name="Fig8 Souce Data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J21" i="1"/>
  <c r="E21" i="1"/>
  <c r="D21" i="1"/>
  <c r="M18" i="1"/>
  <c r="G18" i="1"/>
  <c r="F15" i="1"/>
  <c r="L14" i="1"/>
  <c r="F14" i="1"/>
  <c r="L13" i="1"/>
  <c r="F13" i="1"/>
  <c r="L12" i="1"/>
  <c r="F12" i="1"/>
  <c r="L11" i="1"/>
  <c r="F11" i="1"/>
  <c r="L10" i="1"/>
  <c r="F10" i="1"/>
  <c r="L9" i="1"/>
  <c r="F9" i="1"/>
  <c r="L8" i="1"/>
  <c r="F8" i="1"/>
  <c r="L7" i="1"/>
  <c r="F7" i="1"/>
  <c r="L6" i="1"/>
  <c r="F6" i="1"/>
  <c r="L5" i="1"/>
  <c r="F5" i="1"/>
  <c r="L4" i="1"/>
  <c r="F4" i="1"/>
  <c r="L21" i="1" l="1"/>
  <c r="J22" i="1" s="1"/>
  <c r="F21" i="1"/>
  <c r="D22" i="1" s="1"/>
</calcChain>
</file>

<file path=xl/sharedStrings.xml><?xml version="1.0" encoding="utf-8"?>
<sst xmlns="http://schemas.openxmlformats.org/spreadsheetml/2006/main" count="40" uniqueCount="32">
  <si>
    <t>WT</t>
  </si>
  <si>
    <t>ID</t>
  </si>
  <si>
    <t># Antero</t>
  </si>
  <si>
    <t># Retro</t>
  </si>
  <si>
    <t>% Antero</t>
  </si>
  <si>
    <t>Klc4</t>
  </si>
  <si>
    <t>20191003-006</t>
  </si>
  <si>
    <t>20200626-008</t>
  </si>
  <si>
    <t>20191003-007</t>
  </si>
  <si>
    <t>20200626-010</t>
  </si>
  <si>
    <t>20191003-008</t>
  </si>
  <si>
    <t>20200626-013</t>
  </si>
  <si>
    <t>20191220-003</t>
  </si>
  <si>
    <t>20200704-003</t>
  </si>
  <si>
    <t>20191220-006</t>
  </si>
  <si>
    <t>20201107-004</t>
  </si>
  <si>
    <t>20191220-008</t>
  </si>
  <si>
    <t>20211215-003</t>
  </si>
  <si>
    <t>20200110-002</t>
  </si>
  <si>
    <t>20211215-004</t>
  </si>
  <si>
    <t>20200110-004</t>
  </si>
  <si>
    <t>20211224-001</t>
  </si>
  <si>
    <t>20211215-002</t>
  </si>
  <si>
    <t>20211224-007</t>
  </si>
  <si>
    <t>20211224-008</t>
  </si>
  <si>
    <t>20220121-002</t>
  </si>
  <si>
    <t>20220121-004</t>
  </si>
  <si>
    <t>20220609-001</t>
  </si>
  <si>
    <t>20220121-005</t>
  </si>
  <si>
    <t>20220609-002</t>
  </si>
  <si>
    <t>20220121-006</t>
  </si>
  <si>
    <t>20220609-003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</si>
</sst>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749300</xdr:colOff>
      <xdr:row>3</xdr:row>
      <xdr:rowOff>25400</xdr:rowOff>
    </xdr:from>
    <xdr:to>
      <xdr:col>18</xdr:col>
      <xdr:colOff>558800</xdr:colOff>
      <xdr:row>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B714CD-4233-3F8E-94C5-372090FCA105}"/>
            </a:ext>
          </a:extLst>
        </xdr:cNvPr>
        <xdr:cNvSpPr txBox="1"/>
      </xdr:nvSpPr>
      <xdr:spPr>
        <a:xfrm>
          <a:off x="11861800" y="635000"/>
          <a:ext cx="393700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Figure 8 – Source Data 1: The percentage of motile vesicles per cell that were traveling anterogradely</a:t>
          </a:r>
          <a:r>
            <a:rPr lang="en-US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peripheral RB axons</a:t>
          </a:r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A4EA-C1F4-8D40-BA24-F221199CD1D2}">
  <dimension ref="B3:M22"/>
  <sheetViews>
    <sheetView tabSelected="1" workbookViewId="0"/>
  </sheetViews>
  <sheetFormatPr baseColWidth="10" defaultRowHeight="16" x14ac:dyDescent="0.2"/>
  <cols>
    <col min="3" max="3" width="13.33203125" bestFit="1" customWidth="1"/>
    <col min="9" max="9" width="13.33203125" bestFit="1" customWidth="1"/>
  </cols>
  <sheetData>
    <row r="3" spans="2:12" x14ac:dyDescent="0.2">
      <c r="B3" t="s">
        <v>0</v>
      </c>
      <c r="C3" t="s">
        <v>1</v>
      </c>
      <c r="D3" t="s">
        <v>2</v>
      </c>
      <c r="E3" t="s">
        <v>3</v>
      </c>
      <c r="F3" t="s">
        <v>4</v>
      </c>
      <c r="H3" t="s">
        <v>5</v>
      </c>
      <c r="I3" t="s">
        <v>1</v>
      </c>
      <c r="J3" t="s">
        <v>2</v>
      </c>
      <c r="K3" t="s">
        <v>3</v>
      </c>
      <c r="L3" t="s">
        <v>4</v>
      </c>
    </row>
    <row r="4" spans="2:12" x14ac:dyDescent="0.2">
      <c r="C4" t="s">
        <v>6</v>
      </c>
      <c r="D4">
        <v>19</v>
      </c>
      <c r="E4">
        <v>19</v>
      </c>
      <c r="F4">
        <f>(D4/(D4+E4))*100</f>
        <v>50</v>
      </c>
      <c r="I4" t="s">
        <v>7</v>
      </c>
      <c r="J4">
        <v>48</v>
      </c>
      <c r="K4">
        <v>60</v>
      </c>
      <c r="L4">
        <f>(J4/(J4+K4))*100</f>
        <v>44.444444444444443</v>
      </c>
    </row>
    <row r="5" spans="2:12" x14ac:dyDescent="0.2">
      <c r="C5" t="s">
        <v>8</v>
      </c>
      <c r="D5">
        <v>16</v>
      </c>
      <c r="E5">
        <v>16</v>
      </c>
      <c r="F5">
        <f t="shared" ref="F5:F15" si="0">(D5/(D5+E5))*100</f>
        <v>50</v>
      </c>
      <c r="I5" t="s">
        <v>9</v>
      </c>
      <c r="J5">
        <v>14</v>
      </c>
      <c r="K5">
        <v>9</v>
      </c>
      <c r="L5">
        <f t="shared" ref="L5:L13" si="1">(J5/(J5+K5))*100</f>
        <v>60.869565217391312</v>
      </c>
    </row>
    <row r="6" spans="2:12" x14ac:dyDescent="0.2">
      <c r="C6" t="s">
        <v>10</v>
      </c>
      <c r="D6">
        <v>24</v>
      </c>
      <c r="E6">
        <v>20</v>
      </c>
      <c r="F6">
        <f t="shared" si="0"/>
        <v>54.54545454545454</v>
      </c>
      <c r="I6" t="s">
        <v>11</v>
      </c>
      <c r="J6">
        <v>16</v>
      </c>
      <c r="K6">
        <v>18</v>
      </c>
      <c r="L6">
        <f t="shared" si="1"/>
        <v>47.058823529411761</v>
      </c>
    </row>
    <row r="7" spans="2:12" x14ac:dyDescent="0.2">
      <c r="C7" t="s">
        <v>12</v>
      </c>
      <c r="D7">
        <v>32</v>
      </c>
      <c r="E7">
        <v>15</v>
      </c>
      <c r="F7">
        <f t="shared" si="0"/>
        <v>68.085106382978722</v>
      </c>
      <c r="I7" t="s">
        <v>13</v>
      </c>
      <c r="J7">
        <v>51</v>
      </c>
      <c r="K7">
        <v>48</v>
      </c>
      <c r="L7">
        <f t="shared" si="1"/>
        <v>51.515151515151516</v>
      </c>
    </row>
    <row r="8" spans="2:12" x14ac:dyDescent="0.2">
      <c r="C8" t="s">
        <v>14</v>
      </c>
      <c r="D8">
        <v>84</v>
      </c>
      <c r="E8">
        <v>73</v>
      </c>
      <c r="F8">
        <f t="shared" si="0"/>
        <v>53.503184713375795</v>
      </c>
      <c r="I8" t="s">
        <v>15</v>
      </c>
      <c r="J8">
        <v>29</v>
      </c>
      <c r="K8">
        <v>23</v>
      </c>
      <c r="L8">
        <f t="shared" si="1"/>
        <v>55.769230769230774</v>
      </c>
    </row>
    <row r="9" spans="2:12" x14ac:dyDescent="0.2">
      <c r="C9" t="s">
        <v>16</v>
      </c>
      <c r="D9">
        <v>27</v>
      </c>
      <c r="E9">
        <v>22</v>
      </c>
      <c r="F9">
        <f t="shared" si="0"/>
        <v>55.102040816326522</v>
      </c>
      <c r="I9" t="s">
        <v>17</v>
      </c>
      <c r="J9">
        <v>34</v>
      </c>
      <c r="K9">
        <v>13</v>
      </c>
      <c r="L9">
        <f t="shared" si="1"/>
        <v>72.340425531914903</v>
      </c>
    </row>
    <row r="10" spans="2:12" x14ac:dyDescent="0.2">
      <c r="C10" t="s">
        <v>18</v>
      </c>
      <c r="D10">
        <v>22</v>
      </c>
      <c r="E10">
        <v>18</v>
      </c>
      <c r="F10">
        <f t="shared" si="0"/>
        <v>55.000000000000007</v>
      </c>
      <c r="I10" t="s">
        <v>19</v>
      </c>
      <c r="J10">
        <v>2</v>
      </c>
      <c r="K10">
        <v>4</v>
      </c>
      <c r="L10">
        <f t="shared" si="1"/>
        <v>33.333333333333329</v>
      </c>
    </row>
    <row r="11" spans="2:12" x14ac:dyDescent="0.2">
      <c r="C11" t="s">
        <v>20</v>
      </c>
      <c r="D11">
        <v>84</v>
      </c>
      <c r="E11">
        <v>46</v>
      </c>
      <c r="F11">
        <f t="shared" si="0"/>
        <v>64.615384615384613</v>
      </c>
      <c r="I11" t="s">
        <v>21</v>
      </c>
      <c r="J11">
        <v>4</v>
      </c>
      <c r="K11">
        <v>4</v>
      </c>
      <c r="L11">
        <f t="shared" si="1"/>
        <v>50</v>
      </c>
    </row>
    <row r="12" spans="2:12" x14ac:dyDescent="0.2">
      <c r="C12" t="s">
        <v>22</v>
      </c>
      <c r="D12">
        <v>23</v>
      </c>
      <c r="E12">
        <v>9</v>
      </c>
      <c r="F12">
        <f t="shared" si="0"/>
        <v>71.875</v>
      </c>
      <c r="I12" t="s">
        <v>23</v>
      </c>
      <c r="J12">
        <v>14</v>
      </c>
      <c r="K12">
        <v>10</v>
      </c>
      <c r="L12">
        <f t="shared" si="1"/>
        <v>58.333333333333336</v>
      </c>
    </row>
    <row r="13" spans="2:12" x14ac:dyDescent="0.2">
      <c r="C13" t="s">
        <v>17</v>
      </c>
      <c r="D13">
        <v>4</v>
      </c>
      <c r="E13">
        <v>4</v>
      </c>
      <c r="F13">
        <f t="shared" si="0"/>
        <v>50</v>
      </c>
      <c r="I13" t="s">
        <v>24</v>
      </c>
      <c r="J13">
        <v>5</v>
      </c>
      <c r="K13">
        <v>6</v>
      </c>
      <c r="L13">
        <f t="shared" si="1"/>
        <v>45.454545454545453</v>
      </c>
    </row>
    <row r="14" spans="2:12" x14ac:dyDescent="0.2">
      <c r="C14" t="s">
        <v>19</v>
      </c>
      <c r="D14">
        <v>11</v>
      </c>
      <c r="E14">
        <v>7</v>
      </c>
      <c r="F14">
        <f t="shared" si="0"/>
        <v>61.111111111111114</v>
      </c>
      <c r="I14" t="s">
        <v>25</v>
      </c>
      <c r="J14">
        <v>8</v>
      </c>
      <c r="K14">
        <v>6</v>
      </c>
      <c r="L14">
        <f>(8/14)*100</f>
        <v>57.142857142857139</v>
      </c>
    </row>
    <row r="15" spans="2:12" x14ac:dyDescent="0.2">
      <c r="C15" t="s">
        <v>21</v>
      </c>
      <c r="D15">
        <v>13</v>
      </c>
      <c r="E15">
        <v>8</v>
      </c>
      <c r="F15">
        <f t="shared" si="0"/>
        <v>61.904761904761905</v>
      </c>
      <c r="I15" t="s">
        <v>26</v>
      </c>
      <c r="J15">
        <v>6</v>
      </c>
      <c r="K15">
        <v>8</v>
      </c>
      <c r="L15">
        <v>42.857142857142854</v>
      </c>
    </row>
    <row r="16" spans="2:12" x14ac:dyDescent="0.2">
      <c r="C16" t="s">
        <v>27</v>
      </c>
      <c r="D16">
        <v>25</v>
      </c>
      <c r="E16">
        <v>24</v>
      </c>
      <c r="F16">
        <v>51.020408163265309</v>
      </c>
      <c r="I16" t="s">
        <v>28</v>
      </c>
      <c r="J16">
        <v>8</v>
      </c>
      <c r="K16">
        <v>15</v>
      </c>
      <c r="L16">
        <v>34.782608695652172</v>
      </c>
    </row>
    <row r="17" spans="3:13" x14ac:dyDescent="0.2">
      <c r="C17" t="s">
        <v>29</v>
      </c>
      <c r="D17">
        <v>13</v>
      </c>
      <c r="E17">
        <v>15</v>
      </c>
      <c r="F17">
        <v>46.428571428571431</v>
      </c>
      <c r="I17" t="s">
        <v>30</v>
      </c>
      <c r="J17">
        <v>11</v>
      </c>
      <c r="K17">
        <v>19</v>
      </c>
      <c r="L17">
        <v>36.666666666666664</v>
      </c>
    </row>
    <row r="18" spans="3:13" x14ac:dyDescent="0.2">
      <c r="C18" t="s">
        <v>31</v>
      </c>
      <c r="D18">
        <v>14</v>
      </c>
      <c r="E18">
        <v>9</v>
      </c>
      <c r="F18">
        <v>60.869565217391312</v>
      </c>
      <c r="G18">
        <f>AVERAGE(F4:F18)</f>
        <v>56.93737259324142</v>
      </c>
      <c r="I18" t="s">
        <v>27</v>
      </c>
      <c r="J18">
        <v>20</v>
      </c>
      <c r="K18">
        <v>20</v>
      </c>
      <c r="L18">
        <v>50</v>
      </c>
      <c r="M18">
        <f>AVERAGE(L4:L18)</f>
        <v>49.371208566071701</v>
      </c>
    </row>
    <row r="21" spans="3:13" x14ac:dyDescent="0.2">
      <c r="D21">
        <f>SUM(D4:D18)</f>
        <v>411</v>
      </c>
      <c r="E21">
        <f>SUM(E4:E18)</f>
        <v>305</v>
      </c>
      <c r="F21">
        <f>SUM(D21:E21)</f>
        <v>716</v>
      </c>
      <c r="J21">
        <f>SUM(J4:J18)</f>
        <v>270</v>
      </c>
      <c r="K21">
        <f>SUM(K4:K18)</f>
        <v>263</v>
      </c>
      <c r="L21">
        <f>SUM(J21:K21)</f>
        <v>533</v>
      </c>
    </row>
    <row r="22" spans="3:13" x14ac:dyDescent="0.2">
      <c r="D22">
        <f>(D21/F21)*100</f>
        <v>57.402234636871505</v>
      </c>
      <c r="J22">
        <f>(J21/L21)*100</f>
        <v>50.656660412757972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Fig8 Souce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2022-10-07T19:51:37Z</dcterms:created>
  <dcterms:modified xsi:type="dcterms:W3CDTF">2022-10-07T19:53:42Z</dcterms:modified>
</cp:coreProperties>
</file>