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aylandcheng/Desktop/New or Pending Projects/Fatty Acid Paper/Revisions/"/>
    </mc:Choice>
  </mc:AlternateContent>
  <xr:revisionPtr revIDLastSave="0" documentId="13_ncr:1_{FF317350-3C35-7145-A755-B3A1ABADB14D}" xr6:coauthVersionLast="47" xr6:coauthVersionMax="47" xr10:uidLastSave="{00000000-0000-0000-0000-000000000000}"/>
  <bookViews>
    <workbookView xWindow="780" yWindow="500" windowWidth="27640" windowHeight="19120" xr2:uid="{9FAFC7C5-CA3D-1D45-9D05-C5817D8152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1" l="1"/>
  <c r="I44" i="1"/>
  <c r="H44" i="1"/>
  <c r="J40" i="1"/>
  <c r="I40" i="1"/>
  <c r="H40" i="1"/>
  <c r="J29" i="1"/>
  <c r="I29" i="1"/>
  <c r="I30" i="1" s="1"/>
  <c r="H29" i="1"/>
  <c r="J25" i="1"/>
  <c r="I25" i="1"/>
  <c r="H25" i="1"/>
  <c r="J14" i="1"/>
  <c r="I14" i="1"/>
  <c r="H14" i="1"/>
  <c r="J10" i="1"/>
  <c r="I10" i="1"/>
  <c r="H10" i="1"/>
  <c r="C25" i="1"/>
  <c r="D14" i="1"/>
  <c r="E14" i="1"/>
  <c r="F14" i="1"/>
  <c r="G14" i="1"/>
  <c r="C29" i="1"/>
  <c r="D29" i="1"/>
  <c r="E29" i="1"/>
  <c r="F29" i="1"/>
  <c r="G29" i="1"/>
  <c r="C44" i="1"/>
  <c r="D44" i="1"/>
  <c r="E44" i="1"/>
  <c r="F44" i="1"/>
  <c r="G44" i="1"/>
  <c r="C14" i="1"/>
  <c r="F10" i="1"/>
  <c r="G10" i="1"/>
  <c r="D25" i="1"/>
  <c r="E25" i="1"/>
  <c r="F25" i="1"/>
  <c r="G25" i="1"/>
  <c r="C40" i="1"/>
  <c r="D40" i="1"/>
  <c r="E40" i="1"/>
  <c r="F40" i="1"/>
  <c r="G40" i="1"/>
  <c r="E10" i="1"/>
  <c r="D10" i="1"/>
  <c r="C10" i="1"/>
  <c r="H45" i="1" l="1"/>
  <c r="I45" i="1"/>
  <c r="H30" i="1"/>
  <c r="J45" i="1"/>
  <c r="J30" i="1"/>
  <c r="C30" i="1"/>
  <c r="H15" i="1"/>
  <c r="I15" i="1"/>
  <c r="J15" i="1"/>
  <c r="E30" i="1"/>
  <c r="C15" i="1"/>
  <c r="E15" i="1"/>
  <c r="G30" i="1"/>
  <c r="D15" i="1"/>
  <c r="F30" i="1"/>
  <c r="F45" i="1"/>
  <c r="C45" i="1"/>
  <c r="E45" i="1"/>
  <c r="F15" i="1"/>
  <c r="G45" i="1"/>
  <c r="D30" i="1"/>
  <c r="G15" i="1"/>
  <c r="D45" i="1"/>
</calcChain>
</file>

<file path=xl/sharedStrings.xml><?xml version="1.0" encoding="utf-8"?>
<sst xmlns="http://schemas.openxmlformats.org/spreadsheetml/2006/main" count="76" uniqueCount="21">
  <si>
    <t>DHA (uM)</t>
  </si>
  <si>
    <t>PA (uM)</t>
  </si>
  <si>
    <t>Unlabeled</t>
  </si>
  <si>
    <t>736.76-736.78</t>
  </si>
  <si>
    <t>737.09-737.11</t>
  </si>
  <si>
    <t>737.42-737.44</t>
  </si>
  <si>
    <t>Sum</t>
  </si>
  <si>
    <t>839.48-839.5</t>
  </si>
  <si>
    <t>Labeled</t>
  </si>
  <si>
    <t>839.81-839.83</t>
  </si>
  <si>
    <t>840.15-840.17</t>
  </si>
  <si>
    <t>Replicate 1</t>
  </si>
  <si>
    <t>Replicate 2</t>
  </si>
  <si>
    <t>Replicate 3</t>
  </si>
  <si>
    <t>30 mM cysteamine</t>
  </si>
  <si>
    <t>No cysteamine</t>
  </si>
  <si>
    <t>Efficiency</t>
  </si>
  <si>
    <t>M4 peptide</t>
  </si>
  <si>
    <t>XIC m/z range</t>
  </si>
  <si>
    <t>729.44-729.46</t>
  </si>
  <si>
    <t>Shown are MS intensities for unlabeled and labeled peptides of 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</si>
</sst>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E+00"/>
  </numFmts>
  <fonts count="5" x14ac:knownFonts="1">
    <font>
      <sz val="12"/>
      <color theme="1"/>
      <name val="Calibri"/>
      <family val="2"/>
      <scheme val="minor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2" fillId="3" borderId="0" xfId="0" applyFont="1" applyFill="1"/>
    <xf numFmtId="0" fontId="3" fillId="3" borderId="0" xfId="0" applyFont="1" applyFill="1" applyBorder="1"/>
    <xf numFmtId="0" fontId="4" fillId="3" borderId="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65" fontId="3" fillId="3" borderId="1" xfId="0" applyNumberFormat="1" applyFont="1" applyFill="1" applyBorder="1"/>
    <xf numFmtId="165" fontId="3" fillId="3" borderId="1" xfId="0" applyNumberFormat="1" applyFont="1" applyFill="1" applyBorder="1" applyAlignment="1">
      <alignment wrapText="1"/>
    </xf>
    <xf numFmtId="0" fontId="4" fillId="2" borderId="1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0" xfId="0" applyFont="1" applyFill="1"/>
    <xf numFmtId="0" fontId="4" fillId="2" borderId="3" xfId="0" applyFont="1" applyFill="1" applyBorder="1"/>
    <xf numFmtId="0" fontId="3" fillId="2" borderId="2" xfId="0" applyFont="1" applyFill="1" applyBorder="1"/>
    <xf numFmtId="165" fontId="3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EC0CA-F85B-8F40-B48F-4117B7092654}">
  <dimension ref="A1:M49"/>
  <sheetViews>
    <sheetView tabSelected="1" zoomScale="150" zoomScaleNormal="150" workbookViewId="0"/>
  </sheetViews>
  <sheetFormatPr baseColWidth="10" defaultRowHeight="17" x14ac:dyDescent="0.2"/>
  <cols>
    <col min="1" max="1" width="12.6640625" style="2" bestFit="1" customWidth="1"/>
    <col min="2" max="2" width="8.5" style="2" customWidth="1"/>
    <col min="3" max="10" width="7.83203125" style="2" bestFit="1" customWidth="1"/>
    <col min="11" max="12" width="8.6640625" style="1" bestFit="1" customWidth="1"/>
    <col min="13" max="13" width="9.1640625" style="1" bestFit="1" customWidth="1"/>
    <col min="14" max="17" width="8.6640625" bestFit="1" customWidth="1"/>
  </cols>
  <sheetData>
    <row r="1" spans="1:11" x14ac:dyDescent="0.2">
      <c r="A1" s="2" t="s">
        <v>20</v>
      </c>
    </row>
    <row r="2" spans="1:11" x14ac:dyDescent="0.2">
      <c r="A2" s="6"/>
      <c r="B2" s="6"/>
      <c r="C2" s="20" t="s">
        <v>11</v>
      </c>
      <c r="D2" s="20"/>
      <c r="E2" s="20"/>
      <c r="F2" s="20"/>
      <c r="G2" s="20"/>
      <c r="H2" s="20"/>
      <c r="I2" s="20"/>
      <c r="J2" s="20"/>
      <c r="K2" s="5"/>
    </row>
    <row r="3" spans="1:11" x14ac:dyDescent="0.2">
      <c r="A3" s="6"/>
      <c r="B3" s="6"/>
      <c r="C3" s="20" t="s">
        <v>14</v>
      </c>
      <c r="D3" s="20"/>
      <c r="E3" s="20"/>
      <c r="F3" s="20"/>
      <c r="G3" s="20"/>
      <c r="H3" s="20" t="s">
        <v>15</v>
      </c>
      <c r="I3" s="20"/>
      <c r="J3" s="20"/>
      <c r="K3" s="5"/>
    </row>
    <row r="4" spans="1:11" x14ac:dyDescent="0.2">
      <c r="A4" s="6"/>
      <c r="B4" s="6"/>
      <c r="C4" s="20" t="s">
        <v>0</v>
      </c>
      <c r="D4" s="20"/>
      <c r="E4" s="20"/>
      <c r="F4" s="20" t="s">
        <v>1</v>
      </c>
      <c r="G4" s="20"/>
      <c r="H4" s="20" t="s">
        <v>0</v>
      </c>
      <c r="I4" s="20"/>
      <c r="J4" s="20"/>
      <c r="K4" s="5"/>
    </row>
    <row r="5" spans="1:11" x14ac:dyDescent="0.2">
      <c r="A5" s="7" t="s">
        <v>18</v>
      </c>
      <c r="B5" s="7" t="s">
        <v>17</v>
      </c>
      <c r="C5" s="7">
        <v>0</v>
      </c>
      <c r="D5" s="7">
        <v>10</v>
      </c>
      <c r="E5" s="7">
        <v>30</v>
      </c>
      <c r="F5" s="7">
        <v>10</v>
      </c>
      <c r="G5" s="7">
        <v>30</v>
      </c>
      <c r="H5" s="7">
        <v>0</v>
      </c>
      <c r="I5" s="7">
        <v>10</v>
      </c>
      <c r="J5" s="7">
        <v>30</v>
      </c>
      <c r="K5" s="5"/>
    </row>
    <row r="6" spans="1:11" x14ac:dyDescent="0.2">
      <c r="A6" s="8" t="s">
        <v>19</v>
      </c>
      <c r="B6" s="9" t="s">
        <v>2</v>
      </c>
      <c r="C6" s="10">
        <v>7698222.2810000004</v>
      </c>
      <c r="D6" s="10">
        <v>10105731.585999999</v>
      </c>
      <c r="E6" s="10">
        <v>8744151.6420000009</v>
      </c>
      <c r="F6" s="10">
        <v>8216815.0750000002</v>
      </c>
      <c r="G6" s="10">
        <v>8614898.4529999997</v>
      </c>
      <c r="H6" s="10">
        <v>6585342.7649999997</v>
      </c>
      <c r="I6" s="10">
        <v>7499354.7539999997</v>
      </c>
      <c r="J6" s="11">
        <v>8471552.9379999992</v>
      </c>
      <c r="K6" s="5"/>
    </row>
    <row r="7" spans="1:11" x14ac:dyDescent="0.2">
      <c r="A7" s="8" t="s">
        <v>3</v>
      </c>
      <c r="B7" s="9" t="s">
        <v>2</v>
      </c>
      <c r="C7" s="10">
        <v>2068867.3419999999</v>
      </c>
      <c r="D7" s="10">
        <v>2762742.3769999999</v>
      </c>
      <c r="E7" s="10">
        <v>2257304.0819999999</v>
      </c>
      <c r="F7" s="10">
        <v>2283062.6719999998</v>
      </c>
      <c r="G7" s="10">
        <v>2331149.3119999999</v>
      </c>
      <c r="H7" s="10">
        <v>2054800.06</v>
      </c>
      <c r="I7" s="10">
        <v>2241597.7259999998</v>
      </c>
      <c r="J7" s="11">
        <v>2225609.9819999998</v>
      </c>
      <c r="K7" s="5"/>
    </row>
    <row r="8" spans="1:11" x14ac:dyDescent="0.2">
      <c r="A8" s="8" t="s">
        <v>4</v>
      </c>
      <c r="B8" s="8" t="s">
        <v>2</v>
      </c>
      <c r="C8" s="10">
        <v>2657817.8080000002</v>
      </c>
      <c r="D8" s="10">
        <v>3520416.85</v>
      </c>
      <c r="E8" s="10">
        <v>2911956.5839999998</v>
      </c>
      <c r="F8" s="10">
        <v>2859826.301</v>
      </c>
      <c r="G8" s="10">
        <v>2922940.5839999998</v>
      </c>
      <c r="H8" s="10">
        <v>2681596.7519999999</v>
      </c>
      <c r="I8" s="10">
        <v>2879247.773</v>
      </c>
      <c r="J8" s="11">
        <v>2910635.1510000001</v>
      </c>
      <c r="K8" s="5"/>
    </row>
    <row r="9" spans="1:11" x14ac:dyDescent="0.2">
      <c r="A9" s="8" t="s">
        <v>5</v>
      </c>
      <c r="B9" s="8" t="s">
        <v>2</v>
      </c>
      <c r="C9" s="10">
        <v>1812109.7860000001</v>
      </c>
      <c r="D9" s="10">
        <v>2404189.8339999998</v>
      </c>
      <c r="E9" s="10">
        <v>1994286.304</v>
      </c>
      <c r="F9" s="10">
        <v>1983080.193</v>
      </c>
      <c r="G9" s="10">
        <v>2077961.5419999999</v>
      </c>
      <c r="H9" s="10">
        <v>1879297.3540000001</v>
      </c>
      <c r="I9" s="10">
        <v>1979488.422</v>
      </c>
      <c r="J9" s="11">
        <v>1956004.3770000001</v>
      </c>
      <c r="K9" s="5"/>
    </row>
    <row r="10" spans="1:11" x14ac:dyDescent="0.2">
      <c r="A10" s="7" t="s">
        <v>6</v>
      </c>
      <c r="B10" s="8"/>
      <c r="C10" s="10">
        <f>SUM(C6:C9)</f>
        <v>14237017.217</v>
      </c>
      <c r="D10" s="10">
        <f>SUM(D6:D9)</f>
        <v>18793080.647</v>
      </c>
      <c r="E10" s="10">
        <f>SUM(E6:E9)</f>
        <v>15907698.612000002</v>
      </c>
      <c r="F10" s="10">
        <f t="shared" ref="F10:G10" si="0">SUM(F6:F9)</f>
        <v>15342784.241</v>
      </c>
      <c r="G10" s="10">
        <f t="shared" si="0"/>
        <v>15946949.890999999</v>
      </c>
      <c r="H10" s="10">
        <f>SUM(H6:H9)</f>
        <v>13201036.931</v>
      </c>
      <c r="I10" s="10">
        <f t="shared" ref="I10:J10" si="1">SUM(I6:I9)</f>
        <v>14599688.675000001</v>
      </c>
      <c r="J10" s="10">
        <f t="shared" si="1"/>
        <v>15563802.447999999</v>
      </c>
      <c r="K10" s="5"/>
    </row>
    <row r="11" spans="1:11" x14ac:dyDescent="0.2">
      <c r="A11" s="8" t="s">
        <v>7</v>
      </c>
      <c r="B11" s="8" t="s">
        <v>8</v>
      </c>
      <c r="C11" s="10">
        <v>114739.037</v>
      </c>
      <c r="D11" s="10">
        <v>70069.095000000001</v>
      </c>
      <c r="E11" s="10">
        <v>15497.862999999999</v>
      </c>
      <c r="F11" s="10">
        <v>112985.592</v>
      </c>
      <c r="G11" s="10">
        <v>108971.462</v>
      </c>
      <c r="H11" s="10">
        <v>55562.902999999998</v>
      </c>
      <c r="I11" s="10">
        <v>68283.024000000005</v>
      </c>
      <c r="J11" s="10">
        <v>83668.864000000001</v>
      </c>
      <c r="K11" s="5"/>
    </row>
    <row r="12" spans="1:11" x14ac:dyDescent="0.2">
      <c r="A12" s="8" t="s">
        <v>9</v>
      </c>
      <c r="B12" s="8" t="s">
        <v>8</v>
      </c>
      <c r="C12" s="10">
        <v>141165.943</v>
      </c>
      <c r="D12" s="10">
        <v>141225.62299999999</v>
      </c>
      <c r="E12" s="10">
        <v>28806.103999999999</v>
      </c>
      <c r="F12" s="10">
        <v>168950.25399999999</v>
      </c>
      <c r="G12" s="10">
        <v>96958.785999999993</v>
      </c>
      <c r="H12" s="10">
        <v>74800.312999999995</v>
      </c>
      <c r="I12" s="10">
        <v>84591.069000000003</v>
      </c>
      <c r="J12" s="10">
        <v>115033.61</v>
      </c>
      <c r="K12" s="5"/>
    </row>
    <row r="13" spans="1:11" x14ac:dyDescent="0.2">
      <c r="A13" s="8" t="s">
        <v>10</v>
      </c>
      <c r="B13" s="8" t="s">
        <v>8</v>
      </c>
      <c r="C13" s="10">
        <v>89757.012000000002</v>
      </c>
      <c r="D13" s="10">
        <v>97192.701000000001</v>
      </c>
      <c r="E13" s="10">
        <v>23113.371999999999</v>
      </c>
      <c r="F13" s="10">
        <v>122438.292</v>
      </c>
      <c r="G13" s="10">
        <v>86759.894</v>
      </c>
      <c r="H13" s="10">
        <v>47192.309000000001</v>
      </c>
      <c r="I13" s="10">
        <v>62140.156000000003</v>
      </c>
      <c r="J13" s="10">
        <v>50965.283000000003</v>
      </c>
      <c r="K13" s="5"/>
    </row>
    <row r="14" spans="1:11" x14ac:dyDescent="0.2">
      <c r="A14" s="12" t="s">
        <v>6</v>
      </c>
      <c r="B14" s="13"/>
      <c r="C14" s="14">
        <f>SUM(C11:C13)</f>
        <v>345661.99199999997</v>
      </c>
      <c r="D14" s="14">
        <f t="shared" ref="D14:G14" si="2">SUM(D11:D13)</f>
        <v>308487.41899999999</v>
      </c>
      <c r="E14" s="14">
        <f t="shared" si="2"/>
        <v>67417.338999999993</v>
      </c>
      <c r="F14" s="14">
        <f t="shared" si="2"/>
        <v>404374.13800000004</v>
      </c>
      <c r="G14" s="14">
        <f t="shared" si="2"/>
        <v>292690.14199999999</v>
      </c>
      <c r="H14" s="14">
        <f>SUM(H11:H13)</f>
        <v>177555.52499999999</v>
      </c>
      <c r="I14" s="14">
        <f t="shared" ref="I14:J14" si="3">SUM(I11:I13)</f>
        <v>215014.24900000001</v>
      </c>
      <c r="J14" s="14">
        <f t="shared" si="3"/>
        <v>249667.75699999998</v>
      </c>
      <c r="K14" s="3"/>
    </row>
    <row r="15" spans="1:11" x14ac:dyDescent="0.2">
      <c r="A15" s="12" t="s">
        <v>16</v>
      </c>
      <c r="B15" s="13"/>
      <c r="C15" s="15">
        <f>C14/(C10+C14)</f>
        <v>2.3703599801240059E-2</v>
      </c>
      <c r="D15" s="15">
        <f t="shared" ref="D15:J15" si="4">D14/(D10+D14)</f>
        <v>1.6149847904324402E-2</v>
      </c>
      <c r="E15" s="15">
        <f t="shared" si="4"/>
        <v>4.2201470841768656E-3</v>
      </c>
      <c r="F15" s="15">
        <f t="shared" si="4"/>
        <v>2.5679181492151804E-2</v>
      </c>
      <c r="G15" s="15">
        <f t="shared" si="4"/>
        <v>1.8023191487325747E-2</v>
      </c>
      <c r="H15" s="15">
        <f t="shared" si="4"/>
        <v>1.3271614751996598E-2</v>
      </c>
      <c r="I15" s="15">
        <f t="shared" si="4"/>
        <v>1.4513571423134938E-2</v>
      </c>
      <c r="J15" s="15">
        <f t="shared" si="4"/>
        <v>1.5788296544869608E-2</v>
      </c>
      <c r="K15" s="3"/>
    </row>
    <row r="16" spans="1:1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3"/>
    </row>
    <row r="17" spans="1:11" x14ac:dyDescent="0.2">
      <c r="A17" s="16"/>
      <c r="B17" s="16"/>
      <c r="C17" s="21" t="s">
        <v>12</v>
      </c>
      <c r="D17" s="21"/>
      <c r="E17" s="21"/>
      <c r="F17" s="21"/>
      <c r="G17" s="21"/>
      <c r="H17" s="21"/>
      <c r="I17" s="21"/>
      <c r="J17" s="21"/>
      <c r="K17" s="3"/>
    </row>
    <row r="18" spans="1:11" x14ac:dyDescent="0.2">
      <c r="A18" s="16"/>
      <c r="B18" s="16"/>
      <c r="C18" s="21" t="s">
        <v>14</v>
      </c>
      <c r="D18" s="21"/>
      <c r="E18" s="21"/>
      <c r="F18" s="21"/>
      <c r="G18" s="21"/>
      <c r="H18" s="21" t="s">
        <v>15</v>
      </c>
      <c r="I18" s="21"/>
      <c r="J18" s="21"/>
      <c r="K18" s="3"/>
    </row>
    <row r="19" spans="1:11" x14ac:dyDescent="0.2">
      <c r="A19" s="16"/>
      <c r="B19" s="16"/>
      <c r="C19" s="21" t="s">
        <v>0</v>
      </c>
      <c r="D19" s="21"/>
      <c r="E19" s="21"/>
      <c r="F19" s="21" t="s">
        <v>1</v>
      </c>
      <c r="G19" s="21"/>
      <c r="H19" s="21" t="s">
        <v>0</v>
      </c>
      <c r="I19" s="21"/>
      <c r="J19" s="21"/>
      <c r="K19" s="3"/>
    </row>
    <row r="20" spans="1:11" x14ac:dyDescent="0.2">
      <c r="A20" s="7" t="s">
        <v>18</v>
      </c>
      <c r="B20" s="7" t="s">
        <v>17</v>
      </c>
      <c r="C20" s="17">
        <v>0</v>
      </c>
      <c r="D20" s="17">
        <v>10</v>
      </c>
      <c r="E20" s="17">
        <v>30</v>
      </c>
      <c r="F20" s="17">
        <v>10</v>
      </c>
      <c r="G20" s="17">
        <v>30</v>
      </c>
      <c r="H20" s="17">
        <v>0</v>
      </c>
      <c r="I20" s="17">
        <v>10</v>
      </c>
      <c r="J20" s="17">
        <v>30</v>
      </c>
      <c r="K20" s="3"/>
    </row>
    <row r="21" spans="1:11" x14ac:dyDescent="0.2">
      <c r="A21" s="13" t="s">
        <v>19</v>
      </c>
      <c r="B21" s="13" t="s">
        <v>2</v>
      </c>
      <c r="C21" s="14">
        <v>177206776.40200001</v>
      </c>
      <c r="D21" s="14">
        <v>135038884.30399999</v>
      </c>
      <c r="E21" s="14">
        <v>152498950.05899999</v>
      </c>
      <c r="F21" s="14">
        <v>151579774.53600001</v>
      </c>
      <c r="G21" s="14">
        <v>129998763.801</v>
      </c>
      <c r="H21" s="14">
        <v>203407281.65000001</v>
      </c>
      <c r="I21" s="14">
        <v>207667306.148</v>
      </c>
      <c r="J21" s="19">
        <v>78665018.478</v>
      </c>
      <c r="K21" s="3"/>
    </row>
    <row r="22" spans="1:11" x14ac:dyDescent="0.2">
      <c r="A22" s="13" t="s">
        <v>3</v>
      </c>
      <c r="B22" s="13" t="s">
        <v>2</v>
      </c>
      <c r="C22" s="14">
        <v>33061190.811000001</v>
      </c>
      <c r="D22" s="14">
        <v>26004771.267000001</v>
      </c>
      <c r="E22" s="14">
        <v>28414567.397999998</v>
      </c>
      <c r="F22" s="14">
        <v>24541503.155000001</v>
      </c>
      <c r="G22" s="14">
        <v>23958582.041000001</v>
      </c>
      <c r="H22" s="14">
        <v>45166967.204999998</v>
      </c>
      <c r="I22" s="14">
        <v>38047637.366999999</v>
      </c>
      <c r="J22" s="19">
        <v>12066017.564999999</v>
      </c>
      <c r="K22" s="3"/>
    </row>
    <row r="23" spans="1:11" x14ac:dyDescent="0.2">
      <c r="A23" s="13" t="s">
        <v>4</v>
      </c>
      <c r="B23" s="13" t="s">
        <v>2</v>
      </c>
      <c r="C23" s="14">
        <v>40889742.957999997</v>
      </c>
      <c r="D23" s="14">
        <v>33777448.206</v>
      </c>
      <c r="E23" s="14">
        <v>37889625.674999997</v>
      </c>
      <c r="F23" s="14">
        <v>33563299.394000001</v>
      </c>
      <c r="G23" s="14">
        <v>30497114.057999998</v>
      </c>
      <c r="H23" s="14">
        <v>55184542.873000003</v>
      </c>
      <c r="I23" s="14">
        <v>51370850.949000001</v>
      </c>
      <c r="J23" s="19">
        <v>17206493.943</v>
      </c>
      <c r="K23" s="3"/>
    </row>
    <row r="24" spans="1:11" x14ac:dyDescent="0.2">
      <c r="A24" s="13" t="s">
        <v>5</v>
      </c>
      <c r="B24" s="13" t="s">
        <v>2</v>
      </c>
      <c r="C24" s="14">
        <v>27250811.712000001</v>
      </c>
      <c r="D24" s="14">
        <v>21819481.087000001</v>
      </c>
      <c r="E24" s="14">
        <v>23574324.495999999</v>
      </c>
      <c r="F24" s="14">
        <v>22698912.989</v>
      </c>
      <c r="G24" s="14">
        <v>19812039.892000001</v>
      </c>
      <c r="H24" s="14">
        <v>39184681.545999996</v>
      </c>
      <c r="I24" s="14">
        <v>33827389.892999999</v>
      </c>
      <c r="J24" s="19">
        <v>9742169.0140000004</v>
      </c>
      <c r="K24" s="3"/>
    </row>
    <row r="25" spans="1:11" x14ac:dyDescent="0.2">
      <c r="A25" s="12" t="s">
        <v>6</v>
      </c>
      <c r="B25" s="13"/>
      <c r="C25" s="14">
        <f>SUM(C20:C24)</f>
        <v>278408521.88300002</v>
      </c>
      <c r="D25" s="14">
        <f>SUM(D21:D24)</f>
        <v>216640584.86399999</v>
      </c>
      <c r="E25" s="14">
        <f>SUM(E21:E24)</f>
        <v>242377467.62799996</v>
      </c>
      <c r="F25" s="14">
        <f>SUM(F21:F24)</f>
        <v>232383490.074</v>
      </c>
      <c r="G25" s="14">
        <f>SUM(G21:G24)</f>
        <v>204266499.792</v>
      </c>
      <c r="H25" s="14">
        <f t="shared" ref="H25" si="5">SUM(H21:H24)</f>
        <v>342943473.27400005</v>
      </c>
      <c r="I25" s="14">
        <f>SUM(I21:I24)</f>
        <v>330913184.35699999</v>
      </c>
      <c r="J25" s="14">
        <f>SUM(J21:J24)</f>
        <v>117679699</v>
      </c>
      <c r="K25" s="3"/>
    </row>
    <row r="26" spans="1:11" x14ac:dyDescent="0.2">
      <c r="A26" s="13" t="s">
        <v>7</v>
      </c>
      <c r="B26" s="13" t="s">
        <v>8</v>
      </c>
      <c r="C26" s="14">
        <v>7807513.8689999999</v>
      </c>
      <c r="D26" s="14">
        <v>4668678.6380000003</v>
      </c>
      <c r="E26" s="14">
        <v>789100.60699999996</v>
      </c>
      <c r="F26" s="14">
        <v>5220617.1440000003</v>
      </c>
      <c r="G26" s="14">
        <v>5871126.1940000001</v>
      </c>
      <c r="H26" s="14">
        <v>13707734.665999999</v>
      </c>
      <c r="I26" s="14">
        <v>11424833.425000001</v>
      </c>
      <c r="J26" s="14">
        <v>13586126.683</v>
      </c>
      <c r="K26" s="3"/>
    </row>
    <row r="27" spans="1:11" x14ac:dyDescent="0.2">
      <c r="A27" s="13" t="s">
        <v>9</v>
      </c>
      <c r="B27" s="13" t="s">
        <v>8</v>
      </c>
      <c r="C27" s="14">
        <v>14137226.484999999</v>
      </c>
      <c r="D27" s="14">
        <v>3758287.213</v>
      </c>
      <c r="E27" s="14">
        <v>511618.10200000001</v>
      </c>
      <c r="F27" s="14">
        <v>9443899.9220000003</v>
      </c>
      <c r="G27" s="14">
        <v>9325838.5470000003</v>
      </c>
      <c r="H27" s="14">
        <v>19783885.197999999</v>
      </c>
      <c r="I27" s="14">
        <v>20797228.283</v>
      </c>
      <c r="J27" s="14">
        <v>19150787.217999998</v>
      </c>
      <c r="K27" s="3"/>
    </row>
    <row r="28" spans="1:11" x14ac:dyDescent="0.2">
      <c r="A28" s="13" t="s">
        <v>10</v>
      </c>
      <c r="B28" s="13" t="s">
        <v>8</v>
      </c>
      <c r="C28" s="14">
        <v>10047944.807</v>
      </c>
      <c r="D28" s="14">
        <v>2820991.5839999998</v>
      </c>
      <c r="E28" s="14">
        <v>699006.15700000001</v>
      </c>
      <c r="F28" s="14">
        <v>7627684.6399999997</v>
      </c>
      <c r="G28" s="14">
        <v>6983910.6030000001</v>
      </c>
      <c r="H28" s="14">
        <v>14798493.636</v>
      </c>
      <c r="I28" s="14">
        <v>14560026.664999999</v>
      </c>
      <c r="J28" s="14">
        <v>15717771.895</v>
      </c>
      <c r="K28" s="3"/>
    </row>
    <row r="29" spans="1:11" x14ac:dyDescent="0.2">
      <c r="A29" s="12" t="s">
        <v>6</v>
      </c>
      <c r="B29" s="13"/>
      <c r="C29" s="14">
        <f>SUM(C26:C28)</f>
        <v>31992685.160999998</v>
      </c>
      <c r="D29" s="14">
        <f>SUM(D26:D28)</f>
        <v>11247957.434999999</v>
      </c>
      <c r="E29" s="14">
        <f>SUM(E26:E28)</f>
        <v>1999724.8659999999</v>
      </c>
      <c r="F29" s="14">
        <f>SUM(F26:F28)</f>
        <v>22292201.706</v>
      </c>
      <c r="G29" s="14">
        <f>SUM(G26:G28)</f>
        <v>22180875.344000001</v>
      </c>
      <c r="H29" s="14">
        <f t="shared" ref="H29:J29" si="6">SUM(H26:H28)</f>
        <v>48290113.5</v>
      </c>
      <c r="I29" s="14">
        <f t="shared" si="6"/>
        <v>46782088.372999996</v>
      </c>
      <c r="J29" s="14">
        <f t="shared" si="6"/>
        <v>48454685.796000004</v>
      </c>
      <c r="K29" s="3"/>
    </row>
    <row r="30" spans="1:11" x14ac:dyDescent="0.2">
      <c r="A30" s="12" t="s">
        <v>16</v>
      </c>
      <c r="B30" s="13"/>
      <c r="C30" s="15">
        <f>C29/(C25+C29)</f>
        <v>0.10306881685696849</v>
      </c>
      <c r="D30" s="15">
        <f>D29/(D25+D29)</f>
        <v>4.9357274927153527E-2</v>
      </c>
      <c r="E30" s="15">
        <f>E29/(E25+E29)</f>
        <v>8.1829439383918692E-3</v>
      </c>
      <c r="F30" s="15">
        <f>F29/(F25+F29)</f>
        <v>8.7531721422620029E-2</v>
      </c>
      <c r="G30" s="15">
        <f>G29/(G25+G29)</f>
        <v>9.7951567469830844E-2</v>
      </c>
      <c r="H30" s="15">
        <f t="shared" ref="H30:J30" si="7">H29/(H25+H29)</f>
        <v>0.12343038821944309</v>
      </c>
      <c r="I30" s="15">
        <f t="shared" si="7"/>
        <v>0.12386199073887465</v>
      </c>
      <c r="J30" s="15">
        <f t="shared" si="7"/>
        <v>0.29165958543439735</v>
      </c>
      <c r="K30" s="3"/>
    </row>
    <row r="31" spans="1:1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3"/>
    </row>
    <row r="32" spans="1:11" x14ac:dyDescent="0.2">
      <c r="A32" s="16"/>
      <c r="B32" s="16"/>
      <c r="C32" s="21" t="s">
        <v>13</v>
      </c>
      <c r="D32" s="21"/>
      <c r="E32" s="21"/>
      <c r="F32" s="21"/>
      <c r="G32" s="21"/>
      <c r="H32" s="21"/>
      <c r="I32" s="21"/>
      <c r="J32" s="21"/>
      <c r="K32" s="3"/>
    </row>
    <row r="33" spans="1:11" x14ac:dyDescent="0.2">
      <c r="A33" s="16"/>
      <c r="B33" s="16"/>
      <c r="C33" s="21" t="s">
        <v>14</v>
      </c>
      <c r="D33" s="21"/>
      <c r="E33" s="21"/>
      <c r="F33" s="21"/>
      <c r="G33" s="21"/>
      <c r="H33" s="21" t="s">
        <v>15</v>
      </c>
      <c r="I33" s="21"/>
      <c r="J33" s="21"/>
      <c r="K33" s="3"/>
    </row>
    <row r="34" spans="1:11" x14ac:dyDescent="0.2">
      <c r="A34" s="16"/>
      <c r="B34" s="16"/>
      <c r="C34" s="21" t="s">
        <v>0</v>
      </c>
      <c r="D34" s="21"/>
      <c r="E34" s="21"/>
      <c r="F34" s="22" t="s">
        <v>1</v>
      </c>
      <c r="G34" s="22"/>
      <c r="H34" s="22" t="s">
        <v>0</v>
      </c>
      <c r="I34" s="22"/>
      <c r="J34" s="22"/>
      <c r="K34" s="3"/>
    </row>
    <row r="35" spans="1:11" x14ac:dyDescent="0.2">
      <c r="A35" s="7" t="s">
        <v>18</v>
      </c>
      <c r="B35" s="7" t="s">
        <v>17</v>
      </c>
      <c r="C35" s="12">
        <v>0</v>
      </c>
      <c r="D35" s="12">
        <v>10</v>
      </c>
      <c r="E35" s="12">
        <v>30</v>
      </c>
      <c r="F35" s="12">
        <v>10</v>
      </c>
      <c r="G35" s="12">
        <v>30</v>
      </c>
      <c r="H35" s="12">
        <v>0</v>
      </c>
      <c r="I35" s="12">
        <v>10</v>
      </c>
      <c r="J35" s="12">
        <v>30</v>
      </c>
      <c r="K35" s="3"/>
    </row>
    <row r="36" spans="1:11" x14ac:dyDescent="0.2">
      <c r="A36" s="13" t="s">
        <v>19</v>
      </c>
      <c r="B36" s="18" t="s">
        <v>2</v>
      </c>
      <c r="C36" s="14">
        <v>168142401.86899999</v>
      </c>
      <c r="D36" s="14">
        <v>199271153.53</v>
      </c>
      <c r="E36" s="14">
        <v>50203668.222000003</v>
      </c>
      <c r="F36" s="14">
        <v>146606737.70199999</v>
      </c>
      <c r="G36" s="14">
        <v>125660292.708</v>
      </c>
      <c r="H36" s="14">
        <v>161302823.23199999</v>
      </c>
      <c r="I36" s="19">
        <v>143536512.43700001</v>
      </c>
      <c r="J36" s="19">
        <v>156777896.48800001</v>
      </c>
      <c r="K36" s="3"/>
    </row>
    <row r="37" spans="1:11" x14ac:dyDescent="0.2">
      <c r="A37" s="13" t="s">
        <v>3</v>
      </c>
      <c r="B37" s="18" t="s">
        <v>2</v>
      </c>
      <c r="C37" s="14">
        <v>33189886.839000002</v>
      </c>
      <c r="D37" s="14">
        <v>42784630.623999998</v>
      </c>
      <c r="E37" s="14">
        <v>1546140.824</v>
      </c>
      <c r="F37" s="14">
        <v>29682294.530000001</v>
      </c>
      <c r="G37" s="14">
        <v>10393298.305</v>
      </c>
      <c r="H37" s="14">
        <v>33438892.515999999</v>
      </c>
      <c r="I37" s="19">
        <v>30559333.864</v>
      </c>
      <c r="J37" s="19">
        <v>13574382.074999999</v>
      </c>
      <c r="K37" s="3"/>
    </row>
    <row r="38" spans="1:11" x14ac:dyDescent="0.2">
      <c r="A38" s="13" t="s">
        <v>4</v>
      </c>
      <c r="B38" s="13" t="s">
        <v>2</v>
      </c>
      <c r="C38" s="14">
        <v>41995699.858999997</v>
      </c>
      <c r="D38" s="14">
        <v>54994635.685999997</v>
      </c>
      <c r="E38" s="14">
        <v>8933848.9289999995</v>
      </c>
      <c r="F38" s="14">
        <v>37478684.516999997</v>
      </c>
      <c r="G38" s="14">
        <v>35712079.340999998</v>
      </c>
      <c r="H38" s="14">
        <v>42558634.792000003</v>
      </c>
      <c r="I38" s="14">
        <v>37693212.145000003</v>
      </c>
      <c r="J38" s="19">
        <v>42671715.265000001</v>
      </c>
      <c r="K38" s="3"/>
    </row>
    <row r="39" spans="1:11" x14ac:dyDescent="0.2">
      <c r="A39" s="13" t="s">
        <v>5</v>
      </c>
      <c r="B39" s="13" t="s">
        <v>2</v>
      </c>
      <c r="C39" s="14">
        <v>26542914.508000001</v>
      </c>
      <c r="D39" s="14">
        <v>37867552.123999998</v>
      </c>
      <c r="E39" s="14">
        <v>5444862.9859999996</v>
      </c>
      <c r="F39" s="14">
        <v>26407652.855999999</v>
      </c>
      <c r="G39" s="14">
        <v>24617214.936000001</v>
      </c>
      <c r="H39" s="14">
        <v>28668998.335000001</v>
      </c>
      <c r="I39" s="14">
        <v>25466414.778999999</v>
      </c>
      <c r="J39" s="19">
        <v>28882973.370000001</v>
      </c>
      <c r="K39" s="3"/>
    </row>
    <row r="40" spans="1:11" x14ac:dyDescent="0.2">
      <c r="A40" s="12" t="s">
        <v>6</v>
      </c>
      <c r="B40" s="13"/>
      <c r="C40" s="14">
        <f t="shared" ref="C40:J40" si="8">SUM(C36:C39)</f>
        <v>269870903.07499999</v>
      </c>
      <c r="D40" s="14">
        <f t="shared" si="8"/>
        <v>334917971.96399999</v>
      </c>
      <c r="E40" s="14">
        <f t="shared" si="8"/>
        <v>66128520.961000003</v>
      </c>
      <c r="F40" s="14">
        <f t="shared" si="8"/>
        <v>240175369.60499999</v>
      </c>
      <c r="G40" s="14">
        <f t="shared" si="8"/>
        <v>196382885.28999999</v>
      </c>
      <c r="H40" s="14">
        <f t="shared" si="8"/>
        <v>265969348.875</v>
      </c>
      <c r="I40" s="14">
        <f t="shared" si="8"/>
        <v>237255473.22500002</v>
      </c>
      <c r="J40" s="14">
        <f t="shared" si="8"/>
        <v>241906967.19800001</v>
      </c>
      <c r="K40" s="3"/>
    </row>
    <row r="41" spans="1:11" x14ac:dyDescent="0.2">
      <c r="A41" s="13" t="s">
        <v>7</v>
      </c>
      <c r="B41" s="13" t="s">
        <v>8</v>
      </c>
      <c r="C41" s="14">
        <v>12228815.604</v>
      </c>
      <c r="D41" s="14">
        <v>5895670.2280000001</v>
      </c>
      <c r="E41" s="14">
        <v>262527.12099999998</v>
      </c>
      <c r="F41" s="14">
        <v>6502965.0800000001</v>
      </c>
      <c r="G41" s="14">
        <v>6664780.7659999998</v>
      </c>
      <c r="H41" s="14">
        <v>6325312.6940000001</v>
      </c>
      <c r="I41" s="19">
        <v>8220871.3090000004</v>
      </c>
      <c r="J41" s="19">
        <v>6323099.5360000003</v>
      </c>
      <c r="K41" s="3"/>
    </row>
    <row r="42" spans="1:11" x14ac:dyDescent="0.2">
      <c r="A42" s="13" t="s">
        <v>9</v>
      </c>
      <c r="B42" s="13" t="s">
        <v>8</v>
      </c>
      <c r="C42" s="14">
        <v>17093002.921999998</v>
      </c>
      <c r="D42" s="14">
        <v>9099049.727</v>
      </c>
      <c r="E42" s="14">
        <v>593727.37699999998</v>
      </c>
      <c r="F42" s="14">
        <v>10952966.231000001</v>
      </c>
      <c r="G42" s="14">
        <v>10412145.631999999</v>
      </c>
      <c r="H42" s="14">
        <v>11158326.48</v>
      </c>
      <c r="I42" s="19">
        <v>12895811.179</v>
      </c>
      <c r="J42" s="19">
        <v>8214209.6639999999</v>
      </c>
      <c r="K42" s="3"/>
    </row>
    <row r="43" spans="1:11" x14ac:dyDescent="0.2">
      <c r="A43" s="13" t="s">
        <v>10</v>
      </c>
      <c r="B43" s="13" t="s">
        <v>8</v>
      </c>
      <c r="C43" s="14">
        <v>15261709.764</v>
      </c>
      <c r="D43" s="14">
        <v>7004601.0870000003</v>
      </c>
      <c r="E43" s="14">
        <v>285343.74099999998</v>
      </c>
      <c r="F43" s="14">
        <v>8155280.3909999998</v>
      </c>
      <c r="G43" s="14">
        <v>7506678.3720000004</v>
      </c>
      <c r="H43" s="14">
        <v>8595480.4159999993</v>
      </c>
      <c r="I43" s="19">
        <v>9664891.8039999995</v>
      </c>
      <c r="J43" s="19">
        <v>6511678.0980000002</v>
      </c>
      <c r="K43" s="3"/>
    </row>
    <row r="44" spans="1:11" x14ac:dyDescent="0.2">
      <c r="A44" s="12" t="s">
        <v>6</v>
      </c>
      <c r="B44" s="13"/>
      <c r="C44" s="14">
        <f>SUM(C41:C43)</f>
        <v>44583528.289999999</v>
      </c>
      <c r="D44" s="14">
        <f>SUM(D41:D43)</f>
        <v>21999321.041999999</v>
      </c>
      <c r="E44" s="14">
        <f>SUM(E41:E43)</f>
        <v>1141598.2389999998</v>
      </c>
      <c r="F44" s="14">
        <f>SUM(F41:F43)</f>
        <v>25611211.702</v>
      </c>
      <c r="G44" s="14">
        <f>SUM(G41:G43)</f>
        <v>24583604.77</v>
      </c>
      <c r="H44" s="14">
        <f t="shared" ref="H44:J44" si="9">SUM(H41:H43)</f>
        <v>26079119.590000004</v>
      </c>
      <c r="I44" s="14">
        <f t="shared" si="9"/>
        <v>30781574.291999996</v>
      </c>
      <c r="J44" s="14">
        <f t="shared" si="9"/>
        <v>21048987.298</v>
      </c>
      <c r="K44" s="3"/>
    </row>
    <row r="45" spans="1:11" x14ac:dyDescent="0.2">
      <c r="A45" s="12" t="s">
        <v>16</v>
      </c>
      <c r="B45" s="13"/>
      <c r="C45" s="15">
        <f>C44/(C40+C44)</f>
        <v>0.14178056927507596</v>
      </c>
      <c r="D45" s="15">
        <f>D44/(D40+D44)</f>
        <v>6.1637027605804966E-2</v>
      </c>
      <c r="E45" s="15">
        <f>E44/(E40+E44)</f>
        <v>1.6970361470683999E-2</v>
      </c>
      <c r="F45" s="15">
        <f>F44/(F40+F44)</f>
        <v>9.6360062934920943E-2</v>
      </c>
      <c r="G45" s="15">
        <f>G44/(G40+G44)</f>
        <v>0.11125490006799088</v>
      </c>
      <c r="H45" s="15">
        <f t="shared" ref="H45:J45" si="10">H44/(H40+H44)</f>
        <v>8.9297231131090157E-2</v>
      </c>
      <c r="I45" s="15">
        <f t="shared" si="10"/>
        <v>0.11484074525200738</v>
      </c>
      <c r="J45" s="15">
        <f t="shared" si="10"/>
        <v>8.0047578075742684E-2</v>
      </c>
      <c r="K45" s="3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3"/>
    </row>
    <row r="47" spans="1:1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3"/>
    </row>
    <row r="48" spans="1:1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3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3"/>
    </row>
  </sheetData>
  <mergeCells count="18">
    <mergeCell ref="C34:E34"/>
    <mergeCell ref="F34:G34"/>
    <mergeCell ref="H34:J34"/>
    <mergeCell ref="C32:J32"/>
    <mergeCell ref="H3:J3"/>
    <mergeCell ref="C18:G18"/>
    <mergeCell ref="C33:G33"/>
    <mergeCell ref="H18:J18"/>
    <mergeCell ref="H19:J19"/>
    <mergeCell ref="C19:E19"/>
    <mergeCell ref="F19:G19"/>
    <mergeCell ref="H33:J33"/>
    <mergeCell ref="C2:J2"/>
    <mergeCell ref="C17:J17"/>
    <mergeCell ref="C4:E4"/>
    <mergeCell ref="F4:G4"/>
    <mergeCell ref="H4:J4"/>
    <mergeCell ref="C3:G3"/>
  </mergeCells>
  <pageMargins left="0.7" right="0.7" top="0.75" bottom="0.75" header="0.3" footer="0.3"/>
  <ignoredErrors>
    <ignoredError sqref="D25:G25 C10:G10 H10:J10 H25:J25 C40:G40 H40:J4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2021-11-21T03:07:03Z</dcterms:created>
  <dcterms:modified xsi:type="dcterms:W3CDTF">2021-12-21T22:39:34Z</dcterms:modified>
</cp:coreProperties>
</file>