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wigale/Desktop/"/>
    </mc:Choice>
  </mc:AlternateContent>
  <xr:revisionPtr revIDLastSave="0" documentId="8_{E803A71E-21A8-E24D-BA86-D3BAFB15B1B8}" xr6:coauthVersionLast="36" xr6:coauthVersionMax="36" xr10:uidLastSave="{00000000-0000-0000-0000-000000000000}"/>
  <bookViews>
    <workbookView xWindow="23400" yWindow="7280" windowWidth="26300" windowHeight="16640" firstSheet="5" activeTab="13" xr2:uid="{3DD182AE-6AF2-42F0-992C-AE2FA3544068}"/>
  </bookViews>
  <sheets>
    <sheet name="Fig.2F" sheetId="2" r:id="rId1"/>
    <sheet name="Fig.3G" sheetId="1" r:id="rId2"/>
    <sheet name="Fig.4E thickness" sheetId="3" r:id="rId3"/>
    <sheet name="Fig.4E count" sheetId="4" r:id="rId4"/>
    <sheet name="Fig.4E density" sheetId="5" r:id="rId5"/>
    <sheet name="Fig.4H" sheetId="6" r:id="rId6"/>
    <sheet name="Fig.5G" sheetId="7" r:id="rId7"/>
    <sheet name="Fig.5H" sheetId="8" r:id="rId8"/>
    <sheet name="Fig.5I" sheetId="9" r:id="rId9"/>
    <sheet name="Fig.5K" sheetId="10" r:id="rId10"/>
    <sheet name="Fig.6C" sheetId="11" r:id="rId11"/>
    <sheet name="Fig.6D" sheetId="12" r:id="rId12"/>
    <sheet name="Fig.6E" sheetId="13" r:id="rId13"/>
    <sheet name="Fig.7C" sheetId="16" r:id="rId14"/>
    <sheet name="Fig.7D" sheetId="17" r:id="rId15"/>
    <sheet name="Fig.7E" sheetId="14" r:id="rId16"/>
    <sheet name="Fig.7H" sheetId="15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5" l="1"/>
  <c r="D17" i="16" l="1"/>
  <c r="D17" i="17"/>
  <c r="D12" i="16"/>
  <c r="C12" i="16"/>
  <c r="D11" i="16"/>
  <c r="C11" i="16"/>
  <c r="D12" i="17" l="1"/>
  <c r="D11" i="17"/>
  <c r="C12" i="17"/>
  <c r="C11" i="17"/>
  <c r="D7" i="15"/>
  <c r="C8" i="15"/>
  <c r="C7" i="15"/>
  <c r="C9" i="14"/>
  <c r="X91" i="14"/>
  <c r="W91" i="14"/>
  <c r="N91" i="14"/>
  <c r="M91" i="14"/>
  <c r="X90" i="14"/>
  <c r="W90" i="14"/>
  <c r="N90" i="14"/>
  <c r="M90" i="14"/>
  <c r="X89" i="14"/>
  <c r="W89" i="14"/>
  <c r="N89" i="14"/>
  <c r="M89" i="14"/>
  <c r="X88" i="14"/>
  <c r="W88" i="14"/>
  <c r="N88" i="14"/>
  <c r="M88" i="14"/>
  <c r="X87" i="14"/>
  <c r="W87" i="14"/>
  <c r="N87" i="14"/>
  <c r="M87" i="14"/>
  <c r="X86" i="14"/>
  <c r="W86" i="14"/>
  <c r="N86" i="14"/>
  <c r="M86" i="14"/>
  <c r="X85" i="14"/>
  <c r="W85" i="14"/>
  <c r="N85" i="14"/>
  <c r="M85" i="14"/>
  <c r="X84" i="14"/>
  <c r="W84" i="14"/>
  <c r="N84" i="14"/>
  <c r="M84" i="14"/>
  <c r="X83" i="14"/>
  <c r="W83" i="14"/>
  <c r="N83" i="14"/>
  <c r="M83" i="14"/>
  <c r="X82" i="14"/>
  <c r="W82" i="14"/>
  <c r="N82" i="14"/>
  <c r="M82" i="14"/>
  <c r="X81" i="14"/>
  <c r="W81" i="14"/>
  <c r="N81" i="14"/>
  <c r="M81" i="14"/>
  <c r="X80" i="14"/>
  <c r="W80" i="14"/>
  <c r="N80" i="14"/>
  <c r="M80" i="14"/>
  <c r="X79" i="14"/>
  <c r="W79" i="14"/>
  <c r="N79" i="14"/>
  <c r="M79" i="14"/>
  <c r="X78" i="14"/>
  <c r="W78" i="14"/>
  <c r="N78" i="14"/>
  <c r="M78" i="14"/>
  <c r="X77" i="14"/>
  <c r="W77" i="14"/>
  <c r="N77" i="14"/>
  <c r="M77" i="14"/>
  <c r="X76" i="14"/>
  <c r="W76" i="14"/>
  <c r="N76" i="14"/>
  <c r="M76" i="14"/>
  <c r="X75" i="14"/>
  <c r="W75" i="14"/>
  <c r="N75" i="14"/>
  <c r="M75" i="14"/>
  <c r="X74" i="14"/>
  <c r="W74" i="14"/>
  <c r="N74" i="14"/>
  <c r="M74" i="14"/>
  <c r="X73" i="14"/>
  <c r="W73" i="14"/>
  <c r="N73" i="14"/>
  <c r="M73" i="14"/>
  <c r="X72" i="14"/>
  <c r="W72" i="14"/>
  <c r="N72" i="14"/>
  <c r="M72" i="14"/>
  <c r="X71" i="14"/>
  <c r="W71" i="14"/>
  <c r="N71" i="14"/>
  <c r="M71" i="14"/>
  <c r="X70" i="14"/>
  <c r="W70" i="14"/>
  <c r="N70" i="14"/>
  <c r="M70" i="14"/>
  <c r="X69" i="14"/>
  <c r="W69" i="14"/>
  <c r="N69" i="14"/>
  <c r="M69" i="14"/>
  <c r="X68" i="14"/>
  <c r="W68" i="14"/>
  <c r="N68" i="14"/>
  <c r="M68" i="14"/>
  <c r="X67" i="14"/>
  <c r="W67" i="14"/>
  <c r="N67" i="14"/>
  <c r="M67" i="14"/>
  <c r="X66" i="14"/>
  <c r="W66" i="14"/>
  <c r="N66" i="14"/>
  <c r="M66" i="14"/>
  <c r="X65" i="14"/>
  <c r="W65" i="14"/>
  <c r="N65" i="14"/>
  <c r="M65" i="14"/>
  <c r="X64" i="14"/>
  <c r="W64" i="14"/>
  <c r="N64" i="14"/>
  <c r="M64" i="14"/>
  <c r="X63" i="14"/>
  <c r="W63" i="14"/>
  <c r="N63" i="14"/>
  <c r="M63" i="14"/>
  <c r="X62" i="14"/>
  <c r="W62" i="14"/>
  <c r="N62" i="14"/>
  <c r="M62" i="14"/>
  <c r="X61" i="14"/>
  <c r="W61" i="14"/>
  <c r="N61" i="14"/>
  <c r="M61" i="14"/>
  <c r="X60" i="14"/>
  <c r="W60" i="14"/>
  <c r="N60" i="14"/>
  <c r="M60" i="14"/>
  <c r="X59" i="14"/>
  <c r="W59" i="14"/>
  <c r="N59" i="14"/>
  <c r="M59" i="14"/>
  <c r="X58" i="14"/>
  <c r="W58" i="14"/>
  <c r="N58" i="14"/>
  <c r="M58" i="14"/>
  <c r="X57" i="14"/>
  <c r="W57" i="14"/>
  <c r="N57" i="14"/>
  <c r="M57" i="14"/>
  <c r="X56" i="14"/>
  <c r="W56" i="14"/>
  <c r="N56" i="14"/>
  <c r="M56" i="14"/>
  <c r="X55" i="14"/>
  <c r="W55" i="14"/>
  <c r="N55" i="14"/>
  <c r="M55" i="14"/>
  <c r="X54" i="14"/>
  <c r="W54" i="14"/>
  <c r="N54" i="14"/>
  <c r="M54" i="14"/>
  <c r="X53" i="14"/>
  <c r="W53" i="14"/>
  <c r="N53" i="14"/>
  <c r="M53" i="14"/>
  <c r="X52" i="14"/>
  <c r="W52" i="14"/>
  <c r="N52" i="14"/>
  <c r="M52" i="14"/>
  <c r="X51" i="14"/>
  <c r="W51" i="14"/>
  <c r="N51" i="14"/>
  <c r="M51" i="14"/>
  <c r="X50" i="14"/>
  <c r="W50" i="14"/>
  <c r="N50" i="14"/>
  <c r="M50" i="14"/>
  <c r="X49" i="14"/>
  <c r="W49" i="14"/>
  <c r="N49" i="14"/>
  <c r="M49" i="14"/>
  <c r="X48" i="14"/>
  <c r="W48" i="14"/>
  <c r="N48" i="14"/>
  <c r="M48" i="14"/>
  <c r="X47" i="14"/>
  <c r="W47" i="14"/>
  <c r="N47" i="14"/>
  <c r="M47" i="14"/>
  <c r="X46" i="14"/>
  <c r="W46" i="14"/>
  <c r="N46" i="14"/>
  <c r="M46" i="14"/>
  <c r="X45" i="14"/>
  <c r="W45" i="14"/>
  <c r="N45" i="14"/>
  <c r="M45" i="14"/>
  <c r="X44" i="14"/>
  <c r="W44" i="14"/>
  <c r="N44" i="14"/>
  <c r="M44" i="14"/>
  <c r="X43" i="14"/>
  <c r="W43" i="14"/>
  <c r="N43" i="14"/>
  <c r="M43" i="14"/>
  <c r="X42" i="14"/>
  <c r="W42" i="14"/>
  <c r="N42" i="14"/>
  <c r="M42" i="14"/>
  <c r="X41" i="14"/>
  <c r="W41" i="14"/>
  <c r="N41" i="14"/>
  <c r="M41" i="14"/>
  <c r="X40" i="14"/>
  <c r="W40" i="14"/>
  <c r="N40" i="14"/>
  <c r="M40" i="14"/>
  <c r="X39" i="14"/>
  <c r="W39" i="14"/>
  <c r="N39" i="14"/>
  <c r="M39" i="14"/>
  <c r="X38" i="14"/>
  <c r="W38" i="14"/>
  <c r="N38" i="14"/>
  <c r="M38" i="14"/>
  <c r="X37" i="14"/>
  <c r="W37" i="14"/>
  <c r="N37" i="14"/>
  <c r="M37" i="14"/>
  <c r="X36" i="14"/>
  <c r="W36" i="14"/>
  <c r="N36" i="14"/>
  <c r="M36" i="14"/>
  <c r="X35" i="14"/>
  <c r="W35" i="14"/>
  <c r="N35" i="14"/>
  <c r="M35" i="14"/>
  <c r="X34" i="14"/>
  <c r="W34" i="14"/>
  <c r="N34" i="14"/>
  <c r="M34" i="14"/>
  <c r="X33" i="14"/>
  <c r="W33" i="14"/>
  <c r="N33" i="14"/>
  <c r="M33" i="14"/>
  <c r="X32" i="14"/>
  <c r="W32" i="14"/>
  <c r="N32" i="14"/>
  <c r="M32" i="14"/>
  <c r="X31" i="14"/>
  <c r="W31" i="14"/>
  <c r="N31" i="14"/>
  <c r="M31" i="14"/>
  <c r="X30" i="14"/>
  <c r="W30" i="14"/>
  <c r="N30" i="14"/>
  <c r="M30" i="14"/>
  <c r="X29" i="14"/>
  <c r="W29" i="14"/>
  <c r="N29" i="14"/>
  <c r="M29" i="14"/>
  <c r="X28" i="14"/>
  <c r="W28" i="14"/>
  <c r="N28" i="14"/>
  <c r="M28" i="14"/>
  <c r="X27" i="14"/>
  <c r="W27" i="14"/>
  <c r="N27" i="14"/>
  <c r="M27" i="14"/>
  <c r="X26" i="14"/>
  <c r="W26" i="14"/>
  <c r="N26" i="14"/>
  <c r="M26" i="14"/>
  <c r="X25" i="14"/>
  <c r="W25" i="14"/>
  <c r="N25" i="14"/>
  <c r="M25" i="14"/>
  <c r="X24" i="14"/>
  <c r="W24" i="14"/>
  <c r="N24" i="14"/>
  <c r="M24" i="14"/>
  <c r="X23" i="14"/>
  <c r="W23" i="14"/>
  <c r="N23" i="14"/>
  <c r="M23" i="14"/>
  <c r="X22" i="14"/>
  <c r="W22" i="14"/>
  <c r="N22" i="14"/>
  <c r="M22" i="14"/>
  <c r="X21" i="14"/>
  <c r="W21" i="14"/>
  <c r="N21" i="14"/>
  <c r="M21" i="14"/>
  <c r="X20" i="14"/>
  <c r="W20" i="14"/>
  <c r="N20" i="14"/>
  <c r="M20" i="14"/>
  <c r="X19" i="14"/>
  <c r="W19" i="14"/>
  <c r="N19" i="14"/>
  <c r="M19" i="14"/>
  <c r="X18" i="14"/>
  <c r="W18" i="14"/>
  <c r="N18" i="14"/>
  <c r="M18" i="14"/>
  <c r="X17" i="14"/>
  <c r="W17" i="14"/>
  <c r="N17" i="14"/>
  <c r="M17" i="14"/>
  <c r="X16" i="14"/>
  <c r="W16" i="14"/>
  <c r="N16" i="14"/>
  <c r="M16" i="14"/>
  <c r="X15" i="14"/>
  <c r="W15" i="14"/>
  <c r="N15" i="14"/>
  <c r="M15" i="14"/>
  <c r="X14" i="14"/>
  <c r="W14" i="14"/>
  <c r="N14" i="14"/>
  <c r="M14" i="14"/>
  <c r="X13" i="14"/>
  <c r="W13" i="14"/>
  <c r="N13" i="14"/>
  <c r="M13" i="14"/>
  <c r="X12" i="14"/>
  <c r="W12" i="14"/>
  <c r="N12" i="14"/>
  <c r="M12" i="14"/>
  <c r="X11" i="14"/>
  <c r="W11" i="14"/>
  <c r="N11" i="14"/>
  <c r="M11" i="14"/>
  <c r="X10" i="14"/>
  <c r="W10" i="14"/>
  <c r="N10" i="14"/>
  <c r="M10" i="14"/>
  <c r="X9" i="14"/>
  <c r="W9" i="14"/>
  <c r="N9" i="14"/>
  <c r="M9" i="14"/>
  <c r="X8" i="14"/>
  <c r="W8" i="14"/>
  <c r="N8" i="14"/>
  <c r="M8" i="14"/>
  <c r="X7" i="14"/>
  <c r="W7" i="14"/>
  <c r="N7" i="14"/>
  <c r="M7" i="14"/>
  <c r="X6" i="14"/>
  <c r="W6" i="14"/>
  <c r="N6" i="14"/>
  <c r="M6" i="14"/>
  <c r="X5" i="14"/>
  <c r="W5" i="14"/>
  <c r="N5" i="14"/>
  <c r="M5" i="14"/>
  <c r="X4" i="14"/>
  <c r="W4" i="14"/>
  <c r="N4" i="14"/>
  <c r="M4" i="14"/>
  <c r="X3" i="14"/>
  <c r="W3" i="14"/>
  <c r="N3" i="14"/>
  <c r="M3" i="14"/>
  <c r="C15" i="14"/>
  <c r="C10" i="14"/>
  <c r="B10" i="14"/>
  <c r="B9" i="14"/>
  <c r="H15" i="9"/>
  <c r="D22" i="13"/>
  <c r="D21" i="13"/>
  <c r="E16" i="13"/>
  <c r="E15" i="13"/>
  <c r="D16" i="13"/>
  <c r="D15" i="13"/>
  <c r="C16" i="13"/>
  <c r="C15" i="13"/>
  <c r="D22" i="12"/>
  <c r="D21" i="12"/>
  <c r="E16" i="12"/>
  <c r="D16" i="12"/>
  <c r="C16" i="12"/>
  <c r="E15" i="12"/>
  <c r="D15" i="12"/>
  <c r="C15" i="12"/>
  <c r="D21" i="11"/>
  <c r="D22" i="11"/>
  <c r="E15" i="11"/>
  <c r="E16" i="11"/>
  <c r="D16" i="11"/>
  <c r="C16" i="11"/>
  <c r="D15" i="11"/>
  <c r="C15" i="11"/>
  <c r="D24" i="10"/>
  <c r="D23" i="10"/>
  <c r="D22" i="10"/>
  <c r="H17" i="10"/>
  <c r="G17" i="10"/>
  <c r="F17" i="10"/>
  <c r="E17" i="10"/>
  <c r="D17" i="10"/>
  <c r="C17" i="10"/>
  <c r="H16" i="10"/>
  <c r="G16" i="10"/>
  <c r="F16" i="10"/>
  <c r="E16" i="10"/>
  <c r="D16" i="10"/>
  <c r="C16" i="10"/>
  <c r="D22" i="9"/>
  <c r="D21" i="9"/>
  <c r="D26" i="9"/>
  <c r="D25" i="9"/>
  <c r="D24" i="9"/>
  <c r="D23" i="9"/>
  <c r="D16" i="9"/>
  <c r="D15" i="9"/>
  <c r="C16" i="9"/>
  <c r="C15" i="9"/>
  <c r="N16" i="9"/>
  <c r="M16" i="9"/>
  <c r="N15" i="9"/>
  <c r="M15" i="9"/>
  <c r="L16" i="9"/>
  <c r="K16" i="9"/>
  <c r="L15" i="9"/>
  <c r="K15" i="9"/>
  <c r="J16" i="9"/>
  <c r="I16" i="9"/>
  <c r="J15" i="9"/>
  <c r="I15" i="9"/>
  <c r="F16" i="9"/>
  <c r="E16" i="9"/>
  <c r="F15" i="9"/>
  <c r="E15" i="9"/>
  <c r="G15" i="9"/>
  <c r="G16" i="9"/>
  <c r="H16" i="9"/>
  <c r="D8" i="15" l="1"/>
  <c r="D22" i="8"/>
  <c r="D17" i="8"/>
  <c r="D16" i="8"/>
  <c r="C17" i="8"/>
  <c r="C16" i="8"/>
  <c r="D24" i="8"/>
  <c r="D23" i="8"/>
  <c r="H17" i="8"/>
  <c r="G17" i="8"/>
  <c r="F17" i="8"/>
  <c r="E17" i="8"/>
  <c r="H16" i="8"/>
  <c r="G16" i="8"/>
  <c r="F16" i="8"/>
  <c r="E16" i="8"/>
  <c r="E24" i="7"/>
  <c r="E23" i="7"/>
  <c r="E22" i="7"/>
  <c r="E16" i="7"/>
  <c r="I17" i="7"/>
  <c r="H17" i="7"/>
  <c r="G17" i="7"/>
  <c r="F17" i="7"/>
  <c r="I16" i="7"/>
  <c r="H16" i="7"/>
  <c r="G16" i="7"/>
  <c r="F16" i="7"/>
  <c r="E17" i="7"/>
  <c r="D17" i="7"/>
  <c r="D16" i="7"/>
  <c r="C10" i="6"/>
  <c r="D16" i="6"/>
  <c r="D11" i="6"/>
  <c r="C11" i="6"/>
  <c r="D10" i="6"/>
  <c r="C10" i="5"/>
  <c r="D15" i="3"/>
  <c r="D10" i="3"/>
  <c r="C10" i="4"/>
  <c r="D10" i="4"/>
  <c r="D9" i="4"/>
  <c r="C9" i="4"/>
  <c r="D15" i="4"/>
  <c r="D15" i="5"/>
  <c r="D10" i="5"/>
  <c r="D9" i="5"/>
  <c r="D15" i="1"/>
  <c r="C10" i="3"/>
  <c r="D9" i="3"/>
  <c r="C9" i="3"/>
  <c r="D14" i="2"/>
  <c r="D9" i="2"/>
  <c r="C9" i="2"/>
  <c r="D8" i="2"/>
  <c r="C8" i="2"/>
  <c r="D10" i="1"/>
  <c r="C10" i="1"/>
  <c r="C9" i="5" l="1"/>
</calcChain>
</file>

<file path=xl/sharedStrings.xml><?xml version="1.0" encoding="utf-8"?>
<sst xmlns="http://schemas.openxmlformats.org/spreadsheetml/2006/main" count="357" uniqueCount="65">
  <si>
    <t>Npnt</t>
  </si>
  <si>
    <t>SEM</t>
  </si>
  <si>
    <t>Npnt+inh</t>
  </si>
  <si>
    <t>Npnt-kd</t>
  </si>
  <si>
    <t>mean</t>
  </si>
  <si>
    <t>Statistical Significance</t>
  </si>
  <si>
    <t>Unpaired Student's t-test</t>
  </si>
  <si>
    <t>P-value</t>
  </si>
  <si>
    <t>Sig?</t>
  </si>
  <si>
    <t>Sample1</t>
  </si>
  <si>
    <t>Sample2</t>
  </si>
  <si>
    <t>*</t>
  </si>
  <si>
    <t>**</t>
  </si>
  <si>
    <t>control</t>
  </si>
  <si>
    <t>Replicate</t>
  </si>
  <si>
    <t>Itga8-kd</t>
  </si>
  <si>
    <t>Cell Count</t>
  </si>
  <si>
    <r>
      <t>Cell Density (cells/mm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</si>
  <si>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Thickness (µm)</t>
  </si>
  <si>
    <r>
      <t>Itg</t>
    </r>
    <r>
      <rPr>
        <b/>
        <sz val="12"/>
        <color theme="1"/>
        <rFont val="Calibri"/>
        <family val="2"/>
      </rPr>
      <t>α</t>
    </r>
    <r>
      <rPr>
        <b/>
        <sz val="12"/>
        <color theme="1"/>
        <rFont val="Arial"/>
        <family val="2"/>
      </rPr>
      <t>8-kd</t>
    </r>
  </si>
  <si>
    <r>
      <t>Itg</t>
    </r>
    <r>
      <rPr>
        <b/>
        <sz val="12"/>
        <color theme="1"/>
        <rFont val="Calibri"/>
        <family val="2"/>
      </rPr>
      <t>α</t>
    </r>
    <r>
      <rPr>
        <b/>
        <sz val="12"/>
        <color theme="1"/>
        <rFont val="Arial"/>
        <family val="2"/>
      </rPr>
      <t xml:space="preserve">8-kd </t>
    </r>
  </si>
  <si>
    <t>ns</t>
  </si>
  <si>
    <t>%BrdU (BrdU+/total cells)</t>
  </si>
  <si>
    <t>E7</t>
  </si>
  <si>
    <t>E9</t>
  </si>
  <si>
    <t>E15</t>
  </si>
  <si>
    <t>Npnt-OE</t>
  </si>
  <si>
    <t>E7 control</t>
  </si>
  <si>
    <t>E7 Npnt-OE</t>
  </si>
  <si>
    <t>E9 control</t>
  </si>
  <si>
    <t>E9 Npnt-OE</t>
  </si>
  <si>
    <t>E15 control</t>
  </si>
  <si>
    <t>E15 Npnt-OE</t>
  </si>
  <si>
    <t>***</t>
  </si>
  <si>
    <t>anterior</t>
  </si>
  <si>
    <t>posterior</t>
  </si>
  <si>
    <t>E7 control
(anterior)</t>
  </si>
  <si>
    <t>E7 Npnt-OE
(anterior)</t>
  </si>
  <si>
    <t>E7 control
(posterior)</t>
  </si>
  <si>
    <t>E7 Npnt-OE
(posterior)</t>
  </si>
  <si>
    <t>E9 control
(anterior)</t>
  </si>
  <si>
    <t>E9 Npnt-OE
(anterior)</t>
  </si>
  <si>
    <t>E9 control
(posterior)</t>
  </si>
  <si>
    <t>E9 Npnt-OE
(posterior)</t>
  </si>
  <si>
    <t>E15 control
(anterior)</t>
  </si>
  <si>
    <t>E15 Npnt-OE
(anterior)</t>
  </si>
  <si>
    <t>E15 control
(posterior)</t>
  </si>
  <si>
    <t>E15 Npnt-OE
(posterior)</t>
  </si>
  <si>
    <t>Npnt-RAE</t>
  </si>
  <si>
    <t>Npnt-EGF</t>
  </si>
  <si>
    <t>Cell Counts</t>
  </si>
  <si>
    <t>ROCKi</t>
  </si>
  <si>
    <t>Npnt samples</t>
  </si>
  <si>
    <t>ROCKi samples</t>
  </si>
  <si>
    <t>orientation 
angle (˚)</t>
  </si>
  <si>
    <t>S1</t>
  </si>
  <si>
    <t>S2</t>
  </si>
  <si>
    <t>S3</t>
  </si>
  <si>
    <t>S4</t>
  </si>
  <si>
    <t>S5</t>
  </si>
  <si>
    <t>S6</t>
  </si>
  <si>
    <t>average
(fraction pixels aligned)</t>
  </si>
  <si>
    <r>
      <t>Cell area 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Arial"/>
        <family val="2"/>
      </rPr>
      <t>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</si>
  <si>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P-paxillin puncta/cell</t>
  </si>
  <si>
    <r>
      <t>mean peak area (60</t>
    </r>
    <r>
      <rPr>
        <b/>
        <sz val="12"/>
        <color theme="1"/>
        <rFont val="Calibri"/>
        <family val="2"/>
      </rPr>
      <t>°</t>
    </r>
    <r>
      <rPr>
        <b/>
        <sz val="14"/>
        <color theme="1"/>
        <rFont val="Calibri"/>
        <family val="2"/>
      </rPr>
      <t>-120</t>
    </r>
    <r>
      <rPr>
        <b/>
        <sz val="12"/>
        <color theme="1"/>
        <rFont val="Calibri"/>
        <family val="2"/>
      </rPr>
      <t>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</si>
</sst>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00000"/>
    <numFmt numFmtId="167" formatCode="0.000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Border="1"/>
    <xf numFmtId="0" fontId="0" fillId="0" borderId="11" xfId="0" applyBorder="1"/>
    <xf numFmtId="0" fontId="0" fillId="0" borderId="13" xfId="0" applyBorder="1"/>
    <xf numFmtId="0" fontId="0" fillId="0" borderId="0" xfId="0"/>
    <xf numFmtId="0" fontId="0" fillId="0" borderId="26" xfId="0" applyBorder="1"/>
    <xf numFmtId="0" fontId="0" fillId="0" borderId="27" xfId="0" applyBorder="1"/>
    <xf numFmtId="0" fontId="0" fillId="0" borderId="0" xfId="0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1" fillId="0" borderId="11" xfId="0" applyFont="1" applyBorder="1"/>
    <xf numFmtId="0" fontId="1" fillId="0" borderId="3" xfId="0" applyFont="1" applyBorder="1"/>
    <xf numFmtId="0" fontId="1" fillId="0" borderId="26" xfId="0" applyFont="1" applyBorder="1"/>
    <xf numFmtId="0" fontId="1" fillId="0" borderId="13" xfId="0" applyFont="1" applyBorder="1"/>
    <xf numFmtId="0" fontId="1" fillId="0" borderId="2" xfId="0" applyFont="1" applyBorder="1"/>
    <xf numFmtId="0" fontId="1" fillId="0" borderId="27" xfId="0" applyFont="1" applyBorder="1"/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9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1" fillId="0" borderId="5" xfId="0" applyFont="1" applyBorder="1"/>
    <xf numFmtId="0" fontId="1" fillId="0" borderId="34" xfId="0" applyFont="1" applyBorder="1"/>
    <xf numFmtId="0" fontId="4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0" xfId="0"/>
    <xf numFmtId="0" fontId="1" fillId="0" borderId="0" xfId="0" applyFont="1" applyBorder="1"/>
    <xf numFmtId="0" fontId="0" fillId="0" borderId="9" xfId="0" applyBorder="1"/>
    <xf numFmtId="2" fontId="1" fillId="0" borderId="3" xfId="0" applyNumberFormat="1" applyFont="1" applyBorder="1"/>
    <xf numFmtId="2" fontId="1" fillId="0" borderId="26" xfId="0" applyNumberFormat="1" applyFont="1" applyBorder="1"/>
    <xf numFmtId="0" fontId="3" fillId="0" borderId="0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0" fillId="0" borderId="0" xfId="0"/>
    <xf numFmtId="0" fontId="1" fillId="0" borderId="0" xfId="0" applyFont="1" applyBorder="1"/>
    <xf numFmtId="0" fontId="1" fillId="0" borderId="21" xfId="0" applyFon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2" fontId="1" fillId="0" borderId="5" xfId="0" applyNumberFormat="1" applyFont="1" applyBorder="1"/>
    <xf numFmtId="0" fontId="0" fillId="0" borderId="0" xfId="0"/>
    <xf numFmtId="0" fontId="1" fillId="0" borderId="0" xfId="0" applyFont="1" applyBorder="1"/>
    <xf numFmtId="0" fontId="1" fillId="0" borderId="21" xfId="0" applyFont="1" applyBorder="1"/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2" fontId="1" fillId="0" borderId="34" xfId="0" applyNumberFormat="1" applyFont="1" applyBorder="1"/>
    <xf numFmtId="0" fontId="1" fillId="0" borderId="9" xfId="0" applyFont="1" applyBorder="1"/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wrapText="1"/>
    </xf>
    <xf numFmtId="2" fontId="1" fillId="0" borderId="9" xfId="0" applyNumberFormat="1" applyFont="1" applyBorder="1"/>
    <xf numFmtId="0" fontId="3" fillId="0" borderId="9" xfId="0" applyFont="1" applyBorder="1" applyAlignment="1">
      <alignment horizontal="center" wrapText="1"/>
    </xf>
    <xf numFmtId="0" fontId="1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0" fillId="0" borderId="0" xfId="0"/>
    <xf numFmtId="0" fontId="1" fillId="0" borderId="0" xfId="0" applyFont="1" applyBorder="1"/>
    <xf numFmtId="0" fontId="1" fillId="0" borderId="15" xfId="0" applyFont="1" applyBorder="1"/>
    <xf numFmtId="0" fontId="1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1" fillId="0" borderId="32" xfId="0" applyFont="1" applyBorder="1"/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2" fillId="0" borderId="18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2" xfId="0" applyFont="1" applyBorder="1"/>
    <xf numFmtId="0" fontId="2" fillId="0" borderId="18" xfId="0" applyFont="1" applyBorder="1"/>
    <xf numFmtId="0" fontId="0" fillId="0" borderId="0" xfId="0"/>
    <xf numFmtId="0" fontId="1" fillId="0" borderId="0" xfId="0" applyFont="1" applyBorder="1"/>
    <xf numFmtId="0" fontId="2" fillId="0" borderId="12" xfId="0" applyFont="1" applyBorder="1"/>
    <xf numFmtId="0" fontId="2" fillId="0" borderId="18" xfId="0" applyFont="1" applyBorder="1"/>
    <xf numFmtId="0" fontId="6" fillId="0" borderId="17" xfId="0" applyFont="1" applyBorder="1" applyAlignment="1">
      <alignment horizontal="center"/>
    </xf>
    <xf numFmtId="0" fontId="0" fillId="0" borderId="0" xfId="0"/>
    <xf numFmtId="0" fontId="1" fillId="0" borderId="0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2" fontId="2" fillId="0" borderId="9" xfId="0" applyNumberFormat="1" applyFont="1" applyBorder="1" applyAlignment="1">
      <alignment horizontal="right" vertical="center"/>
    </xf>
    <xf numFmtId="2" fontId="2" fillId="0" borderId="34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/>
    </xf>
    <xf numFmtId="2" fontId="1" fillId="0" borderId="34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2" fontId="2" fillId="0" borderId="5" xfId="0" applyNumberFormat="1" applyFont="1" applyFill="1" applyBorder="1" applyAlignment="1">
      <alignment horizontal="right" vertical="center"/>
    </xf>
    <xf numFmtId="2" fontId="1" fillId="0" borderId="5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 vertical="center"/>
    </xf>
    <xf numFmtId="2" fontId="2" fillId="0" borderId="26" xfId="0" applyNumberFormat="1" applyFont="1" applyBorder="1" applyAlignment="1">
      <alignment horizontal="right" vertical="center"/>
    </xf>
    <xf numFmtId="2" fontId="1" fillId="0" borderId="26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2" xfId="0" applyNumberFormat="1" applyFont="1" applyBorder="1"/>
    <xf numFmtId="2" fontId="1" fillId="0" borderId="27" xfId="0" applyNumberFormat="1" applyFont="1" applyBorder="1"/>
    <xf numFmtId="2" fontId="2" fillId="0" borderId="36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/>
    </xf>
    <xf numFmtId="2" fontId="2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" fontId="2" fillId="0" borderId="20" xfId="0" applyNumberFormat="1" applyFont="1" applyBorder="1" applyAlignment="1">
      <alignment horizontal="right" vertical="center"/>
    </xf>
    <xf numFmtId="1" fontId="2" fillId="0" borderId="26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2" fontId="0" fillId="0" borderId="20" xfId="0" applyNumberForma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34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0" fillId="0" borderId="26" xfId="0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13" xfId="0" applyFont="1" applyBorder="1" applyAlignment="1">
      <alignment horizontal="right"/>
    </xf>
    <xf numFmtId="1" fontId="2" fillId="0" borderId="9" xfId="0" applyNumberFormat="1" applyFont="1" applyBorder="1" applyAlignment="1">
      <alignment horizontal="right" vertical="center"/>
    </xf>
    <xf numFmtId="1" fontId="2" fillId="0" borderId="34" xfId="0" applyNumberFormat="1" applyFont="1" applyBorder="1" applyAlignment="1">
      <alignment horizontal="right" vertical="center"/>
    </xf>
    <xf numFmtId="1" fontId="2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/>
    </xf>
    <xf numFmtId="1" fontId="0" fillId="0" borderId="26" xfId="0" applyNumberFormat="1" applyBorder="1" applyAlignment="1">
      <alignment horizontal="right"/>
    </xf>
    <xf numFmtId="1" fontId="2" fillId="0" borderId="13" xfId="0" applyNumberFormat="1" applyFont="1" applyBorder="1" applyAlignment="1">
      <alignment horizontal="right" vertical="center"/>
    </xf>
    <xf numFmtId="1" fontId="2" fillId="0" borderId="27" xfId="0" applyNumberFormat="1" applyFont="1" applyBorder="1" applyAlignment="1">
      <alignment horizontal="right" vertical="center"/>
    </xf>
    <xf numFmtId="1" fontId="0" fillId="0" borderId="13" xfId="0" applyNumberFormat="1" applyBorder="1" applyAlignment="1">
      <alignment horizontal="right"/>
    </xf>
    <xf numFmtId="1" fontId="0" fillId="0" borderId="27" xfId="0" applyNumberFormat="1" applyBorder="1" applyAlignment="1">
      <alignment horizontal="right"/>
    </xf>
    <xf numFmtId="2" fontId="2" fillId="0" borderId="4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1" fontId="2" fillId="0" borderId="36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1" fontId="0" fillId="0" borderId="20" xfId="0" applyNumberForma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0" xfId="0" applyFont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1" fillId="0" borderId="11" xfId="0" applyFont="1" applyFill="1" applyBorder="1"/>
    <xf numFmtId="165" fontId="2" fillId="0" borderId="20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0" fontId="1" fillId="0" borderId="13" xfId="0" applyFont="1" applyFill="1" applyBorder="1"/>
    <xf numFmtId="166" fontId="2" fillId="0" borderId="21" xfId="0" applyNumberFormat="1" applyFont="1" applyBorder="1" applyAlignment="1">
      <alignment horizontal="right" vertical="center"/>
    </xf>
    <xf numFmtId="0" fontId="1" fillId="0" borderId="36" xfId="0" applyFont="1" applyBorder="1"/>
    <xf numFmtId="0" fontId="1" fillId="0" borderId="20" xfId="0" applyFont="1" applyBorder="1"/>
    <xf numFmtId="164" fontId="2" fillId="0" borderId="27" xfId="0" applyNumberFormat="1" applyFont="1" applyBorder="1" applyAlignment="1">
      <alignment horizontal="right" vertical="center"/>
    </xf>
    <xf numFmtId="165" fontId="1" fillId="0" borderId="34" xfId="0" applyNumberFormat="1" applyFont="1" applyBorder="1" applyAlignment="1">
      <alignment horizontal="right"/>
    </xf>
    <xf numFmtId="167" fontId="2" fillId="0" borderId="27" xfId="0" applyNumberFormat="1" applyFont="1" applyBorder="1" applyAlignment="1">
      <alignment horizontal="right" vertical="center"/>
    </xf>
    <xf numFmtId="167" fontId="1" fillId="0" borderId="34" xfId="0" applyNumberFormat="1" applyFont="1" applyBorder="1" applyAlignment="1">
      <alignment horizontal="right"/>
    </xf>
    <xf numFmtId="0" fontId="0" fillId="0" borderId="4" xfId="0" applyBorder="1"/>
    <xf numFmtId="0" fontId="0" fillId="0" borderId="1" xfId="0" applyBorder="1"/>
    <xf numFmtId="164" fontId="2" fillId="0" borderId="34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165" fontId="2" fillId="0" borderId="36" xfId="0" applyNumberFormat="1" applyFont="1" applyBorder="1" applyAlignment="1">
      <alignment horizontal="right" vertical="center"/>
    </xf>
    <xf numFmtId="164" fontId="1" fillId="0" borderId="5" xfId="0" applyNumberFormat="1" applyFon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42" xfId="0" applyFont="1" applyBorder="1"/>
    <xf numFmtId="0" fontId="1" fillId="0" borderId="18" xfId="0" applyFont="1" applyBorder="1"/>
    <xf numFmtId="0" fontId="1" fillId="0" borderId="18" xfId="0" applyFont="1" applyFill="1" applyBorder="1"/>
    <xf numFmtId="0" fontId="1" fillId="0" borderId="19" xfId="0" applyFont="1" applyFill="1" applyBorder="1"/>
    <xf numFmtId="165" fontId="2" fillId="0" borderId="10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" fillId="0" borderId="40" xfId="0" applyFont="1" applyBorder="1"/>
    <xf numFmtId="0" fontId="1" fillId="0" borderId="10" xfId="0" applyFont="1" applyBorder="1"/>
    <xf numFmtId="0" fontId="1" fillId="0" borderId="41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14" xfId="0" applyFont="1" applyBorder="1"/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CB4E-A00A-489C-91C6-7CAF537B9EBE}">
  <dimension ref="A1:E14"/>
  <sheetViews>
    <sheetView workbookViewId="0">
      <selection activeCell="C2" sqref="C2:D2"/>
    </sheetView>
  </sheetViews>
  <sheetFormatPr baseColWidth="10" defaultColWidth="8.83203125" defaultRowHeight="15" x14ac:dyDescent="0.2"/>
  <cols>
    <col min="1" max="1" width="9.1640625" style="7"/>
    <col min="2" max="2" width="11.5" bestFit="1" customWidth="1"/>
    <col min="3" max="3" width="14" customWidth="1"/>
    <col min="4" max="4" width="13.5" customWidth="1"/>
    <col min="5" max="5" width="6" bestFit="1" customWidth="1"/>
  </cols>
  <sheetData>
    <row r="1" spans="1:5" s="4" customFormat="1" ht="17" thickBot="1" x14ac:dyDescent="0.25">
      <c r="A1" s="7"/>
      <c r="B1" s="223" t="s">
        <v>18</v>
      </c>
      <c r="C1" s="223"/>
      <c r="D1" s="223"/>
    </row>
    <row r="2" spans="1:5" ht="18.75" customHeight="1" thickBot="1" x14ac:dyDescent="0.25">
      <c r="B2" s="28" t="s">
        <v>14</v>
      </c>
      <c r="C2" s="9" t="s">
        <v>13</v>
      </c>
      <c r="D2" s="10" t="s">
        <v>3</v>
      </c>
    </row>
    <row r="3" spans="1:5" ht="16" x14ac:dyDescent="0.2">
      <c r="B3" s="11">
        <v>1</v>
      </c>
      <c r="C3" s="12">
        <v>60.65</v>
      </c>
      <c r="D3" s="13">
        <v>35.479999999999997</v>
      </c>
    </row>
    <row r="4" spans="1:5" ht="16" x14ac:dyDescent="0.2">
      <c r="B4" s="11">
        <v>2</v>
      </c>
      <c r="C4" s="12">
        <v>70.97</v>
      </c>
      <c r="D4" s="13">
        <v>54.84</v>
      </c>
    </row>
    <row r="5" spans="1:5" ht="16" x14ac:dyDescent="0.2">
      <c r="B5" s="11">
        <v>3</v>
      </c>
      <c r="C5" s="12">
        <v>72.58</v>
      </c>
      <c r="D5" s="13">
        <v>30.65</v>
      </c>
    </row>
    <row r="6" spans="1:5" ht="16" x14ac:dyDescent="0.2">
      <c r="B6" s="11">
        <v>4</v>
      </c>
      <c r="C6" s="12">
        <v>70.97</v>
      </c>
      <c r="D6" s="13">
        <v>44.52</v>
      </c>
    </row>
    <row r="7" spans="1:5" ht="17" thickBot="1" x14ac:dyDescent="0.25">
      <c r="B7" s="11">
        <v>5</v>
      </c>
      <c r="C7" s="12">
        <v>77.42</v>
      </c>
      <c r="D7" s="13"/>
    </row>
    <row r="8" spans="1:5" ht="16" x14ac:dyDescent="0.2">
      <c r="B8" s="29" t="s">
        <v>4</v>
      </c>
      <c r="C8" s="30">
        <f>AVERAGE(C3:C7)</f>
        <v>70.518000000000001</v>
      </c>
      <c r="D8" s="31">
        <f>AVERAGE(D3:D7)</f>
        <v>41.372500000000002</v>
      </c>
    </row>
    <row r="9" spans="1:5" ht="17" thickBot="1" x14ac:dyDescent="0.25">
      <c r="B9" s="18" t="s">
        <v>1</v>
      </c>
      <c r="C9" s="15">
        <f>STDEV(C3:C7)/(SQRT(COUNT(C3:C7)))</f>
        <v>2.7356487347610989</v>
      </c>
      <c r="D9" s="16">
        <f>STDEV(D3:D7)/(SQRT(COUNT(D3:D7)))</f>
        <v>5.3305243253673744</v>
      </c>
    </row>
    <row r="11" spans="1:5" ht="17" thickBot="1" x14ac:dyDescent="0.25">
      <c r="B11" s="226" t="s">
        <v>5</v>
      </c>
      <c r="C11" s="226"/>
      <c r="D11" s="226"/>
      <c r="E11" s="226"/>
    </row>
    <row r="12" spans="1:5" ht="17" thickBot="1" x14ac:dyDescent="0.25">
      <c r="A12" s="1"/>
      <c r="B12" s="224" t="s">
        <v>6</v>
      </c>
      <c r="C12" s="225"/>
      <c r="D12" s="26" t="s">
        <v>7</v>
      </c>
      <c r="E12" s="27" t="s">
        <v>8</v>
      </c>
    </row>
    <row r="13" spans="1:5" ht="16" x14ac:dyDescent="0.2">
      <c r="B13" s="35" t="s">
        <v>9</v>
      </c>
      <c r="C13" s="23" t="s">
        <v>10</v>
      </c>
      <c r="D13" s="24"/>
      <c r="E13" s="25"/>
    </row>
    <row r="14" spans="1:5" ht="21" thickBot="1" x14ac:dyDescent="0.25">
      <c r="B14" s="33" t="s">
        <v>13</v>
      </c>
      <c r="C14" s="20" t="s">
        <v>3</v>
      </c>
      <c r="D14" s="21">
        <f>_xlfn.T.TEST(C3:C7,D3:D7,2,2)</f>
        <v>1.2675085960086982E-3</v>
      </c>
      <c r="E14" s="49" t="s">
        <v>12</v>
      </c>
    </row>
  </sheetData>
  <mergeCells count="3">
    <mergeCell ref="B1:D1"/>
    <mergeCell ref="B12:C12"/>
    <mergeCell ref="B11:E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B0BD-1297-45B3-9EA2-C4B46C5EB3FA}">
  <dimension ref="B1:H24"/>
  <sheetViews>
    <sheetView workbookViewId="0">
      <selection activeCell="J8" sqref="J8"/>
    </sheetView>
  </sheetViews>
  <sheetFormatPr baseColWidth="10" defaultColWidth="8.83203125" defaultRowHeight="15" x14ac:dyDescent="0.2"/>
  <cols>
    <col min="2" max="2" width="12.83203125" customWidth="1"/>
    <col min="3" max="3" width="14.33203125" customWidth="1"/>
    <col min="4" max="4" width="11.83203125" customWidth="1"/>
    <col min="6" max="6" width="11.33203125" customWidth="1"/>
    <col min="8" max="8" width="11.33203125" customWidth="1"/>
  </cols>
  <sheetData>
    <row r="1" spans="2:8" ht="17" thickBot="1" x14ac:dyDescent="0.25">
      <c r="B1" s="223" t="s">
        <v>22</v>
      </c>
      <c r="C1" s="223"/>
      <c r="D1" s="223"/>
      <c r="E1" s="223"/>
      <c r="F1" s="223"/>
      <c r="G1" s="223"/>
      <c r="H1" s="223"/>
    </row>
    <row r="2" spans="2:8" ht="17" thickBot="1" x14ac:dyDescent="0.25">
      <c r="B2" s="66"/>
      <c r="C2" s="228" t="s">
        <v>23</v>
      </c>
      <c r="D2" s="229"/>
      <c r="E2" s="228" t="s">
        <v>24</v>
      </c>
      <c r="F2" s="229"/>
      <c r="G2" s="228" t="s">
        <v>25</v>
      </c>
      <c r="H2" s="229"/>
    </row>
    <row r="3" spans="2:8" ht="18" thickBot="1" x14ac:dyDescent="0.25">
      <c r="B3" s="28" t="s">
        <v>14</v>
      </c>
      <c r="C3" s="86" t="s">
        <v>13</v>
      </c>
      <c r="D3" s="9" t="s">
        <v>26</v>
      </c>
      <c r="E3" s="86" t="s">
        <v>13</v>
      </c>
      <c r="F3" s="10" t="s">
        <v>26</v>
      </c>
      <c r="G3" s="86" t="s">
        <v>13</v>
      </c>
      <c r="H3" s="10" t="s">
        <v>26</v>
      </c>
    </row>
    <row r="4" spans="2:8" ht="16" x14ac:dyDescent="0.2">
      <c r="B4" s="11">
        <v>1</v>
      </c>
      <c r="C4" s="95">
        <v>30.99</v>
      </c>
      <c r="D4" s="100">
        <v>24.13</v>
      </c>
      <c r="E4" s="103">
        <v>15.26</v>
      </c>
      <c r="F4" s="102">
        <v>8.33</v>
      </c>
      <c r="G4" s="107">
        <v>0.97</v>
      </c>
      <c r="H4" s="106">
        <v>0.84346659999999996</v>
      </c>
    </row>
    <row r="5" spans="2:8" ht="16" x14ac:dyDescent="0.2">
      <c r="B5" s="11">
        <v>2</v>
      </c>
      <c r="C5" s="95">
        <v>21.32</v>
      </c>
      <c r="D5" s="100">
        <v>22.76</v>
      </c>
      <c r="E5" s="103">
        <v>11.3</v>
      </c>
      <c r="F5" s="102">
        <v>11.59</v>
      </c>
      <c r="G5" s="107">
        <v>1.18</v>
      </c>
      <c r="H5" s="106">
        <v>0.40877229999999998</v>
      </c>
    </row>
    <row r="6" spans="2:8" ht="16" x14ac:dyDescent="0.2">
      <c r="B6" s="11">
        <v>3</v>
      </c>
      <c r="C6" s="95">
        <v>14.74</v>
      </c>
      <c r="D6" s="100">
        <v>26.45</v>
      </c>
      <c r="E6" s="103">
        <v>18.71705</v>
      </c>
      <c r="F6" s="102">
        <v>12.46</v>
      </c>
      <c r="G6" s="107">
        <v>0.21</v>
      </c>
      <c r="H6" s="106">
        <v>0.28011209999999997</v>
      </c>
    </row>
    <row r="7" spans="2:8" ht="16" x14ac:dyDescent="0.2">
      <c r="B7" s="11">
        <v>4</v>
      </c>
      <c r="C7" s="95">
        <v>20.87</v>
      </c>
      <c r="D7" s="100">
        <v>23.88</v>
      </c>
      <c r="E7" s="103">
        <v>12.53894</v>
      </c>
      <c r="F7" s="102">
        <v>13.73</v>
      </c>
      <c r="G7" s="107">
        <v>0.42</v>
      </c>
      <c r="H7" s="106">
        <v>0.70671379999999995</v>
      </c>
    </row>
    <row r="8" spans="2:8" ht="16" x14ac:dyDescent="0.2">
      <c r="B8" s="11">
        <v>5</v>
      </c>
      <c r="C8" s="95">
        <v>16.48</v>
      </c>
      <c r="D8" s="100">
        <v>15.38</v>
      </c>
      <c r="E8" s="103">
        <v>10.70932</v>
      </c>
      <c r="F8" s="102">
        <v>9.82</v>
      </c>
      <c r="G8" s="107"/>
      <c r="H8" s="106">
        <v>0</v>
      </c>
    </row>
    <row r="9" spans="2:8" ht="16" x14ac:dyDescent="0.2">
      <c r="B9" s="11">
        <v>6</v>
      </c>
      <c r="C9" s="95">
        <v>19.37</v>
      </c>
      <c r="D9" s="100">
        <v>24.19</v>
      </c>
      <c r="E9" s="103">
        <v>11.380599999999999</v>
      </c>
      <c r="F9" s="102">
        <v>9.1</v>
      </c>
      <c r="G9" s="107"/>
      <c r="H9" s="106">
        <v>0.31446540000000001</v>
      </c>
    </row>
    <row r="10" spans="2:8" ht="16" x14ac:dyDescent="0.2">
      <c r="B10" s="11">
        <v>7</v>
      </c>
      <c r="C10" s="95">
        <v>20.81</v>
      </c>
      <c r="D10" s="100">
        <v>18.420000000000002</v>
      </c>
      <c r="E10" s="103">
        <v>15.517239999999999</v>
      </c>
      <c r="F10" s="102">
        <v>7.81</v>
      </c>
      <c r="G10" s="107"/>
      <c r="H10" s="106">
        <v>1.12782</v>
      </c>
    </row>
    <row r="11" spans="2:8" ht="16" x14ac:dyDescent="0.2">
      <c r="B11" s="11">
        <v>8</v>
      </c>
      <c r="C11" s="95">
        <v>25.47</v>
      </c>
      <c r="D11" s="101"/>
      <c r="E11" s="103">
        <v>9.2679130000000001</v>
      </c>
      <c r="F11" s="102">
        <v>11.23</v>
      </c>
      <c r="G11" s="107"/>
      <c r="H11" s="106">
        <v>0.41152260000000002</v>
      </c>
    </row>
    <row r="12" spans="2:8" ht="16" x14ac:dyDescent="0.2">
      <c r="B12" s="11">
        <v>9</v>
      </c>
      <c r="C12" s="68"/>
      <c r="D12" s="67"/>
      <c r="E12" s="103">
        <v>13.09751</v>
      </c>
      <c r="F12" s="102">
        <v>8.9600000000000009</v>
      </c>
      <c r="G12" s="68"/>
      <c r="H12" s="73"/>
    </row>
    <row r="13" spans="2:8" ht="16" x14ac:dyDescent="0.2">
      <c r="B13" s="11">
        <v>10</v>
      </c>
      <c r="C13" s="68"/>
      <c r="D13" s="67"/>
      <c r="E13" s="68"/>
      <c r="F13" s="69"/>
      <c r="G13" s="2"/>
      <c r="H13" s="5"/>
    </row>
    <row r="14" spans="2:8" ht="16" x14ac:dyDescent="0.2">
      <c r="B14" s="11">
        <v>11</v>
      </c>
      <c r="C14" s="68"/>
      <c r="D14" s="67"/>
      <c r="E14" s="68"/>
      <c r="F14" s="69"/>
      <c r="G14" s="2"/>
      <c r="H14" s="5"/>
    </row>
    <row r="15" spans="2:8" ht="17" thickBot="1" x14ac:dyDescent="0.25">
      <c r="B15" s="11">
        <v>12</v>
      </c>
      <c r="C15" s="70"/>
      <c r="D15" s="72"/>
      <c r="E15" s="70"/>
      <c r="F15" s="71"/>
      <c r="G15" s="3"/>
      <c r="H15" s="6"/>
    </row>
    <row r="16" spans="2:8" ht="16" x14ac:dyDescent="0.2">
      <c r="B16" s="29" t="s">
        <v>4</v>
      </c>
      <c r="C16" s="75">
        <f>AVERAGE(C4:C15)</f>
        <v>21.256250000000001</v>
      </c>
      <c r="D16" s="50">
        <f>AVERAGE(D4:D15)</f>
        <v>22.17285714285714</v>
      </c>
      <c r="E16" s="75">
        <f t="shared" ref="E16:H16" si="0">AVERAGE(E4:E15)</f>
        <v>13.087619222222223</v>
      </c>
      <c r="F16" s="57">
        <f t="shared" si="0"/>
        <v>10.336666666666666</v>
      </c>
      <c r="G16" s="75">
        <f t="shared" si="0"/>
        <v>0.69499999999999995</v>
      </c>
      <c r="H16" s="57">
        <f t="shared" si="0"/>
        <v>0.51160909999999993</v>
      </c>
    </row>
    <row r="17" spans="2:8" ht="17" thickBot="1" x14ac:dyDescent="0.25">
      <c r="B17" s="18" t="s">
        <v>1</v>
      </c>
      <c r="C17" s="14">
        <f>STDEV(C4:C15)/(SQRT(COUNT(C4:C15)))</f>
        <v>1.801219762807569</v>
      </c>
      <c r="D17" s="15">
        <f>STDEV(D4:D15)/(SQRT(COUNT(D4:D15)))</f>
        <v>1.4612384087050478</v>
      </c>
      <c r="E17" s="14">
        <f t="shared" ref="E17:H17" si="1">STDEV(E4:E15)/(SQRT(COUNT(E4:E15)))</f>
        <v>0.97873141311174494</v>
      </c>
      <c r="F17" s="16">
        <f t="shared" si="1"/>
        <v>0.67179692698843907</v>
      </c>
      <c r="G17" s="14">
        <f t="shared" si="1"/>
        <v>0.22761444008088183</v>
      </c>
      <c r="H17" s="16">
        <f t="shared" si="1"/>
        <v>0.12696345109104801</v>
      </c>
    </row>
    <row r="18" spans="2:8" ht="16" x14ac:dyDescent="0.2">
      <c r="B18" s="42"/>
      <c r="C18" s="81"/>
      <c r="D18" s="81"/>
      <c r="E18" s="80"/>
      <c r="F18" s="80"/>
      <c r="G18" s="80"/>
      <c r="H18" s="80"/>
    </row>
    <row r="19" spans="2:8" ht="17" thickBot="1" x14ac:dyDescent="0.25">
      <c r="B19" s="226" t="s">
        <v>5</v>
      </c>
      <c r="C19" s="226"/>
      <c r="D19" s="226"/>
      <c r="E19" s="226"/>
      <c r="F19" s="80"/>
      <c r="G19" s="80"/>
      <c r="H19" s="80"/>
    </row>
    <row r="20" spans="2:8" ht="17" thickBot="1" x14ac:dyDescent="0.25">
      <c r="B20" s="224" t="s">
        <v>6</v>
      </c>
      <c r="C20" s="225"/>
      <c r="D20" s="26" t="s">
        <v>7</v>
      </c>
      <c r="E20" s="27" t="s">
        <v>8</v>
      </c>
      <c r="F20" s="80"/>
      <c r="G20" s="80"/>
      <c r="H20" s="80"/>
    </row>
    <row r="21" spans="2:8" ht="16" x14ac:dyDescent="0.2">
      <c r="B21" s="36" t="s">
        <v>9</v>
      </c>
      <c r="C21" s="23" t="s">
        <v>10</v>
      </c>
      <c r="D21" s="24"/>
      <c r="E21" s="25"/>
      <c r="F21" s="80"/>
      <c r="G21" s="80"/>
      <c r="H21" s="80"/>
    </row>
    <row r="22" spans="2:8" ht="16" x14ac:dyDescent="0.2">
      <c r="B22" s="97" t="s">
        <v>27</v>
      </c>
      <c r="C22" s="98" t="s">
        <v>28</v>
      </c>
      <c r="D22" s="96">
        <f>_xlfn.T.TEST(C4:C15,D4:D15,2,2)</f>
        <v>0.70455644742663215</v>
      </c>
      <c r="E22" s="99" t="s">
        <v>21</v>
      </c>
      <c r="F22" s="80"/>
      <c r="G22" s="80"/>
      <c r="H22" s="80"/>
    </row>
    <row r="23" spans="2:8" ht="20" x14ac:dyDescent="0.2">
      <c r="B23" s="97" t="s">
        <v>29</v>
      </c>
      <c r="C23" s="98" t="s">
        <v>30</v>
      </c>
      <c r="D23" s="96">
        <f>_xlfn.T.TEST(E4:E15,F4:F15,2,2)</f>
        <v>3.4061863657048448E-2</v>
      </c>
      <c r="E23" s="78" t="s">
        <v>11</v>
      </c>
      <c r="F23" s="80"/>
      <c r="G23" s="80"/>
      <c r="H23" s="80"/>
    </row>
    <row r="24" spans="2:8" ht="17" thickBot="1" x14ac:dyDescent="0.25">
      <c r="B24" s="33" t="s">
        <v>31</v>
      </c>
      <c r="C24" s="20" t="s">
        <v>32</v>
      </c>
      <c r="D24" s="21">
        <f>_xlfn.T.TEST(G4:G15,H4:H15,2,2)</f>
        <v>0.46078924651825937</v>
      </c>
      <c r="E24" s="77" t="s">
        <v>21</v>
      </c>
      <c r="F24" s="80"/>
      <c r="G24" s="80"/>
      <c r="H24" s="80"/>
    </row>
  </sheetData>
  <mergeCells count="6">
    <mergeCell ref="B20:C20"/>
    <mergeCell ref="B1:H1"/>
    <mergeCell ref="C2:D2"/>
    <mergeCell ref="E2:F2"/>
    <mergeCell ref="G2:H2"/>
    <mergeCell ref="B19:E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FC91-CD57-45D1-9A6A-A8CD6764283B}">
  <dimension ref="B1:E22"/>
  <sheetViews>
    <sheetView workbookViewId="0">
      <selection activeCell="C3" sqref="C3:E16"/>
    </sheetView>
  </sheetViews>
  <sheetFormatPr baseColWidth="10" defaultColWidth="8.83203125" defaultRowHeight="15" x14ac:dyDescent="0.2"/>
  <cols>
    <col min="2" max="2" width="11.5" bestFit="1" customWidth="1"/>
    <col min="3" max="3" width="15.5" bestFit="1" customWidth="1"/>
    <col min="4" max="4" width="12.6640625" customWidth="1"/>
    <col min="5" max="5" width="14.33203125" bestFit="1" customWidth="1"/>
  </cols>
  <sheetData>
    <row r="1" spans="2:5" ht="17" thickBot="1" x14ac:dyDescent="0.25">
      <c r="B1" s="223" t="s">
        <v>18</v>
      </c>
      <c r="C1" s="223"/>
      <c r="D1" s="223"/>
      <c r="E1" s="223"/>
    </row>
    <row r="2" spans="2:5" ht="18" thickBot="1" x14ac:dyDescent="0.25">
      <c r="B2" s="28" t="s">
        <v>14</v>
      </c>
      <c r="C2" s="9" t="s">
        <v>13</v>
      </c>
      <c r="D2" s="9" t="s">
        <v>48</v>
      </c>
      <c r="E2" s="10" t="s">
        <v>49</v>
      </c>
    </row>
    <row r="3" spans="2:5" ht="16" x14ac:dyDescent="0.2">
      <c r="B3" s="58">
        <v>1</v>
      </c>
      <c r="C3" s="129">
        <v>155.16</v>
      </c>
      <c r="D3" s="172">
        <v>175.48</v>
      </c>
      <c r="E3" s="116">
        <v>107.1</v>
      </c>
    </row>
    <row r="4" spans="2:5" ht="16" x14ac:dyDescent="0.2">
      <c r="B4" s="11">
        <v>2</v>
      </c>
      <c r="C4" s="131">
        <v>123.87</v>
      </c>
      <c r="D4" s="173">
        <v>145.16</v>
      </c>
      <c r="E4" s="123">
        <v>137.41999999999999</v>
      </c>
    </row>
    <row r="5" spans="2:5" ht="16" x14ac:dyDescent="0.2">
      <c r="B5" s="11">
        <v>3</v>
      </c>
      <c r="C5" s="131">
        <v>135.47999999999999</v>
      </c>
      <c r="D5" s="173">
        <v>102.58</v>
      </c>
      <c r="E5" s="123">
        <v>113.55</v>
      </c>
    </row>
    <row r="6" spans="2:5" ht="16" x14ac:dyDescent="0.2">
      <c r="B6" s="11">
        <v>4</v>
      </c>
      <c r="C6" s="131">
        <v>90.32</v>
      </c>
      <c r="D6" s="173">
        <v>210.97</v>
      </c>
      <c r="E6" s="123">
        <v>167.74</v>
      </c>
    </row>
    <row r="7" spans="2:5" ht="16" x14ac:dyDescent="0.2">
      <c r="B7" s="11">
        <v>5</v>
      </c>
      <c r="C7" s="131">
        <v>134.52000000000001</v>
      </c>
      <c r="D7" s="173">
        <v>150.32</v>
      </c>
      <c r="E7" s="123">
        <v>133.55000000000001</v>
      </c>
    </row>
    <row r="8" spans="2:5" s="104" customFormat="1" ht="16" x14ac:dyDescent="0.2">
      <c r="B8" s="11">
        <v>6</v>
      </c>
      <c r="C8" s="131">
        <v>94.52</v>
      </c>
      <c r="D8" s="173">
        <v>158.06</v>
      </c>
      <c r="E8" s="123">
        <v>130.97</v>
      </c>
    </row>
    <row r="9" spans="2:5" s="104" customFormat="1" ht="16" x14ac:dyDescent="0.2">
      <c r="B9" s="11">
        <v>7</v>
      </c>
      <c r="C9" s="131"/>
      <c r="D9" s="173">
        <v>107.1</v>
      </c>
      <c r="E9" s="123">
        <v>176.13</v>
      </c>
    </row>
    <row r="10" spans="2:5" s="104" customFormat="1" ht="16" x14ac:dyDescent="0.2">
      <c r="B10" s="11">
        <v>8</v>
      </c>
      <c r="C10" s="131"/>
      <c r="D10" s="173">
        <v>123.87</v>
      </c>
      <c r="E10" s="123">
        <v>180.65</v>
      </c>
    </row>
    <row r="11" spans="2:5" s="104" customFormat="1" ht="16" x14ac:dyDescent="0.2">
      <c r="B11" s="11">
        <v>9</v>
      </c>
      <c r="C11" s="131"/>
      <c r="D11" s="173">
        <v>142.58000000000001</v>
      </c>
      <c r="E11" s="123">
        <v>154.84</v>
      </c>
    </row>
    <row r="12" spans="2:5" s="104" customFormat="1" ht="16" x14ac:dyDescent="0.2">
      <c r="B12" s="11">
        <v>10</v>
      </c>
      <c r="C12" s="131"/>
      <c r="D12" s="173"/>
      <c r="E12" s="123">
        <v>148.38999999999999</v>
      </c>
    </row>
    <row r="13" spans="2:5" s="104" customFormat="1" ht="16" x14ac:dyDescent="0.2">
      <c r="B13" s="11">
        <v>11</v>
      </c>
      <c r="C13" s="131"/>
      <c r="D13" s="173"/>
      <c r="E13" s="123">
        <v>95.48</v>
      </c>
    </row>
    <row r="14" spans="2:5" ht="17" thickBot="1" x14ac:dyDescent="0.25">
      <c r="B14" s="11">
        <v>12</v>
      </c>
      <c r="C14" s="139"/>
      <c r="D14" s="173"/>
      <c r="E14" s="123">
        <v>138.71</v>
      </c>
    </row>
    <row r="15" spans="2:5" ht="16" x14ac:dyDescent="0.2">
      <c r="B15" s="29" t="s">
        <v>4</v>
      </c>
      <c r="C15" s="121">
        <f>AVERAGE(C3:C14)</f>
        <v>122.31166666666667</v>
      </c>
      <c r="D15" s="121">
        <f>AVERAGE(D3:D14)</f>
        <v>146.23555555555555</v>
      </c>
      <c r="E15" s="118">
        <f>AVERAGE(E3:E14)</f>
        <v>140.37749999999997</v>
      </c>
    </row>
    <row r="16" spans="2:5" ht="17" thickBot="1" x14ac:dyDescent="0.25">
      <c r="B16" s="18" t="s">
        <v>1</v>
      </c>
      <c r="C16" s="135">
        <f>STDEV(C3:C14)/(SQRT(COUNT(C3:C14)))</f>
        <v>10.327525168747433</v>
      </c>
      <c r="D16" s="135">
        <f>STDEV(D3:D14)/(SQRT(COUNT(D3:D14)))</f>
        <v>11.275848836132445</v>
      </c>
      <c r="E16" s="136">
        <f>STDEV(E3:E14)/(SQRT(COUNT(E3:E14)))</f>
        <v>7.7419173027569936</v>
      </c>
    </row>
    <row r="17" spans="2:5" ht="16" x14ac:dyDescent="0.2">
      <c r="B17" s="42"/>
      <c r="C17" s="105"/>
      <c r="D17" s="105"/>
      <c r="E17" s="104"/>
    </row>
    <row r="18" spans="2:5" ht="17" thickBot="1" x14ac:dyDescent="0.25">
      <c r="B18" s="226" t="s">
        <v>5</v>
      </c>
      <c r="C18" s="226"/>
      <c r="D18" s="226"/>
      <c r="E18" s="226"/>
    </row>
    <row r="19" spans="2:5" ht="17" thickBot="1" x14ac:dyDescent="0.25">
      <c r="B19" s="224" t="s">
        <v>6</v>
      </c>
      <c r="C19" s="225"/>
      <c r="D19" s="26" t="s">
        <v>7</v>
      </c>
      <c r="E19" s="27" t="s">
        <v>8</v>
      </c>
    </row>
    <row r="20" spans="2:5" ht="16" x14ac:dyDescent="0.2">
      <c r="B20" s="36" t="s">
        <v>9</v>
      </c>
      <c r="C20" s="23" t="s">
        <v>10</v>
      </c>
      <c r="D20" s="24"/>
      <c r="E20" s="25"/>
    </row>
    <row r="21" spans="2:5" ht="16" x14ac:dyDescent="0.2">
      <c r="B21" s="112" t="s">
        <v>13</v>
      </c>
      <c r="C21" s="113" t="s">
        <v>48</v>
      </c>
      <c r="D21" s="111">
        <f>_xlfn.T.TEST(C3:C14,D3:D14,2,2)</f>
        <v>0.16468631232727474</v>
      </c>
      <c r="E21" s="19" t="s">
        <v>21</v>
      </c>
    </row>
    <row r="22" spans="2:5" ht="17" thickBot="1" x14ac:dyDescent="0.25">
      <c r="B22" s="33" t="s">
        <v>13</v>
      </c>
      <c r="C22" s="20" t="s">
        <v>49</v>
      </c>
      <c r="D22" s="21">
        <f>_xlfn.T.TEST(C3:C14,E3:E14,2,2)</f>
        <v>0.18927633701632082</v>
      </c>
      <c r="E22" s="114" t="s">
        <v>21</v>
      </c>
    </row>
  </sheetData>
  <mergeCells count="3">
    <mergeCell ref="B18:E18"/>
    <mergeCell ref="B19:C19"/>
    <mergeCell ref="B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2A61-7531-4AB3-8ECA-6BF9AC0B6053}">
  <dimension ref="B1:E22"/>
  <sheetViews>
    <sheetView workbookViewId="0">
      <selection activeCell="C3" sqref="C3:E16"/>
    </sheetView>
  </sheetViews>
  <sheetFormatPr baseColWidth="10" defaultColWidth="8.83203125" defaultRowHeight="15" x14ac:dyDescent="0.2"/>
  <cols>
    <col min="2" max="2" width="11.5" bestFit="1" customWidth="1"/>
    <col min="3" max="3" width="14.6640625" customWidth="1"/>
    <col min="4" max="5" width="13.5" customWidth="1"/>
  </cols>
  <sheetData>
    <row r="1" spans="2:5" ht="17" thickBot="1" x14ac:dyDescent="0.25">
      <c r="B1" s="223" t="s">
        <v>50</v>
      </c>
      <c r="C1" s="223"/>
      <c r="D1" s="223"/>
      <c r="E1" s="223"/>
    </row>
    <row r="2" spans="2:5" ht="19.5" customHeight="1" thickBot="1" x14ac:dyDescent="0.25">
      <c r="B2" s="28" t="s">
        <v>14</v>
      </c>
      <c r="C2" s="9" t="s">
        <v>13</v>
      </c>
      <c r="D2" s="9" t="s">
        <v>48</v>
      </c>
      <c r="E2" s="10" t="s">
        <v>49</v>
      </c>
    </row>
    <row r="3" spans="2:5" ht="16" x14ac:dyDescent="0.2">
      <c r="B3" s="58">
        <v>1</v>
      </c>
      <c r="C3" s="174">
        <v>234</v>
      </c>
      <c r="D3" s="175">
        <v>203</v>
      </c>
      <c r="E3" s="164">
        <v>130</v>
      </c>
    </row>
    <row r="4" spans="2:5" ht="16" x14ac:dyDescent="0.2">
      <c r="B4" s="11">
        <v>2</v>
      </c>
      <c r="C4" s="137">
        <v>227</v>
      </c>
      <c r="D4" s="176">
        <v>179</v>
      </c>
      <c r="E4" s="138">
        <v>187</v>
      </c>
    </row>
    <row r="5" spans="2:5" ht="16" x14ac:dyDescent="0.2">
      <c r="B5" s="11">
        <v>3</v>
      </c>
      <c r="C5" s="137">
        <v>239</v>
      </c>
      <c r="D5" s="176">
        <v>179</v>
      </c>
      <c r="E5" s="138">
        <v>186</v>
      </c>
    </row>
    <row r="6" spans="2:5" ht="16" x14ac:dyDescent="0.2">
      <c r="B6" s="11">
        <v>4</v>
      </c>
      <c r="C6" s="137">
        <v>217</v>
      </c>
      <c r="D6" s="176">
        <v>229</v>
      </c>
      <c r="E6" s="138">
        <v>214</v>
      </c>
    </row>
    <row r="7" spans="2:5" ht="16" x14ac:dyDescent="0.2">
      <c r="B7" s="11">
        <v>5</v>
      </c>
      <c r="C7" s="137">
        <v>224</v>
      </c>
      <c r="D7" s="176">
        <v>208</v>
      </c>
      <c r="E7" s="138">
        <v>252</v>
      </c>
    </row>
    <row r="8" spans="2:5" ht="16" x14ac:dyDescent="0.2">
      <c r="B8" s="11">
        <v>6</v>
      </c>
      <c r="C8" s="137">
        <v>220</v>
      </c>
      <c r="D8" s="176">
        <v>192</v>
      </c>
      <c r="E8" s="138">
        <v>196</v>
      </c>
    </row>
    <row r="9" spans="2:5" ht="16" x14ac:dyDescent="0.2">
      <c r="B9" s="11">
        <v>7</v>
      </c>
      <c r="C9" s="137"/>
      <c r="D9" s="176">
        <v>189</v>
      </c>
      <c r="E9" s="138">
        <v>215</v>
      </c>
    </row>
    <row r="10" spans="2:5" ht="16" x14ac:dyDescent="0.2">
      <c r="B10" s="11">
        <v>8</v>
      </c>
      <c r="C10" s="137"/>
      <c r="D10" s="176">
        <v>217</v>
      </c>
      <c r="E10" s="138">
        <v>239</v>
      </c>
    </row>
    <row r="11" spans="2:5" ht="16" x14ac:dyDescent="0.2">
      <c r="B11" s="11">
        <v>9</v>
      </c>
      <c r="C11" s="137"/>
      <c r="D11" s="176">
        <v>233</v>
      </c>
      <c r="E11" s="138">
        <v>234</v>
      </c>
    </row>
    <row r="12" spans="2:5" ht="16" x14ac:dyDescent="0.2">
      <c r="B12" s="11">
        <v>10</v>
      </c>
      <c r="C12" s="137"/>
      <c r="D12" s="176"/>
      <c r="E12" s="138">
        <v>251</v>
      </c>
    </row>
    <row r="13" spans="2:5" ht="16" x14ac:dyDescent="0.2">
      <c r="B13" s="11">
        <v>11</v>
      </c>
      <c r="C13" s="137"/>
      <c r="D13" s="176"/>
      <c r="E13" s="138">
        <v>213</v>
      </c>
    </row>
    <row r="14" spans="2:5" ht="17" thickBot="1" x14ac:dyDescent="0.25">
      <c r="B14" s="11">
        <v>12</v>
      </c>
      <c r="C14" s="177"/>
      <c r="D14" s="176"/>
      <c r="E14" s="138">
        <v>267</v>
      </c>
    </row>
    <row r="15" spans="2:5" ht="16" x14ac:dyDescent="0.2">
      <c r="B15" s="29" t="s">
        <v>4</v>
      </c>
      <c r="C15" s="121">
        <f>AVERAGE(C3:C14)</f>
        <v>226.83333333333334</v>
      </c>
      <c r="D15" s="121">
        <f>AVERAGE(D3:D14)</f>
        <v>203.22222222222223</v>
      </c>
      <c r="E15" s="118">
        <f>AVERAGE(E3:E14)</f>
        <v>215.33333333333334</v>
      </c>
    </row>
    <row r="16" spans="2:5" ht="17" thickBot="1" x14ac:dyDescent="0.25">
      <c r="B16" s="18" t="s">
        <v>1</v>
      </c>
      <c r="C16" s="135">
        <f>STDEV(C3:C14)/(SQRT(COUNT(C3:C14)))</f>
        <v>3.4197140881138655</v>
      </c>
      <c r="D16" s="135">
        <f>STDEV(D3:D14)/(SQRT(COUNT(D3:D14)))</f>
        <v>6.7346075068711277</v>
      </c>
      <c r="E16" s="136">
        <f>STDEV(E3:E14)/(SQRT(COUNT(E3:E14)))</f>
        <v>10.843468452520522</v>
      </c>
    </row>
    <row r="17" spans="2:5" ht="16" x14ac:dyDescent="0.2">
      <c r="B17" s="42"/>
      <c r="C17" s="110"/>
      <c r="D17" s="110"/>
      <c r="E17" s="109"/>
    </row>
    <row r="18" spans="2:5" ht="17" thickBot="1" x14ac:dyDescent="0.25">
      <c r="B18" s="226" t="s">
        <v>5</v>
      </c>
      <c r="C18" s="226"/>
      <c r="D18" s="226"/>
      <c r="E18" s="226"/>
    </row>
    <row r="19" spans="2:5" ht="17" thickBot="1" x14ac:dyDescent="0.25">
      <c r="B19" s="224" t="s">
        <v>6</v>
      </c>
      <c r="C19" s="225"/>
      <c r="D19" s="26" t="s">
        <v>7</v>
      </c>
      <c r="E19" s="27" t="s">
        <v>8</v>
      </c>
    </row>
    <row r="20" spans="2:5" ht="16" x14ac:dyDescent="0.2">
      <c r="B20" s="36" t="s">
        <v>9</v>
      </c>
      <c r="C20" s="23" t="s">
        <v>10</v>
      </c>
      <c r="D20" s="24"/>
      <c r="E20" s="25"/>
    </row>
    <row r="21" spans="2:5" ht="20" x14ac:dyDescent="0.2">
      <c r="B21" s="112" t="s">
        <v>13</v>
      </c>
      <c r="C21" s="113" t="s">
        <v>48</v>
      </c>
      <c r="D21" s="111">
        <f>_xlfn.T.TEST(C3:C14,D3:D14,2,2)</f>
        <v>1.8686965684663832E-2</v>
      </c>
      <c r="E21" s="108" t="s">
        <v>11</v>
      </c>
    </row>
    <row r="22" spans="2:5" ht="17" thickBot="1" x14ac:dyDescent="0.25">
      <c r="B22" s="33" t="s">
        <v>13</v>
      </c>
      <c r="C22" s="20" t="s">
        <v>49</v>
      </c>
      <c r="D22" s="21">
        <f>_xlfn.T.TEST(C3:C14,E3:E14,2,2)</f>
        <v>0.47578739853398511</v>
      </c>
      <c r="E22" s="114" t="s">
        <v>21</v>
      </c>
    </row>
  </sheetData>
  <mergeCells count="3">
    <mergeCell ref="B1:E1"/>
    <mergeCell ref="B18:E18"/>
    <mergeCell ref="B19:C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753D-DC5F-4523-8E75-F2E50AC3C04A}">
  <dimension ref="B1:E22"/>
  <sheetViews>
    <sheetView workbookViewId="0">
      <selection activeCell="B1" sqref="B1:E21"/>
    </sheetView>
  </sheetViews>
  <sheetFormatPr baseColWidth="10" defaultColWidth="8.83203125" defaultRowHeight="15" x14ac:dyDescent="0.2"/>
  <cols>
    <col min="2" max="2" width="11.5" bestFit="1" customWidth="1"/>
    <col min="3" max="3" width="13.5" customWidth="1"/>
    <col min="4" max="5" width="15.5" bestFit="1" customWidth="1"/>
  </cols>
  <sheetData>
    <row r="1" spans="2:5" ht="19" thickBot="1" x14ac:dyDescent="0.25">
      <c r="B1" s="223" t="s">
        <v>17</v>
      </c>
      <c r="C1" s="223"/>
      <c r="D1" s="223"/>
      <c r="E1" s="223"/>
    </row>
    <row r="2" spans="2:5" ht="18" thickBot="1" x14ac:dyDescent="0.25">
      <c r="B2" s="28" t="s">
        <v>14</v>
      </c>
      <c r="C2" s="9" t="s">
        <v>13</v>
      </c>
      <c r="D2" s="9" t="s">
        <v>48</v>
      </c>
      <c r="E2" s="10" t="s">
        <v>49</v>
      </c>
    </row>
    <row r="3" spans="2:5" ht="16" x14ac:dyDescent="0.2">
      <c r="B3" s="58">
        <v>1</v>
      </c>
      <c r="C3" s="129">
        <v>11687.84</v>
      </c>
      <c r="D3" s="172">
        <v>8965.2100000000009</v>
      </c>
      <c r="E3" s="116">
        <v>9407.3770000000004</v>
      </c>
    </row>
    <row r="4" spans="2:5" ht="16" x14ac:dyDescent="0.2">
      <c r="B4" s="11">
        <v>2</v>
      </c>
      <c r="C4" s="131">
        <v>14202.28</v>
      </c>
      <c r="D4" s="173">
        <v>9556.6099999999988</v>
      </c>
      <c r="E4" s="123">
        <v>10546.18</v>
      </c>
    </row>
    <row r="5" spans="2:5" ht="16" x14ac:dyDescent="0.2">
      <c r="B5" s="11">
        <v>3</v>
      </c>
      <c r="C5" s="131">
        <v>13671.369999999999</v>
      </c>
      <c r="D5" s="173">
        <v>13523.51</v>
      </c>
      <c r="E5" s="123">
        <v>12695.029999999999</v>
      </c>
    </row>
    <row r="6" spans="2:5" ht="16" x14ac:dyDescent="0.2">
      <c r="B6" s="11">
        <v>4</v>
      </c>
      <c r="C6" s="131">
        <v>18619.38</v>
      </c>
      <c r="D6" s="173">
        <v>8412.4250000000011</v>
      </c>
      <c r="E6" s="123">
        <v>9887.2139999999999</v>
      </c>
    </row>
    <row r="7" spans="2:5" ht="16" x14ac:dyDescent="0.2">
      <c r="B7" s="11">
        <v>5</v>
      </c>
      <c r="C7" s="131">
        <v>12905.519999999999</v>
      </c>
      <c r="D7" s="173">
        <v>10723.599999999999</v>
      </c>
      <c r="E7" s="123">
        <v>14623.91</v>
      </c>
    </row>
    <row r="8" spans="2:5" ht="16" x14ac:dyDescent="0.2">
      <c r="B8" s="11">
        <v>6</v>
      </c>
      <c r="C8" s="131">
        <v>18039.25</v>
      </c>
      <c r="D8" s="173">
        <v>9413.8780000000006</v>
      </c>
      <c r="E8" s="123">
        <v>11598.28</v>
      </c>
    </row>
    <row r="9" spans="2:5" ht="16" x14ac:dyDescent="0.2">
      <c r="B9" s="11">
        <v>7</v>
      </c>
      <c r="C9" s="131"/>
      <c r="D9" s="173">
        <v>13676.880000000001</v>
      </c>
      <c r="E9" s="123">
        <v>9460.3959999999988</v>
      </c>
    </row>
    <row r="10" spans="2:5" ht="16" x14ac:dyDescent="0.2">
      <c r="B10" s="11">
        <v>8</v>
      </c>
      <c r="C10" s="131"/>
      <c r="D10" s="173">
        <v>13576.63</v>
      </c>
      <c r="E10" s="123">
        <v>10253.52</v>
      </c>
    </row>
    <row r="11" spans="2:5" ht="16" x14ac:dyDescent="0.2">
      <c r="B11" s="11">
        <v>9</v>
      </c>
      <c r="C11" s="131"/>
      <c r="D11" s="173">
        <v>12664.76</v>
      </c>
      <c r="E11" s="123">
        <v>11712.19</v>
      </c>
    </row>
    <row r="12" spans="2:5" ht="16" x14ac:dyDescent="0.2">
      <c r="B12" s="11">
        <v>10</v>
      </c>
      <c r="C12" s="131"/>
      <c r="D12" s="173"/>
      <c r="E12" s="123">
        <v>13109.289999999999</v>
      </c>
    </row>
    <row r="13" spans="2:5" ht="16" x14ac:dyDescent="0.2">
      <c r="B13" s="11">
        <v>11</v>
      </c>
      <c r="C13" s="131"/>
      <c r="D13" s="173"/>
      <c r="E13" s="123">
        <v>17288.260000000002</v>
      </c>
    </row>
    <row r="14" spans="2:5" ht="17" thickBot="1" x14ac:dyDescent="0.25">
      <c r="B14" s="11">
        <v>12</v>
      </c>
      <c r="C14" s="140"/>
      <c r="D14" s="173"/>
      <c r="E14" s="123">
        <v>14917.85</v>
      </c>
    </row>
    <row r="15" spans="2:5" ht="16" x14ac:dyDescent="0.2">
      <c r="B15" s="29" t="s">
        <v>4</v>
      </c>
      <c r="C15" s="121">
        <f>AVERAGE(C3:C14)</f>
        <v>14854.273333333336</v>
      </c>
      <c r="D15" s="121">
        <f>AVERAGE(D3:D14)</f>
        <v>11168.167000000001</v>
      </c>
      <c r="E15" s="118">
        <f>AVERAGE(E3:E14)</f>
        <v>12124.958083333333</v>
      </c>
    </row>
    <row r="16" spans="2:5" ht="17" thickBot="1" x14ac:dyDescent="0.25">
      <c r="B16" s="18" t="s">
        <v>1</v>
      </c>
      <c r="C16" s="135">
        <f>STDEV(C3:C14)/(SQRT(COUNT(C3:C14)))</f>
        <v>1154.2443385166616</v>
      </c>
      <c r="D16" s="135">
        <f>STDEV(D3:D14)/(SQRT(COUNT(D3:D14)))</f>
        <v>728.4037474134376</v>
      </c>
      <c r="E16" s="136">
        <f>STDEV(E3:E14)/(SQRT(COUNT(E3:E14)))</f>
        <v>717.39115206545102</v>
      </c>
    </row>
    <row r="17" spans="2:5" ht="16" x14ac:dyDescent="0.2">
      <c r="B17" s="42"/>
      <c r="C17" s="110"/>
      <c r="D17" s="110"/>
      <c r="E17" s="109"/>
    </row>
    <row r="18" spans="2:5" ht="17" thickBot="1" x14ac:dyDescent="0.25">
      <c r="B18" s="226" t="s">
        <v>5</v>
      </c>
      <c r="C18" s="226"/>
      <c r="D18" s="226"/>
      <c r="E18" s="226"/>
    </row>
    <row r="19" spans="2:5" ht="17" thickBot="1" x14ac:dyDescent="0.25">
      <c r="B19" s="224" t="s">
        <v>6</v>
      </c>
      <c r="C19" s="225"/>
      <c r="D19" s="26" t="s">
        <v>7</v>
      </c>
      <c r="E19" s="27" t="s">
        <v>8</v>
      </c>
    </row>
    <row r="20" spans="2:5" ht="16" x14ac:dyDescent="0.2">
      <c r="B20" s="36" t="s">
        <v>9</v>
      </c>
      <c r="C20" s="23" t="s">
        <v>10</v>
      </c>
      <c r="D20" s="24"/>
      <c r="E20" s="25"/>
    </row>
    <row r="21" spans="2:5" ht="20" x14ac:dyDescent="0.2">
      <c r="B21" s="112" t="s">
        <v>13</v>
      </c>
      <c r="C21" s="113" t="s">
        <v>48</v>
      </c>
      <c r="D21" s="111">
        <f>_xlfn.T.TEST(C3:C14,D3:D14,2,2)</f>
        <v>1.3600870438420436E-2</v>
      </c>
      <c r="E21" s="108" t="s">
        <v>11</v>
      </c>
    </row>
    <row r="22" spans="2:5" ht="17" thickBot="1" x14ac:dyDescent="0.25">
      <c r="B22" s="33" t="s">
        <v>13</v>
      </c>
      <c r="C22" s="20" t="s">
        <v>49</v>
      </c>
      <c r="D22" s="21">
        <f>_xlfn.T.TEST(C3:C14,E3:E14,2,2)</f>
        <v>5.1744522414127234E-2</v>
      </c>
      <c r="E22" s="114" t="s">
        <v>21</v>
      </c>
    </row>
  </sheetData>
  <mergeCells count="3">
    <mergeCell ref="B1:E1"/>
    <mergeCell ref="B18:E18"/>
    <mergeCell ref="B19:C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1EFA-E46D-4ABA-8BF2-9BD1BD8EC7AC}">
  <dimension ref="B1:F17"/>
  <sheetViews>
    <sheetView tabSelected="1" workbookViewId="0">
      <selection activeCell="G11" sqref="G11"/>
    </sheetView>
  </sheetViews>
  <sheetFormatPr baseColWidth="10" defaultColWidth="8.83203125" defaultRowHeight="15" x14ac:dyDescent="0.2"/>
  <cols>
    <col min="2" max="2" width="11.5" bestFit="1" customWidth="1"/>
    <col min="3" max="3" width="15.6640625" customWidth="1"/>
    <col min="4" max="4" width="15.83203125" bestFit="1" customWidth="1"/>
    <col min="5" max="5" width="12" bestFit="1" customWidth="1"/>
    <col min="6" max="6" width="11.6640625" bestFit="1" customWidth="1"/>
  </cols>
  <sheetData>
    <row r="1" spans="2:6" ht="16.5" customHeight="1" thickBot="1" x14ac:dyDescent="0.25">
      <c r="B1" s="227" t="s">
        <v>62</v>
      </c>
      <c r="C1" s="227"/>
      <c r="D1" s="227"/>
      <c r="E1" s="216"/>
      <c r="F1" s="216"/>
    </row>
    <row r="2" spans="2:6" ht="18" thickBot="1" x14ac:dyDescent="0.25">
      <c r="B2" s="28" t="s">
        <v>14</v>
      </c>
      <c r="C2" s="9" t="s">
        <v>0</v>
      </c>
      <c r="D2" s="10" t="s">
        <v>51</v>
      </c>
    </row>
    <row r="3" spans="2:6" ht="16" x14ac:dyDescent="0.2">
      <c r="B3" s="209">
        <v>1</v>
      </c>
      <c r="C3" s="217">
        <v>216.85549999999998</v>
      </c>
      <c r="D3" s="218">
        <v>529.61369999999999</v>
      </c>
    </row>
    <row r="4" spans="2:6" ht="16" x14ac:dyDescent="0.2">
      <c r="B4" s="210">
        <v>2</v>
      </c>
      <c r="C4" s="219">
        <v>228.8304</v>
      </c>
      <c r="D4" s="220">
        <v>617.03010000000006</v>
      </c>
    </row>
    <row r="5" spans="2:6" ht="16" x14ac:dyDescent="0.2">
      <c r="B5" s="210">
        <v>3</v>
      </c>
      <c r="C5" s="219">
        <v>196.90539999999999</v>
      </c>
      <c r="D5" s="220">
        <v>432.54319999999996</v>
      </c>
    </row>
    <row r="6" spans="2:6" ht="16" x14ac:dyDescent="0.2">
      <c r="B6" s="210">
        <v>4</v>
      </c>
      <c r="C6" s="219">
        <v>265.3098</v>
      </c>
      <c r="D6" s="220">
        <v>370.53639999999996</v>
      </c>
    </row>
    <row r="7" spans="2:6" ht="16" x14ac:dyDescent="0.2">
      <c r="B7" s="210">
        <v>5</v>
      </c>
      <c r="C7" s="219">
        <v>248.94239999999999</v>
      </c>
      <c r="D7" s="220">
        <v>464.31029999999998</v>
      </c>
    </row>
    <row r="8" spans="2:6" ht="16" x14ac:dyDescent="0.2">
      <c r="B8" s="210">
        <v>6</v>
      </c>
      <c r="C8" s="219">
        <v>148.53430000000003</v>
      </c>
      <c r="D8" s="220">
        <v>449.10020000000003</v>
      </c>
    </row>
    <row r="9" spans="2:6" ht="16" x14ac:dyDescent="0.2">
      <c r="B9" s="211">
        <v>7</v>
      </c>
      <c r="C9" s="219">
        <v>230.22439999999997</v>
      </c>
      <c r="D9" s="220">
        <v>467.08080000000001</v>
      </c>
    </row>
    <row r="10" spans="2:6" ht="17" thickBot="1" x14ac:dyDescent="0.25">
      <c r="B10" s="212">
        <v>8</v>
      </c>
      <c r="C10" s="221">
        <v>265.02859999999998</v>
      </c>
      <c r="D10" s="222">
        <v>314.81259999999997</v>
      </c>
    </row>
    <row r="11" spans="2:6" ht="16" x14ac:dyDescent="0.2">
      <c r="B11" s="29" t="s">
        <v>4</v>
      </c>
      <c r="C11" s="148">
        <f>AVERAGE(C3:C10)</f>
        <v>225.07884999999999</v>
      </c>
      <c r="D11" s="149">
        <f>AVERAGE(D3:D10)</f>
        <v>455.62841249999997</v>
      </c>
    </row>
    <row r="12" spans="2:6" ht="17" thickBot="1" x14ac:dyDescent="0.25">
      <c r="B12" s="18" t="s">
        <v>1</v>
      </c>
      <c r="C12" s="150">
        <f>STDEV(C3:C10)/(SQRT(COUNT(C3:C10)))</f>
        <v>13.722353113624596</v>
      </c>
      <c r="D12" s="151">
        <f>STDEV(D3:D10)/(SQRT(COUNT(D3:D10)))</f>
        <v>32.562069322698676</v>
      </c>
    </row>
    <row r="13" spans="2:6" ht="16" x14ac:dyDescent="0.2">
      <c r="B13" s="42"/>
      <c r="C13" s="110"/>
      <c r="D13" s="110"/>
      <c r="E13" s="109"/>
      <c r="F13" s="109"/>
    </row>
    <row r="14" spans="2:6" ht="17" thickBot="1" x14ac:dyDescent="0.25">
      <c r="B14" s="226" t="s">
        <v>5</v>
      </c>
      <c r="C14" s="226"/>
      <c r="D14" s="226"/>
      <c r="E14" s="226"/>
      <c r="F14" s="109"/>
    </row>
    <row r="15" spans="2:6" ht="17" thickBot="1" x14ac:dyDescent="0.25">
      <c r="B15" s="224" t="s">
        <v>6</v>
      </c>
      <c r="C15" s="225"/>
      <c r="D15" s="26" t="s">
        <v>7</v>
      </c>
      <c r="E15" s="27" t="s">
        <v>8</v>
      </c>
      <c r="F15" s="109"/>
    </row>
    <row r="16" spans="2:6" ht="16" x14ac:dyDescent="0.2">
      <c r="B16" s="36" t="s">
        <v>9</v>
      </c>
      <c r="C16" s="23" t="s">
        <v>10</v>
      </c>
      <c r="D16" s="24"/>
      <c r="E16" s="25"/>
      <c r="F16" s="109"/>
    </row>
    <row r="17" spans="2:6" ht="21" thickBot="1" x14ac:dyDescent="0.25">
      <c r="B17" s="55" t="s">
        <v>0</v>
      </c>
      <c r="C17" s="56" t="s">
        <v>51</v>
      </c>
      <c r="D17" s="53">
        <f>_xlfn.T.TEST(C3:C10,D3:D10,2,2)</f>
        <v>1.3461054341010858E-5</v>
      </c>
      <c r="E17" s="43" t="s">
        <v>33</v>
      </c>
      <c r="F17" s="109"/>
    </row>
  </sheetData>
  <mergeCells count="3">
    <mergeCell ref="B14:E14"/>
    <mergeCell ref="B15:C15"/>
    <mergeCell ref="B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C624-D727-4A10-8C99-E1F0B5C3381D}">
  <dimension ref="B1:G17"/>
  <sheetViews>
    <sheetView workbookViewId="0">
      <selection activeCell="F25" sqref="F25"/>
    </sheetView>
  </sheetViews>
  <sheetFormatPr baseColWidth="10" defaultColWidth="8.83203125" defaultRowHeight="15" x14ac:dyDescent="0.2"/>
  <cols>
    <col min="2" max="2" width="12.33203125" customWidth="1"/>
    <col min="3" max="3" width="12.6640625" customWidth="1"/>
    <col min="4" max="4" width="15.1640625" bestFit="1" customWidth="1"/>
    <col min="5" max="5" width="12.33203125" customWidth="1"/>
    <col min="6" max="6" width="11.6640625" customWidth="1"/>
  </cols>
  <sheetData>
    <row r="1" spans="2:7" ht="23" customHeight="1" thickBot="1" x14ac:dyDescent="0.25">
      <c r="B1" s="227" t="s">
        <v>17</v>
      </c>
      <c r="C1" s="227"/>
      <c r="D1" s="227"/>
      <c r="E1" s="216"/>
      <c r="F1" s="216"/>
    </row>
    <row r="2" spans="2:7" ht="18" thickBot="1" x14ac:dyDescent="0.25">
      <c r="B2" s="28" t="s">
        <v>14</v>
      </c>
      <c r="C2" s="9" t="s">
        <v>0</v>
      </c>
      <c r="D2" s="10" t="s">
        <v>51</v>
      </c>
    </row>
    <row r="3" spans="2:7" ht="16" x14ac:dyDescent="0.2">
      <c r="B3" s="58">
        <v>1</v>
      </c>
      <c r="C3" s="206">
        <v>1697.9591836734694</v>
      </c>
      <c r="D3" s="203">
        <v>979.59183673469386</v>
      </c>
    </row>
    <row r="4" spans="2:7" ht="16" x14ac:dyDescent="0.2">
      <c r="B4" s="11">
        <v>2</v>
      </c>
      <c r="C4" s="207">
        <v>2155.1020408163267</v>
      </c>
      <c r="D4" s="204">
        <v>1469.387755102041</v>
      </c>
    </row>
    <row r="5" spans="2:7" ht="16" x14ac:dyDescent="0.2">
      <c r="B5" s="11">
        <v>3</v>
      </c>
      <c r="C5" s="207">
        <v>1730.6122448979593</v>
      </c>
      <c r="D5" s="204">
        <v>1208.1632653061224</v>
      </c>
    </row>
    <row r="6" spans="2:7" ht="16" x14ac:dyDescent="0.2">
      <c r="B6" s="11">
        <v>4</v>
      </c>
      <c r="C6" s="207">
        <v>1926.5306122448981</v>
      </c>
      <c r="D6" s="204">
        <v>1436.7346938775511</v>
      </c>
    </row>
    <row r="7" spans="2:7" ht="16" x14ac:dyDescent="0.2">
      <c r="B7" s="11">
        <v>5</v>
      </c>
      <c r="C7" s="207">
        <v>1404.0816326530612</v>
      </c>
      <c r="D7" s="204">
        <v>1208.1632653061224</v>
      </c>
    </row>
    <row r="8" spans="2:7" ht="16" x14ac:dyDescent="0.2">
      <c r="B8" s="11">
        <v>6</v>
      </c>
      <c r="C8" s="207">
        <v>1959.1836734693877</v>
      </c>
      <c r="D8" s="204">
        <v>1861.2244897959183</v>
      </c>
    </row>
    <row r="9" spans="2:7" ht="16" x14ac:dyDescent="0.2">
      <c r="B9" s="189">
        <v>7</v>
      </c>
      <c r="C9" s="207">
        <v>2220.408163265306</v>
      </c>
      <c r="D9" s="204">
        <v>1502.0408163265306</v>
      </c>
      <c r="F9" s="1"/>
      <c r="G9" s="1"/>
    </row>
    <row r="10" spans="2:7" ht="17" thickBot="1" x14ac:dyDescent="0.25">
      <c r="B10" s="189">
        <v>8</v>
      </c>
      <c r="C10" s="208">
        <v>1338.7755102040817</v>
      </c>
      <c r="D10" s="197">
        <v>1795.9183673469388</v>
      </c>
    </row>
    <row r="11" spans="2:7" ht="16" x14ac:dyDescent="0.2">
      <c r="B11" s="29" t="s">
        <v>4</v>
      </c>
      <c r="C11" s="148">
        <f>AVERAGE(C3:C10)</f>
        <v>1804.081632653061</v>
      </c>
      <c r="D11" s="149">
        <f>AVERAGE(D3:D10)</f>
        <v>1432.6530612244896</v>
      </c>
    </row>
    <row r="12" spans="2:7" ht="17" thickBot="1" x14ac:dyDescent="0.25">
      <c r="B12" s="18" t="s">
        <v>1</v>
      </c>
      <c r="C12" s="150">
        <f>STDEV(C3:C10)/(SQRT(COUNT(C3:C10)))</f>
        <v>114.07727764626544</v>
      </c>
      <c r="D12" s="151">
        <f>STDEV(D3:D10)/(SQRT(COUNT(D3:D10)))</f>
        <v>105.88670833528894</v>
      </c>
    </row>
    <row r="13" spans="2:7" ht="16" x14ac:dyDescent="0.2">
      <c r="B13" s="42"/>
      <c r="C13" s="110"/>
      <c r="D13" s="110"/>
      <c r="E13" s="109"/>
    </row>
    <row r="14" spans="2:7" ht="17" thickBot="1" x14ac:dyDescent="0.25">
      <c r="B14" s="226" t="s">
        <v>5</v>
      </c>
      <c r="C14" s="226"/>
      <c r="D14" s="226"/>
      <c r="E14" s="226"/>
    </row>
    <row r="15" spans="2:7" ht="17" thickBot="1" x14ac:dyDescent="0.25">
      <c r="B15" s="224" t="s">
        <v>6</v>
      </c>
      <c r="C15" s="225"/>
      <c r="D15" s="26" t="s">
        <v>7</v>
      </c>
      <c r="E15" s="27" t="s">
        <v>8</v>
      </c>
    </row>
    <row r="16" spans="2:7" ht="16" x14ac:dyDescent="0.2">
      <c r="B16" s="36" t="s">
        <v>9</v>
      </c>
      <c r="C16" s="23" t="s">
        <v>10</v>
      </c>
      <c r="D16" s="24"/>
      <c r="E16" s="25"/>
    </row>
    <row r="17" spans="2:5" ht="21" thickBot="1" x14ac:dyDescent="0.25">
      <c r="B17" s="55" t="s">
        <v>0</v>
      </c>
      <c r="C17" s="56" t="s">
        <v>51</v>
      </c>
      <c r="D17" s="53">
        <f>_xlfn.T.TEST(C3:C10,D3:D10,2,2)</f>
        <v>3.1684818162818658E-2</v>
      </c>
      <c r="E17" s="43" t="s">
        <v>11</v>
      </c>
    </row>
  </sheetData>
  <mergeCells count="3">
    <mergeCell ref="B14:E14"/>
    <mergeCell ref="B15:C15"/>
    <mergeCell ref="B1:D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512B-0EAB-48AC-BD5B-A1BCA8D47FF2}">
  <dimension ref="A1:X91"/>
  <sheetViews>
    <sheetView workbookViewId="0">
      <selection activeCell="D13" sqref="D13:D15"/>
    </sheetView>
  </sheetViews>
  <sheetFormatPr baseColWidth="10" defaultColWidth="8.83203125" defaultRowHeight="15" x14ac:dyDescent="0.2"/>
  <cols>
    <col min="1" max="1" width="11.1640625" customWidth="1"/>
    <col min="2" max="2" width="13.6640625" customWidth="1"/>
    <col min="3" max="4" width="15.1640625" bestFit="1" customWidth="1"/>
    <col min="5" max="5" width="17.6640625" customWidth="1"/>
    <col min="6" max="6" width="14" customWidth="1"/>
    <col min="13" max="13" width="15.83203125" customWidth="1"/>
    <col min="16" max="16" width="11.6640625" customWidth="1"/>
    <col min="23" max="23" width="14.33203125" customWidth="1"/>
  </cols>
  <sheetData>
    <row r="1" spans="1:24" ht="20" thickBot="1" x14ac:dyDescent="0.3">
      <c r="A1" s="223" t="s">
        <v>64</v>
      </c>
      <c r="B1" s="223"/>
      <c r="C1" s="223"/>
      <c r="D1" s="181"/>
      <c r="F1" s="109"/>
      <c r="G1" s="230" t="s">
        <v>52</v>
      </c>
      <c r="H1" s="230"/>
      <c r="I1" s="230"/>
      <c r="J1" s="230"/>
      <c r="K1" s="230"/>
      <c r="L1" s="230"/>
      <c r="M1" s="230"/>
      <c r="N1" s="230"/>
      <c r="O1" s="182"/>
      <c r="P1" s="182"/>
      <c r="Q1" s="230" t="s">
        <v>53</v>
      </c>
      <c r="R1" s="230"/>
      <c r="S1" s="230"/>
      <c r="T1" s="230"/>
      <c r="U1" s="230"/>
      <c r="V1" s="230"/>
      <c r="W1" s="230"/>
      <c r="X1" s="230"/>
    </row>
    <row r="2" spans="1:24" ht="49" thickBot="1" x14ac:dyDescent="0.25">
      <c r="A2" s="28" t="s">
        <v>14</v>
      </c>
      <c r="B2" s="9" t="s">
        <v>0</v>
      </c>
      <c r="C2" s="10" t="s">
        <v>51</v>
      </c>
      <c r="D2" s="178"/>
      <c r="F2" s="183" t="s">
        <v>54</v>
      </c>
      <c r="G2" s="184" t="s">
        <v>55</v>
      </c>
      <c r="H2" s="184" t="s">
        <v>56</v>
      </c>
      <c r="I2" s="184" t="s">
        <v>57</v>
      </c>
      <c r="J2" s="184" t="s">
        <v>58</v>
      </c>
      <c r="K2" s="184" t="s">
        <v>59</v>
      </c>
      <c r="L2" s="184" t="s">
        <v>60</v>
      </c>
      <c r="M2" s="183" t="s">
        <v>61</v>
      </c>
      <c r="N2" s="184" t="s">
        <v>1</v>
      </c>
      <c r="O2" s="185"/>
      <c r="P2" s="183" t="s">
        <v>54</v>
      </c>
      <c r="Q2" s="184" t="s">
        <v>55</v>
      </c>
      <c r="R2" s="184" t="s">
        <v>56</v>
      </c>
      <c r="S2" s="184" t="s">
        <v>57</v>
      </c>
      <c r="T2" s="184" t="s">
        <v>58</v>
      </c>
      <c r="U2" s="184" t="s">
        <v>59</v>
      </c>
      <c r="V2" s="184" t="s">
        <v>60</v>
      </c>
      <c r="W2" s="183" t="s">
        <v>61</v>
      </c>
      <c r="X2" s="184" t="s">
        <v>1</v>
      </c>
    </row>
    <row r="3" spans="1:24" ht="16" x14ac:dyDescent="0.2">
      <c r="A3" s="58">
        <v>1</v>
      </c>
      <c r="B3" s="195">
        <v>0.82279360815653646</v>
      </c>
      <c r="C3" s="31">
        <v>0.66117574816551528</v>
      </c>
      <c r="D3" s="173"/>
      <c r="F3" s="39">
        <v>0</v>
      </c>
      <c r="G3" s="201">
        <v>9.9044660000000007E-3</v>
      </c>
      <c r="H3" s="201">
        <v>9.796094E-3</v>
      </c>
      <c r="I3" s="201">
        <v>7.7739560000000003E-3</v>
      </c>
      <c r="J3" s="201">
        <v>1.1132408E-2</v>
      </c>
      <c r="K3" s="201">
        <v>1.1205368E-2</v>
      </c>
      <c r="L3" s="201">
        <v>7.2395699999999999E-3</v>
      </c>
      <c r="M3" s="39">
        <f>AVERAGE(G3:L3)</f>
        <v>9.508643666666667E-3</v>
      </c>
      <c r="N3" s="186">
        <f>STDEV(G3:L3)/SQRT(6)</f>
        <v>6.8099495085928842E-4</v>
      </c>
      <c r="O3" s="109"/>
      <c r="P3" s="39">
        <v>0</v>
      </c>
      <c r="Q3" s="201">
        <v>1.2370032E-2</v>
      </c>
      <c r="R3" s="201">
        <v>1.1688565999999999E-2</v>
      </c>
      <c r="S3" s="201">
        <v>1.1158879E-2</v>
      </c>
      <c r="T3" s="201">
        <v>1.2442777E-2</v>
      </c>
      <c r="U3" s="201">
        <v>9.6701849999999995E-3</v>
      </c>
      <c r="V3" s="201">
        <v>1.2114935E-2</v>
      </c>
      <c r="W3" s="39">
        <f t="shared" ref="W3:W66" si="0">AVERAGE(Q3:V3)</f>
        <v>1.1574229E-2</v>
      </c>
      <c r="X3" s="186">
        <f t="shared" ref="X3:X66" si="1">STDEV(Q3:V3)/SQRT(6)</f>
        <v>4.2782446351878172E-4</v>
      </c>
    </row>
    <row r="4" spans="1:24" ht="16" x14ac:dyDescent="0.2">
      <c r="A4" s="11">
        <v>2</v>
      </c>
      <c r="B4" s="196">
        <v>0.82408655119017271</v>
      </c>
      <c r="C4" s="13">
        <v>0.67691919232194409</v>
      </c>
      <c r="D4" s="173"/>
      <c r="F4" s="2">
        <v>2.0224719100000002</v>
      </c>
      <c r="G4" s="1">
        <v>9.5559110000000003E-3</v>
      </c>
      <c r="H4" s="1">
        <v>9.4754339999999996E-3</v>
      </c>
      <c r="I4" s="1">
        <v>7.9962130000000003E-3</v>
      </c>
      <c r="J4" s="1">
        <v>1.1579971E-2</v>
      </c>
      <c r="K4" s="1">
        <v>1.0555747000000001E-2</v>
      </c>
      <c r="L4" s="1">
        <v>7.1753040000000004E-3</v>
      </c>
      <c r="M4" s="2">
        <f t="shared" ref="M4:M67" si="2">AVERAGE(G4:L4)</f>
        <v>9.3897633333333338E-3</v>
      </c>
      <c r="N4" s="187">
        <f t="shared" ref="N4:N67" si="3">STDEV(G4:L4)/SQRT(6)</f>
        <v>6.5922390518056246E-4</v>
      </c>
      <c r="O4" s="109"/>
      <c r="P4" s="2">
        <v>2.0224719100000002</v>
      </c>
      <c r="Q4" s="1">
        <v>1.2155057E-2</v>
      </c>
      <c r="R4" s="1">
        <v>1.1220368999999999E-2</v>
      </c>
      <c r="S4" s="1">
        <v>1.1022647E-2</v>
      </c>
      <c r="T4" s="1">
        <v>1.2218257999999999E-2</v>
      </c>
      <c r="U4" s="1">
        <v>9.4884670000000004E-3</v>
      </c>
      <c r="V4" s="1">
        <v>1.1942952999999999E-2</v>
      </c>
      <c r="W4" s="2">
        <f t="shared" si="0"/>
        <v>1.1341291833333331E-2</v>
      </c>
      <c r="X4" s="187">
        <f t="shared" si="1"/>
        <v>4.2199511402703986E-4</v>
      </c>
    </row>
    <row r="5" spans="1:24" ht="16" x14ac:dyDescent="0.2">
      <c r="A5" s="11">
        <v>3</v>
      </c>
      <c r="B5" s="196">
        <v>0.86701439927767543</v>
      </c>
      <c r="C5" s="13">
        <v>0.72767396422923658</v>
      </c>
      <c r="D5" s="173"/>
      <c r="F5" s="2">
        <v>4.0449438200000003</v>
      </c>
      <c r="G5" s="1">
        <v>9.2564320000000002E-3</v>
      </c>
      <c r="H5" s="1">
        <v>9.5145560000000004E-3</v>
      </c>
      <c r="I5" s="1">
        <v>8.0813289999999999E-3</v>
      </c>
      <c r="J5" s="1">
        <v>1.1761542E-2</v>
      </c>
      <c r="K5" s="1">
        <v>1.016006E-2</v>
      </c>
      <c r="L5" s="1">
        <v>7.2412800000000001E-3</v>
      </c>
      <c r="M5" s="2">
        <f t="shared" si="2"/>
        <v>9.3358664999999997E-3</v>
      </c>
      <c r="N5" s="187">
        <f t="shared" si="3"/>
        <v>6.4711135772321543E-4</v>
      </c>
      <c r="O5" s="109"/>
      <c r="P5" s="2">
        <v>4.0449438200000003</v>
      </c>
      <c r="Q5" s="1">
        <v>1.2342970999999999E-2</v>
      </c>
      <c r="R5" s="1">
        <v>1.1061326999999999E-2</v>
      </c>
      <c r="S5" s="1">
        <v>1.0929988999999999E-2</v>
      </c>
      <c r="T5" s="1">
        <v>1.2040830000000001E-2</v>
      </c>
      <c r="U5" s="1">
        <v>9.5737909999999999E-3</v>
      </c>
      <c r="V5" s="1">
        <v>1.1873916999999999E-2</v>
      </c>
      <c r="W5" s="2">
        <f t="shared" si="0"/>
        <v>1.1303804166666667E-2</v>
      </c>
      <c r="X5" s="187">
        <f t="shared" si="1"/>
        <v>4.1390747521867065E-4</v>
      </c>
    </row>
    <row r="6" spans="1:24" ht="16" x14ac:dyDescent="0.2">
      <c r="A6" s="11">
        <v>4</v>
      </c>
      <c r="B6" s="196">
        <v>0.72648356355514543</v>
      </c>
      <c r="C6" s="13">
        <v>0.6585618387274581</v>
      </c>
      <c r="D6" s="173"/>
      <c r="F6" s="2">
        <v>6.0674157299999996</v>
      </c>
      <c r="G6" s="1">
        <v>9.2740210000000003E-3</v>
      </c>
      <c r="H6" s="1">
        <v>9.2551690000000006E-3</v>
      </c>
      <c r="I6" s="1">
        <v>8.5184370000000002E-3</v>
      </c>
      <c r="J6" s="1">
        <v>1.1569843999999999E-2</v>
      </c>
      <c r="K6" s="1">
        <v>1.001815E-2</v>
      </c>
      <c r="L6" s="1">
        <v>7.5743479999999998E-3</v>
      </c>
      <c r="M6" s="2">
        <f t="shared" si="2"/>
        <v>9.368328166666667E-3</v>
      </c>
      <c r="N6" s="187">
        <f t="shared" si="3"/>
        <v>5.5471671604374884E-4</v>
      </c>
      <c r="O6" s="109"/>
      <c r="P6" s="2">
        <v>6.0674157299999996</v>
      </c>
      <c r="Q6" s="1">
        <v>1.2638379999999999E-2</v>
      </c>
      <c r="R6" s="1">
        <v>1.0938293999999999E-2</v>
      </c>
      <c r="S6" s="1">
        <v>1.0716122E-2</v>
      </c>
      <c r="T6" s="1">
        <v>1.2069972999999999E-2</v>
      </c>
      <c r="U6" s="1">
        <v>9.8940230000000001E-3</v>
      </c>
      <c r="V6" s="1">
        <v>1.2022312E-2</v>
      </c>
      <c r="W6" s="2">
        <f t="shared" si="0"/>
        <v>1.1379850666666668E-2</v>
      </c>
      <c r="X6" s="187">
        <f t="shared" si="1"/>
        <v>4.2095579223632384E-4</v>
      </c>
    </row>
    <row r="7" spans="1:24" ht="16" x14ac:dyDescent="0.2">
      <c r="A7" s="189">
        <v>5</v>
      </c>
      <c r="B7" s="196">
        <v>0.76105338366558439</v>
      </c>
      <c r="C7" s="13">
        <v>0.82323593287561292</v>
      </c>
      <c r="D7" s="173"/>
      <c r="F7" s="2">
        <v>8.0898876400000006</v>
      </c>
      <c r="G7" s="1">
        <v>9.0375279999999995E-3</v>
      </c>
      <c r="H7" s="1">
        <v>9.4073560000000004E-3</v>
      </c>
      <c r="I7" s="1">
        <v>8.398829E-3</v>
      </c>
      <c r="J7" s="1">
        <v>1.115794E-2</v>
      </c>
      <c r="K7" s="1">
        <v>9.9249869999999997E-3</v>
      </c>
      <c r="L7" s="1">
        <v>7.6445519999999998E-3</v>
      </c>
      <c r="M7" s="2">
        <f t="shared" si="2"/>
        <v>9.2618653333333342E-3</v>
      </c>
      <c r="N7" s="187">
        <f t="shared" si="3"/>
        <v>4.9889405656990723E-4</v>
      </c>
      <c r="O7" s="109"/>
      <c r="P7" s="2">
        <v>8.0898876400000006</v>
      </c>
      <c r="Q7" s="1">
        <v>1.2879504999999999E-2</v>
      </c>
      <c r="R7" s="1">
        <v>1.0581515999999999E-2</v>
      </c>
      <c r="S7" s="1">
        <v>1.0638358000000001E-2</v>
      </c>
      <c r="T7" s="1">
        <v>1.1690206E-2</v>
      </c>
      <c r="U7" s="1">
        <v>9.6163110000000006E-3</v>
      </c>
      <c r="V7" s="1">
        <v>1.2002743999999999E-2</v>
      </c>
      <c r="W7" s="2">
        <f t="shared" si="0"/>
        <v>1.1234773333333335E-2</v>
      </c>
      <c r="X7" s="187">
        <f t="shared" si="1"/>
        <v>4.7972967498621311E-4</v>
      </c>
    </row>
    <row r="8" spans="1:24" ht="17" thickBot="1" x14ac:dyDescent="0.25">
      <c r="A8" s="193">
        <v>6</v>
      </c>
      <c r="B8" s="194">
        <v>0.96154095533983963</v>
      </c>
      <c r="C8" s="199">
        <v>0.67309948614238091</v>
      </c>
      <c r="D8" s="173"/>
      <c r="F8" s="2">
        <v>10.112359551000001</v>
      </c>
      <c r="G8" s="1">
        <v>9.0389960000000005E-3</v>
      </c>
      <c r="H8" s="1">
        <v>9.3705019999999993E-3</v>
      </c>
      <c r="I8" s="1">
        <v>8.1511940000000005E-3</v>
      </c>
      <c r="J8" s="1">
        <v>1.1290290999999999E-2</v>
      </c>
      <c r="K8" s="1">
        <v>1.0112243E-2</v>
      </c>
      <c r="L8" s="1">
        <v>7.451778E-3</v>
      </c>
      <c r="M8" s="2">
        <f t="shared" si="2"/>
        <v>9.2358340000000001E-3</v>
      </c>
      <c r="N8" s="187">
        <f t="shared" si="3"/>
        <v>5.599126928767257E-4</v>
      </c>
      <c r="O8" s="109"/>
      <c r="P8" s="2">
        <v>10.112359551000001</v>
      </c>
      <c r="Q8" s="1">
        <v>1.1988479999999999E-2</v>
      </c>
      <c r="R8" s="1">
        <v>1.0573012E-2</v>
      </c>
      <c r="S8" s="1">
        <v>1.0732689E-2</v>
      </c>
      <c r="T8" s="1">
        <v>1.1941749E-2</v>
      </c>
      <c r="U8" s="1">
        <v>9.8259179999999995E-3</v>
      </c>
      <c r="V8" s="1">
        <v>1.1984613999999999E-2</v>
      </c>
      <c r="W8" s="2">
        <f t="shared" si="0"/>
        <v>1.1174410333333334E-2</v>
      </c>
      <c r="X8" s="187">
        <f t="shared" si="1"/>
        <v>3.778525857943956E-4</v>
      </c>
    </row>
    <row r="9" spans="1:24" ht="16" x14ac:dyDescent="0.2">
      <c r="A9" s="29" t="s">
        <v>4</v>
      </c>
      <c r="B9" s="192">
        <f>AVERAGE(B3:B8)</f>
        <v>0.82716207686415899</v>
      </c>
      <c r="C9" s="200">
        <f>AVERAGE(C3:C8)</f>
        <v>0.70344436041035807</v>
      </c>
      <c r="D9" s="179"/>
      <c r="F9" s="2">
        <v>12.134831460999999</v>
      </c>
      <c r="G9" s="1">
        <v>9.4336639999999996E-3</v>
      </c>
      <c r="H9" s="1">
        <v>9.4629510000000007E-3</v>
      </c>
      <c r="I9" s="1">
        <v>8.3899939999999996E-3</v>
      </c>
      <c r="J9" s="1">
        <v>1.1475783E-2</v>
      </c>
      <c r="K9" s="1">
        <v>9.9599379999999998E-3</v>
      </c>
      <c r="L9" s="1">
        <v>7.3005839999999997E-3</v>
      </c>
      <c r="M9" s="2">
        <f t="shared" si="2"/>
        <v>9.3371523333333328E-3</v>
      </c>
      <c r="N9" s="187">
        <f t="shared" si="3"/>
        <v>5.7825779735596987E-4</v>
      </c>
      <c r="O9" s="109"/>
      <c r="P9" s="2">
        <v>12.134831460999999</v>
      </c>
      <c r="Q9" s="1">
        <v>1.2318562999999999E-2</v>
      </c>
      <c r="R9" s="1">
        <v>1.0255813000000001E-2</v>
      </c>
      <c r="S9" s="1">
        <v>1.1021565000000001E-2</v>
      </c>
      <c r="T9" s="1">
        <v>1.1755774E-2</v>
      </c>
      <c r="U9" s="1">
        <v>9.5546499999999996E-3</v>
      </c>
      <c r="V9" s="1">
        <v>1.2126946E-2</v>
      </c>
      <c r="W9" s="2">
        <f t="shared" si="0"/>
        <v>1.1172218499999999E-2</v>
      </c>
      <c r="X9" s="187">
        <f t="shared" si="1"/>
        <v>4.488938517140958E-4</v>
      </c>
    </row>
    <row r="10" spans="1:24" ht="17" thickBot="1" x14ac:dyDescent="0.25">
      <c r="A10" s="18" t="s">
        <v>1</v>
      </c>
      <c r="B10" s="135">
        <f>STDEV(B3:B8)/(SQRT(COUNT(B3:B8)))</f>
        <v>3.3754483809656025E-2</v>
      </c>
      <c r="C10" s="136">
        <f>STDEV(C3:C8)/(SQRT(COUNT(C3:C8)))</f>
        <v>2.6052873677131431E-2</v>
      </c>
      <c r="D10" s="180"/>
      <c r="F10" s="2">
        <v>14.157303370999999</v>
      </c>
      <c r="G10" s="1">
        <v>9.478907E-3</v>
      </c>
      <c r="H10" s="1">
        <v>9.7916860000000008E-3</v>
      </c>
      <c r="I10" s="1">
        <v>8.4533330000000004E-3</v>
      </c>
      <c r="J10" s="1">
        <v>1.1705108000000001E-2</v>
      </c>
      <c r="K10" s="1">
        <v>1.0247459E-2</v>
      </c>
      <c r="L10" s="1">
        <v>7.7788220000000003E-3</v>
      </c>
      <c r="M10" s="2">
        <f t="shared" si="2"/>
        <v>9.5758858333333339E-3</v>
      </c>
      <c r="N10" s="187">
        <f t="shared" si="3"/>
        <v>5.6362326199802524E-4</v>
      </c>
      <c r="O10" s="109"/>
      <c r="P10" s="2">
        <v>14.157303370999999</v>
      </c>
      <c r="Q10" s="1">
        <v>1.2219290000000001E-2</v>
      </c>
      <c r="R10" s="1">
        <v>1.0475768E-2</v>
      </c>
      <c r="S10" s="1">
        <v>1.1244077E-2</v>
      </c>
      <c r="T10" s="1">
        <v>1.159112E-2</v>
      </c>
      <c r="U10" s="1">
        <v>9.9517080000000001E-3</v>
      </c>
      <c r="V10" s="1">
        <v>1.211336E-2</v>
      </c>
      <c r="W10" s="2">
        <f t="shared" si="0"/>
        <v>1.1265887166666669E-2</v>
      </c>
      <c r="X10" s="187">
        <f t="shared" si="1"/>
        <v>3.6899839316401886E-4</v>
      </c>
    </row>
    <row r="11" spans="1:24" ht="16" x14ac:dyDescent="0.2">
      <c r="A11" s="42"/>
      <c r="B11" s="110"/>
      <c r="C11" s="110"/>
      <c r="D11" s="109"/>
      <c r="F11" s="2">
        <v>16.179775281000001</v>
      </c>
      <c r="G11" s="1">
        <v>9.0257370000000007E-3</v>
      </c>
      <c r="H11" s="1">
        <v>9.8448909999999997E-3</v>
      </c>
      <c r="I11" s="1">
        <v>8.8413329999999998E-3</v>
      </c>
      <c r="J11" s="1">
        <v>1.0988704E-2</v>
      </c>
      <c r="K11" s="1">
        <v>9.8606309999999999E-3</v>
      </c>
      <c r="L11" s="1">
        <v>7.9069680000000003E-3</v>
      </c>
      <c r="M11" s="2">
        <f t="shared" si="2"/>
        <v>9.4113773333333334E-3</v>
      </c>
      <c r="N11" s="187">
        <f t="shared" si="3"/>
        <v>4.3261371608928188E-4</v>
      </c>
      <c r="O11" s="109"/>
      <c r="P11" s="2">
        <v>16.179775281000001</v>
      </c>
      <c r="Q11" s="1">
        <v>1.2185124E-2</v>
      </c>
      <c r="R11" s="1">
        <v>1.0424203999999999E-2</v>
      </c>
      <c r="S11" s="1">
        <v>1.1159969E-2</v>
      </c>
      <c r="T11" s="1">
        <v>1.1974581E-2</v>
      </c>
      <c r="U11" s="1">
        <v>9.7503290000000003E-3</v>
      </c>
      <c r="V11" s="1">
        <v>1.2156148E-2</v>
      </c>
      <c r="W11" s="2">
        <f t="shared" si="0"/>
        <v>1.1275059166666665E-2</v>
      </c>
      <c r="X11" s="187">
        <f t="shared" si="1"/>
        <v>4.1456276849450414E-4</v>
      </c>
    </row>
    <row r="12" spans="1:24" ht="17" thickBot="1" x14ac:dyDescent="0.25">
      <c r="A12" s="226" t="s">
        <v>5</v>
      </c>
      <c r="B12" s="226"/>
      <c r="C12" s="226"/>
      <c r="D12" s="226"/>
      <c r="F12" s="2">
        <v>18.202247191000001</v>
      </c>
      <c r="G12" s="1">
        <v>9.2300609999999995E-3</v>
      </c>
      <c r="H12" s="1">
        <v>1.0044928999999999E-2</v>
      </c>
      <c r="I12" s="1">
        <v>8.9125369999999999E-3</v>
      </c>
      <c r="J12" s="1">
        <v>1.0777732E-2</v>
      </c>
      <c r="K12" s="1">
        <v>9.7012260000000003E-3</v>
      </c>
      <c r="L12" s="1">
        <v>8.0682050000000002E-3</v>
      </c>
      <c r="M12" s="2">
        <f t="shared" si="2"/>
        <v>9.4557816666666662E-3</v>
      </c>
      <c r="N12" s="187">
        <f t="shared" si="3"/>
        <v>3.8411473017139607E-4</v>
      </c>
      <c r="O12" s="109"/>
      <c r="P12" s="2">
        <v>18.202247191000001</v>
      </c>
      <c r="Q12" s="1">
        <v>1.2412785000000001E-2</v>
      </c>
      <c r="R12" s="1">
        <v>1.0345178E-2</v>
      </c>
      <c r="S12" s="1">
        <v>1.1081552999999999E-2</v>
      </c>
      <c r="T12" s="1">
        <v>1.1956130000000001E-2</v>
      </c>
      <c r="U12" s="1">
        <v>9.3193800000000004E-3</v>
      </c>
      <c r="V12" s="1">
        <v>1.1956167E-2</v>
      </c>
      <c r="W12" s="2">
        <f t="shared" si="0"/>
        <v>1.1178532166666666E-2</v>
      </c>
      <c r="X12" s="187">
        <f t="shared" si="1"/>
        <v>4.7934278916376174E-4</v>
      </c>
    </row>
    <row r="13" spans="1:24" ht="17" thickBot="1" x14ac:dyDescent="0.25">
      <c r="A13" s="224" t="s">
        <v>6</v>
      </c>
      <c r="B13" s="225"/>
      <c r="C13" s="26" t="s">
        <v>7</v>
      </c>
      <c r="D13" s="27" t="s">
        <v>8</v>
      </c>
      <c r="F13" s="2">
        <v>20.224719101000002</v>
      </c>
      <c r="G13" s="1">
        <v>9.3204849999999999E-3</v>
      </c>
      <c r="H13" s="1">
        <v>9.7845320000000003E-3</v>
      </c>
      <c r="I13" s="1">
        <v>9.39597E-3</v>
      </c>
      <c r="J13" s="1">
        <v>1.0827935E-2</v>
      </c>
      <c r="K13" s="1">
        <v>9.7206819999999996E-3</v>
      </c>
      <c r="L13" s="1">
        <v>8.0380669999999994E-3</v>
      </c>
      <c r="M13" s="2">
        <f t="shared" si="2"/>
        <v>9.5146118333333338E-3</v>
      </c>
      <c r="N13" s="187">
        <f t="shared" si="3"/>
        <v>3.6842390923802417E-4</v>
      </c>
      <c r="O13" s="109"/>
      <c r="P13" s="2">
        <v>20.224719101000002</v>
      </c>
      <c r="Q13" s="1">
        <v>1.2778863E-2</v>
      </c>
      <c r="R13" s="1">
        <v>1.0805875E-2</v>
      </c>
      <c r="S13" s="1">
        <v>1.1330217E-2</v>
      </c>
      <c r="T13" s="1">
        <v>1.2042024E-2</v>
      </c>
      <c r="U13" s="1">
        <v>9.2889759999999991E-3</v>
      </c>
      <c r="V13" s="1">
        <v>1.2402768E-2</v>
      </c>
      <c r="W13" s="2">
        <f t="shared" si="0"/>
        <v>1.1441453833333332E-2</v>
      </c>
      <c r="X13" s="187">
        <f t="shared" si="1"/>
        <v>5.2035140820637859E-4</v>
      </c>
    </row>
    <row r="14" spans="1:24" ht="16" x14ac:dyDescent="0.2">
      <c r="A14" s="36" t="s">
        <v>9</v>
      </c>
      <c r="B14" s="23" t="s">
        <v>10</v>
      </c>
      <c r="C14" s="24"/>
      <c r="D14" s="25"/>
      <c r="F14" s="2">
        <v>22.247191011000002</v>
      </c>
      <c r="G14" s="1">
        <v>9.2410949999999995E-3</v>
      </c>
      <c r="H14" s="1">
        <v>1.0110266999999999E-2</v>
      </c>
      <c r="I14" s="1">
        <v>9.2608910000000003E-3</v>
      </c>
      <c r="J14" s="1">
        <v>1.0385983999999999E-2</v>
      </c>
      <c r="K14" s="1">
        <v>9.4315820000000009E-3</v>
      </c>
      <c r="L14" s="1">
        <v>8.0198449999999994E-3</v>
      </c>
      <c r="M14" s="2">
        <f t="shared" si="2"/>
        <v>9.4082773333333328E-3</v>
      </c>
      <c r="N14" s="187">
        <f t="shared" si="3"/>
        <v>3.3796745078568997E-4</v>
      </c>
      <c r="O14" s="109"/>
      <c r="P14" s="2">
        <v>22.247191011000002</v>
      </c>
      <c r="Q14" s="1">
        <v>1.2551603E-2</v>
      </c>
      <c r="R14" s="1">
        <v>1.0449638000000001E-2</v>
      </c>
      <c r="S14" s="1">
        <v>1.1015097E-2</v>
      </c>
      <c r="T14" s="1">
        <v>1.2423139999999999E-2</v>
      </c>
      <c r="U14" s="1">
        <v>9.5105280000000007E-3</v>
      </c>
      <c r="V14" s="1">
        <v>1.1711008E-2</v>
      </c>
      <c r="W14" s="2">
        <f t="shared" si="0"/>
        <v>1.1276835666666665E-2</v>
      </c>
      <c r="X14" s="187">
        <f t="shared" si="1"/>
        <v>4.8305130426202591E-4</v>
      </c>
    </row>
    <row r="15" spans="1:24" ht="21" thickBot="1" x14ac:dyDescent="0.25">
      <c r="A15" s="33" t="s">
        <v>0</v>
      </c>
      <c r="B15" s="20" t="s">
        <v>51</v>
      </c>
      <c r="C15" s="21">
        <f>_xlfn.T.TEST(B3:B8,C3:C8,2,2)</f>
        <v>1.5793267398114895E-2</v>
      </c>
      <c r="D15" s="49" t="s">
        <v>11</v>
      </c>
      <c r="F15" s="2">
        <v>24.269662920999998</v>
      </c>
      <c r="G15" s="1">
        <v>9.2999750000000003E-3</v>
      </c>
      <c r="H15" s="1">
        <v>1.0256520999999999E-2</v>
      </c>
      <c r="I15" s="1">
        <v>9.5966539999999996E-3</v>
      </c>
      <c r="J15" s="1">
        <v>1.0459224E-2</v>
      </c>
      <c r="K15" s="1">
        <v>9.5216640000000009E-3</v>
      </c>
      <c r="L15" s="1">
        <v>7.9659940000000005E-3</v>
      </c>
      <c r="M15" s="2">
        <f t="shared" si="2"/>
        <v>9.5166719999999986E-3</v>
      </c>
      <c r="N15" s="187">
        <f t="shared" si="3"/>
        <v>3.6026669313098217E-4</v>
      </c>
      <c r="O15" s="109"/>
      <c r="P15" s="2">
        <v>24.269662920999998</v>
      </c>
      <c r="Q15" s="1">
        <v>1.2411663E-2</v>
      </c>
      <c r="R15" s="1">
        <v>1.0646889999999999E-2</v>
      </c>
      <c r="S15" s="1">
        <v>1.1097859E-2</v>
      </c>
      <c r="T15" s="1">
        <v>1.2018628E-2</v>
      </c>
      <c r="U15" s="1">
        <v>9.4054350000000002E-3</v>
      </c>
      <c r="V15" s="1">
        <v>1.1707833000000001E-2</v>
      </c>
      <c r="W15" s="2">
        <f t="shared" si="0"/>
        <v>1.1214718E-2</v>
      </c>
      <c r="X15" s="187">
        <f t="shared" si="1"/>
        <v>4.4466094431240539E-4</v>
      </c>
    </row>
    <row r="16" spans="1:24" x14ac:dyDescent="0.2">
      <c r="F16" s="2">
        <v>26.292134830999998</v>
      </c>
      <c r="G16" s="1">
        <v>9.0107620000000003E-3</v>
      </c>
      <c r="H16" s="1">
        <v>9.7328580000000005E-3</v>
      </c>
      <c r="I16" s="1">
        <v>1.0452311000000001E-2</v>
      </c>
      <c r="J16" s="1">
        <v>1.0273917E-2</v>
      </c>
      <c r="K16" s="1">
        <v>9.4412880000000008E-3</v>
      </c>
      <c r="L16" s="1">
        <v>8.0042199999999994E-3</v>
      </c>
      <c r="M16" s="2">
        <f t="shared" si="2"/>
        <v>9.4858926666666673E-3</v>
      </c>
      <c r="N16" s="187">
        <f t="shared" si="3"/>
        <v>3.6692557095589735E-4</v>
      </c>
      <c r="O16" s="109"/>
      <c r="P16" s="2">
        <v>26.292134830999998</v>
      </c>
      <c r="Q16" s="1">
        <v>1.2399824E-2</v>
      </c>
      <c r="R16" s="1">
        <v>1.0289021000000001E-2</v>
      </c>
      <c r="S16" s="1">
        <v>1.0882441E-2</v>
      </c>
      <c r="T16" s="1">
        <v>1.2232328000000001E-2</v>
      </c>
      <c r="U16" s="1">
        <v>9.4320159999999997E-3</v>
      </c>
      <c r="V16" s="1">
        <v>1.0894182000000001E-2</v>
      </c>
      <c r="W16" s="2">
        <f t="shared" si="0"/>
        <v>1.1021635333333333E-2</v>
      </c>
      <c r="X16" s="187">
        <f t="shared" si="1"/>
        <v>4.6419871947874999E-4</v>
      </c>
    </row>
    <row r="17" spans="6:24" x14ac:dyDescent="0.2">
      <c r="F17" s="2">
        <v>28.314606741999999</v>
      </c>
      <c r="G17" s="1">
        <v>8.9571930000000004E-3</v>
      </c>
      <c r="H17" s="1">
        <v>9.7555920000000004E-3</v>
      </c>
      <c r="I17" s="1">
        <v>1.0667186E-2</v>
      </c>
      <c r="J17" s="1">
        <v>1.0225816E-2</v>
      </c>
      <c r="K17" s="1">
        <v>9.2963239999999999E-3</v>
      </c>
      <c r="L17" s="1">
        <v>8.1523489999999997E-3</v>
      </c>
      <c r="M17" s="2">
        <f t="shared" si="2"/>
        <v>9.5090766666666663E-3</v>
      </c>
      <c r="N17" s="187">
        <f t="shared" si="3"/>
        <v>3.699662844852819E-4</v>
      </c>
      <c r="O17" s="109"/>
      <c r="P17" s="2">
        <v>28.314606741999999</v>
      </c>
      <c r="Q17" s="1">
        <v>1.2283974E-2</v>
      </c>
      <c r="R17" s="1">
        <v>1.0299203E-2</v>
      </c>
      <c r="S17" s="1">
        <v>1.0897993999999999E-2</v>
      </c>
      <c r="T17" s="1">
        <v>1.2616606000000001E-2</v>
      </c>
      <c r="U17" s="1">
        <v>9.394688E-3</v>
      </c>
      <c r="V17" s="1">
        <v>1.0802384999999999E-2</v>
      </c>
      <c r="W17" s="2">
        <f t="shared" si="0"/>
        <v>1.1049141666666666E-2</v>
      </c>
      <c r="X17" s="187">
        <f t="shared" si="1"/>
        <v>4.9548342509476994E-4</v>
      </c>
    </row>
    <row r="18" spans="6:24" x14ac:dyDescent="0.2">
      <c r="F18" s="2">
        <v>30.337078651999999</v>
      </c>
      <c r="G18" s="1">
        <v>9.5295859999999996E-3</v>
      </c>
      <c r="H18" s="1">
        <v>9.5801970000000004E-3</v>
      </c>
      <c r="I18" s="1">
        <v>1.0843856000000001E-2</v>
      </c>
      <c r="J18" s="1">
        <v>1.0012190000000001E-2</v>
      </c>
      <c r="K18" s="1">
        <v>9.2545849999999992E-3</v>
      </c>
      <c r="L18" s="1">
        <v>8.3890500000000003E-3</v>
      </c>
      <c r="M18" s="2">
        <f t="shared" si="2"/>
        <v>9.6015773333333315E-3</v>
      </c>
      <c r="N18" s="187">
        <f t="shared" si="3"/>
        <v>3.3207053125720827E-4</v>
      </c>
      <c r="O18" s="109"/>
      <c r="P18" s="2">
        <v>30.337078651999999</v>
      </c>
      <c r="Q18" s="1">
        <v>1.2166178E-2</v>
      </c>
      <c r="R18" s="1">
        <v>1.0211471E-2</v>
      </c>
      <c r="S18" s="1">
        <v>1.0706471E-2</v>
      </c>
      <c r="T18" s="1">
        <v>1.1585234999999999E-2</v>
      </c>
      <c r="U18" s="1">
        <v>9.1887259999999995E-3</v>
      </c>
      <c r="V18" s="1">
        <v>1.1021642999999999E-2</v>
      </c>
      <c r="W18" s="2">
        <f t="shared" si="0"/>
        <v>1.0813287333333333E-2</v>
      </c>
      <c r="X18" s="187">
        <f t="shared" si="1"/>
        <v>4.2748959417173089E-4</v>
      </c>
    </row>
    <row r="19" spans="6:24" x14ac:dyDescent="0.2">
      <c r="F19" s="2">
        <v>32.359550562000003</v>
      </c>
      <c r="G19" s="1">
        <v>9.5693370000000007E-3</v>
      </c>
      <c r="H19" s="1">
        <v>9.4846310000000003E-3</v>
      </c>
      <c r="I19" s="1">
        <v>1.1195538E-2</v>
      </c>
      <c r="J19" s="1">
        <v>1.0217723999999999E-2</v>
      </c>
      <c r="K19" s="1">
        <v>9.1196490000000005E-3</v>
      </c>
      <c r="L19" s="1">
        <v>8.7499420000000001E-3</v>
      </c>
      <c r="M19" s="2">
        <f t="shared" si="2"/>
        <v>9.7228035000000001E-3</v>
      </c>
      <c r="N19" s="187">
        <f t="shared" si="3"/>
        <v>3.5610982221039142E-4</v>
      </c>
      <c r="O19" s="109"/>
      <c r="P19" s="2">
        <v>32.359550562000003</v>
      </c>
      <c r="Q19" s="1">
        <v>1.2232092E-2</v>
      </c>
      <c r="R19" s="1">
        <v>1.0565451E-2</v>
      </c>
      <c r="S19" s="1">
        <v>1.073988E-2</v>
      </c>
      <c r="T19" s="1">
        <v>1.1935991999999999E-2</v>
      </c>
      <c r="U19" s="1">
        <v>9.29753E-3</v>
      </c>
      <c r="V19" s="1">
        <v>1.0684735000000001E-2</v>
      </c>
      <c r="W19" s="2">
        <f t="shared" si="0"/>
        <v>1.0909279999999999E-2</v>
      </c>
      <c r="X19" s="187">
        <f t="shared" si="1"/>
        <v>4.320124372844683E-4</v>
      </c>
    </row>
    <row r="20" spans="6:24" x14ac:dyDescent="0.2">
      <c r="F20" s="2">
        <v>34.382022472000003</v>
      </c>
      <c r="G20" s="1">
        <v>9.8374780000000002E-3</v>
      </c>
      <c r="H20" s="1">
        <v>9.4385530000000006E-3</v>
      </c>
      <c r="I20" s="1">
        <v>1.1319678999999999E-2</v>
      </c>
      <c r="J20" s="1">
        <v>9.9149189999999995E-3</v>
      </c>
      <c r="K20" s="1">
        <v>9.0861910000000004E-3</v>
      </c>
      <c r="L20" s="1">
        <v>9.0268220000000003E-3</v>
      </c>
      <c r="M20" s="2">
        <f t="shared" si="2"/>
        <v>9.7706070000000006E-3</v>
      </c>
      <c r="N20" s="187">
        <f t="shared" si="3"/>
        <v>3.4432654033470406E-4</v>
      </c>
      <c r="O20" s="109"/>
      <c r="P20" s="2">
        <v>34.382022472000003</v>
      </c>
      <c r="Q20" s="1">
        <v>1.1704531000000001E-2</v>
      </c>
      <c r="R20" s="1">
        <v>1.0168348000000001E-2</v>
      </c>
      <c r="S20" s="1">
        <v>1.0860615000000001E-2</v>
      </c>
      <c r="T20" s="1">
        <v>1.1799832E-2</v>
      </c>
      <c r="U20" s="1">
        <v>9.3956739999999997E-3</v>
      </c>
      <c r="V20" s="1">
        <v>1.1326024000000001E-2</v>
      </c>
      <c r="W20" s="2">
        <f t="shared" si="0"/>
        <v>1.0875837333333332E-2</v>
      </c>
      <c r="X20" s="187">
        <f t="shared" si="1"/>
        <v>3.8448336511927864E-4</v>
      </c>
    </row>
    <row r="21" spans="6:24" x14ac:dyDescent="0.2">
      <c r="F21" s="2">
        <v>36.404494382000003</v>
      </c>
      <c r="G21" s="1">
        <v>9.9727779999999999E-3</v>
      </c>
      <c r="H21" s="1">
        <v>9.3042009999999998E-3</v>
      </c>
      <c r="I21" s="1">
        <v>1.1466140999999999E-2</v>
      </c>
      <c r="J21" s="1">
        <v>9.7633879999999996E-3</v>
      </c>
      <c r="K21" s="1">
        <v>9.1811359999999995E-3</v>
      </c>
      <c r="L21" s="1">
        <v>9.0114830000000007E-3</v>
      </c>
      <c r="M21" s="2">
        <f t="shared" si="2"/>
        <v>9.7831878333333334E-3</v>
      </c>
      <c r="N21" s="187">
        <f t="shared" si="3"/>
        <v>3.6769964972364926E-4</v>
      </c>
      <c r="O21" s="109"/>
      <c r="P21" s="2">
        <v>36.404494382000003</v>
      </c>
      <c r="Q21" s="1">
        <v>1.1416954E-2</v>
      </c>
      <c r="R21" s="1">
        <v>1.0343956E-2</v>
      </c>
      <c r="S21" s="1">
        <v>1.1270633E-2</v>
      </c>
      <c r="T21" s="1">
        <v>1.1028424E-2</v>
      </c>
      <c r="U21" s="1">
        <v>9.2441940000000007E-3</v>
      </c>
      <c r="V21" s="1">
        <v>1.0917787999999999E-2</v>
      </c>
      <c r="W21" s="2">
        <f t="shared" si="0"/>
        <v>1.0703658166666666E-2</v>
      </c>
      <c r="X21" s="187">
        <f t="shared" si="1"/>
        <v>3.2868410072067842E-4</v>
      </c>
    </row>
    <row r="22" spans="6:24" x14ac:dyDescent="0.2">
      <c r="F22" s="2">
        <v>38.426966292000003</v>
      </c>
      <c r="G22" s="1">
        <v>1.0323018E-2</v>
      </c>
      <c r="H22" s="1">
        <v>9.5000459999999998E-3</v>
      </c>
      <c r="I22" s="1">
        <v>1.1411648E-2</v>
      </c>
      <c r="J22" s="1">
        <v>1.0076495E-2</v>
      </c>
      <c r="K22" s="1">
        <v>9.1767889999999994E-3</v>
      </c>
      <c r="L22" s="1">
        <v>9.3236180000000005E-3</v>
      </c>
      <c r="M22" s="2">
        <f t="shared" si="2"/>
        <v>9.9686023333333332E-3</v>
      </c>
      <c r="N22" s="187">
        <f t="shared" si="3"/>
        <v>3.4069293461910506E-4</v>
      </c>
      <c r="O22" s="109"/>
      <c r="P22" s="2">
        <v>38.426966292000003</v>
      </c>
      <c r="Q22" s="1">
        <v>1.1568236000000001E-2</v>
      </c>
      <c r="R22" s="1">
        <v>1.0758006000000001E-2</v>
      </c>
      <c r="S22" s="1">
        <v>1.1261494E-2</v>
      </c>
      <c r="T22" s="1">
        <v>1.1958049E-2</v>
      </c>
      <c r="U22" s="1">
        <v>9.3173019999999995E-3</v>
      </c>
      <c r="V22" s="1">
        <v>1.1217079E-2</v>
      </c>
      <c r="W22" s="2">
        <f t="shared" si="0"/>
        <v>1.1013361000000001E-2</v>
      </c>
      <c r="X22" s="187">
        <f t="shared" si="1"/>
        <v>3.7617438330682059E-4</v>
      </c>
    </row>
    <row r="23" spans="6:24" x14ac:dyDescent="0.2">
      <c r="F23" s="2">
        <v>40.449438202000003</v>
      </c>
      <c r="G23" s="1">
        <v>1.0780926999999999E-2</v>
      </c>
      <c r="H23" s="1">
        <v>9.5400490000000001E-3</v>
      </c>
      <c r="I23" s="1">
        <v>1.1752955000000001E-2</v>
      </c>
      <c r="J23" s="1">
        <v>9.8839380000000001E-3</v>
      </c>
      <c r="K23" s="1">
        <v>9.1070839999999997E-3</v>
      </c>
      <c r="L23" s="1">
        <v>9.5496009999999996E-3</v>
      </c>
      <c r="M23" s="2">
        <f t="shared" si="2"/>
        <v>1.0102425666666666E-2</v>
      </c>
      <c r="N23" s="187">
        <f t="shared" si="3"/>
        <v>4.0186795761391306E-4</v>
      </c>
      <c r="O23" s="109"/>
      <c r="P23" s="2">
        <v>40.449438202000003</v>
      </c>
      <c r="Q23" s="1">
        <v>1.1496635999999999E-2</v>
      </c>
      <c r="R23" s="1">
        <v>1.0708845999999999E-2</v>
      </c>
      <c r="S23" s="1">
        <v>1.1483251999999999E-2</v>
      </c>
      <c r="T23" s="1">
        <v>1.1669929000000001E-2</v>
      </c>
      <c r="U23" s="1">
        <v>9.3470580000000001E-3</v>
      </c>
      <c r="V23" s="1">
        <v>1.1142676000000001E-2</v>
      </c>
      <c r="W23" s="2">
        <f t="shared" si="0"/>
        <v>1.0974732833333334E-2</v>
      </c>
      <c r="X23" s="187">
        <f t="shared" si="1"/>
        <v>3.5414208291912225E-4</v>
      </c>
    </row>
    <row r="24" spans="6:24" x14ac:dyDescent="0.2">
      <c r="F24" s="2">
        <v>42.471910112000003</v>
      </c>
      <c r="G24" s="1">
        <v>1.1063137000000001E-2</v>
      </c>
      <c r="H24" s="1">
        <v>1.0043669999999999E-2</v>
      </c>
      <c r="I24" s="1">
        <v>1.2087339000000001E-2</v>
      </c>
      <c r="J24" s="1">
        <v>9.519006E-3</v>
      </c>
      <c r="K24" s="1">
        <v>9.0735220000000005E-3</v>
      </c>
      <c r="L24" s="1">
        <v>1.0415894E-2</v>
      </c>
      <c r="M24" s="2">
        <f t="shared" si="2"/>
        <v>1.0367094666666668E-2</v>
      </c>
      <c r="N24" s="187">
        <f t="shared" si="3"/>
        <v>4.4509493431459226E-4</v>
      </c>
      <c r="O24" s="109"/>
      <c r="P24" s="2">
        <v>42.471910112000003</v>
      </c>
      <c r="Q24" s="1">
        <v>1.1392899999999999E-2</v>
      </c>
      <c r="R24" s="1">
        <v>1.0848609E-2</v>
      </c>
      <c r="S24" s="1">
        <v>1.1386215999999999E-2</v>
      </c>
      <c r="T24" s="1">
        <v>1.2636811E-2</v>
      </c>
      <c r="U24" s="1">
        <v>9.4349429999999995E-3</v>
      </c>
      <c r="V24" s="1">
        <v>1.1279849999999999E-2</v>
      </c>
      <c r="W24" s="2">
        <f t="shared" si="0"/>
        <v>1.1163221499999999E-2</v>
      </c>
      <c r="X24" s="187">
        <f t="shared" si="1"/>
        <v>4.2322076904902718E-4</v>
      </c>
    </row>
    <row r="25" spans="6:24" x14ac:dyDescent="0.2">
      <c r="F25" s="2">
        <v>44.494382022000003</v>
      </c>
      <c r="G25" s="1">
        <v>1.1409224000000001E-2</v>
      </c>
      <c r="H25" s="1">
        <v>1.0247479E-2</v>
      </c>
      <c r="I25" s="1">
        <v>1.21765E-2</v>
      </c>
      <c r="J25" s="1">
        <v>9.5264140000000004E-3</v>
      </c>
      <c r="K25" s="1">
        <v>9.3967909999999998E-3</v>
      </c>
      <c r="L25" s="1">
        <v>1.0064839000000001E-2</v>
      </c>
      <c r="M25" s="2">
        <f t="shared" si="2"/>
        <v>1.0470207833333335E-2</v>
      </c>
      <c r="N25" s="187">
        <f t="shared" si="3"/>
        <v>4.4907634248706661E-4</v>
      </c>
      <c r="O25" s="109"/>
      <c r="P25" s="2">
        <v>44.494382022000003</v>
      </c>
      <c r="Q25" s="1">
        <v>1.1452551E-2</v>
      </c>
      <c r="R25" s="1">
        <v>1.0647498E-2</v>
      </c>
      <c r="S25" s="1">
        <v>1.1866038000000001E-2</v>
      </c>
      <c r="T25" s="1">
        <v>1.1647318E-2</v>
      </c>
      <c r="U25" s="1">
        <v>9.9422220000000006E-3</v>
      </c>
      <c r="V25" s="1">
        <v>1.1087474999999999E-2</v>
      </c>
      <c r="W25" s="2">
        <f t="shared" si="0"/>
        <v>1.1107183666666666E-2</v>
      </c>
      <c r="X25" s="187">
        <f t="shared" si="1"/>
        <v>2.9187432344997017E-4</v>
      </c>
    </row>
    <row r="26" spans="6:24" x14ac:dyDescent="0.2">
      <c r="F26" s="2">
        <v>46.516853933</v>
      </c>
      <c r="G26" s="1">
        <v>1.1255802000000001E-2</v>
      </c>
      <c r="H26" s="1">
        <v>1.0446766E-2</v>
      </c>
      <c r="I26" s="1">
        <v>1.1837087E-2</v>
      </c>
      <c r="J26" s="1">
        <v>9.5663199999999997E-3</v>
      </c>
      <c r="K26" s="1">
        <v>9.6835129999999995E-3</v>
      </c>
      <c r="L26" s="1">
        <v>1.0580864000000001E-2</v>
      </c>
      <c r="M26" s="2">
        <f t="shared" si="2"/>
        <v>1.0561725333333334E-2</v>
      </c>
      <c r="N26" s="187">
        <f t="shared" si="3"/>
        <v>3.5981293366337528E-4</v>
      </c>
      <c r="O26" s="109"/>
      <c r="P26" s="2">
        <v>46.516853933</v>
      </c>
      <c r="Q26" s="1">
        <v>1.1559267E-2</v>
      </c>
      <c r="R26" s="1">
        <v>1.0674256999999999E-2</v>
      </c>
      <c r="S26" s="1">
        <v>1.2129961E-2</v>
      </c>
      <c r="T26" s="1">
        <v>1.1950016000000001E-2</v>
      </c>
      <c r="U26" s="1">
        <v>1.0172452E-2</v>
      </c>
      <c r="V26" s="1">
        <v>1.1293403E-2</v>
      </c>
      <c r="W26" s="2">
        <f t="shared" si="0"/>
        <v>1.1296559333333333E-2</v>
      </c>
      <c r="X26" s="187">
        <f t="shared" si="1"/>
        <v>3.0775892755560772E-4</v>
      </c>
    </row>
    <row r="27" spans="6:24" x14ac:dyDescent="0.2">
      <c r="F27" s="2">
        <v>48.539325843</v>
      </c>
      <c r="G27" s="1">
        <v>1.1365422E-2</v>
      </c>
      <c r="H27" s="1">
        <v>1.0753932000000001E-2</v>
      </c>
      <c r="I27" s="1">
        <v>1.1843405E-2</v>
      </c>
      <c r="J27" s="1">
        <v>9.2556429999999992E-3</v>
      </c>
      <c r="K27" s="1">
        <v>9.7613890000000005E-3</v>
      </c>
      <c r="L27" s="1">
        <v>1.0955187E-2</v>
      </c>
      <c r="M27" s="2">
        <f t="shared" si="2"/>
        <v>1.0655829666666667E-2</v>
      </c>
      <c r="N27" s="187">
        <f t="shared" si="3"/>
        <v>3.989002440206213E-4</v>
      </c>
      <c r="O27" s="109"/>
      <c r="P27" s="2">
        <v>48.539325843</v>
      </c>
      <c r="Q27" s="1">
        <v>1.1403197E-2</v>
      </c>
      <c r="R27" s="1">
        <v>1.0615164E-2</v>
      </c>
      <c r="S27" s="1">
        <v>1.2438589E-2</v>
      </c>
      <c r="T27" s="1">
        <v>1.1897288000000001E-2</v>
      </c>
      <c r="U27" s="1">
        <v>1.0198896000000001E-2</v>
      </c>
      <c r="V27" s="1">
        <v>1.1311008000000001E-2</v>
      </c>
      <c r="W27" s="2">
        <f t="shared" si="0"/>
        <v>1.1310690333333333E-2</v>
      </c>
      <c r="X27" s="187">
        <f t="shared" si="1"/>
        <v>3.3389885340171177E-4</v>
      </c>
    </row>
    <row r="28" spans="6:24" x14ac:dyDescent="0.2">
      <c r="F28" s="2">
        <v>50.561797753</v>
      </c>
      <c r="G28" s="1">
        <v>1.1307216E-2</v>
      </c>
      <c r="H28" s="1">
        <v>1.0851163E-2</v>
      </c>
      <c r="I28" s="1">
        <v>1.2212914E-2</v>
      </c>
      <c r="J28" s="1">
        <v>9.3837169999999998E-3</v>
      </c>
      <c r="K28" s="1">
        <v>9.9341559999999995E-3</v>
      </c>
      <c r="L28" s="1">
        <v>1.0999248999999999E-2</v>
      </c>
      <c r="M28" s="2">
        <f t="shared" si="2"/>
        <v>1.07814025E-2</v>
      </c>
      <c r="N28" s="187">
        <f t="shared" si="3"/>
        <v>4.102592686342585E-4</v>
      </c>
      <c r="O28" s="109"/>
      <c r="P28" s="2">
        <v>50.561797753</v>
      </c>
      <c r="Q28" s="1">
        <v>1.1228613E-2</v>
      </c>
      <c r="R28" s="1">
        <v>1.0608948999999999E-2</v>
      </c>
      <c r="S28" s="1">
        <v>1.2232654000000001E-2</v>
      </c>
      <c r="T28" s="1">
        <v>1.1843403000000001E-2</v>
      </c>
      <c r="U28" s="1">
        <v>1.0477599000000001E-2</v>
      </c>
      <c r="V28" s="1">
        <v>1.1406935E-2</v>
      </c>
      <c r="W28" s="2">
        <f t="shared" si="0"/>
        <v>1.1299692166666667E-2</v>
      </c>
      <c r="X28" s="187">
        <f t="shared" si="1"/>
        <v>2.7901946305785642E-4</v>
      </c>
    </row>
    <row r="29" spans="6:24" x14ac:dyDescent="0.2">
      <c r="F29" s="2">
        <v>52.584269663000001</v>
      </c>
      <c r="G29" s="1">
        <v>1.1721761000000001E-2</v>
      </c>
      <c r="H29" s="1">
        <v>1.0838229E-2</v>
      </c>
      <c r="I29" s="1">
        <v>1.2030636000000001E-2</v>
      </c>
      <c r="J29" s="1">
        <v>9.8147210000000002E-3</v>
      </c>
      <c r="K29" s="1">
        <v>1.0609426E-2</v>
      </c>
      <c r="L29" s="1">
        <v>1.1692676000000001E-2</v>
      </c>
      <c r="M29" s="2">
        <f t="shared" si="2"/>
        <v>1.1117908166666668E-2</v>
      </c>
      <c r="N29" s="187">
        <f t="shared" si="3"/>
        <v>3.446321587698415E-4</v>
      </c>
      <c r="O29" s="109"/>
      <c r="P29" s="2">
        <v>52.584269663000001</v>
      </c>
      <c r="Q29" s="1">
        <v>1.1524899E-2</v>
      </c>
      <c r="R29" s="1">
        <v>1.0635986E-2</v>
      </c>
      <c r="S29" s="1">
        <v>1.2383747000000001E-2</v>
      </c>
      <c r="T29" s="1">
        <v>1.1531249E-2</v>
      </c>
      <c r="U29" s="1">
        <v>1.054852E-2</v>
      </c>
      <c r="V29" s="1">
        <v>1.1393637E-2</v>
      </c>
      <c r="W29" s="2">
        <f t="shared" si="0"/>
        <v>1.1336339666666667E-2</v>
      </c>
      <c r="X29" s="187">
        <f t="shared" si="1"/>
        <v>2.7598577634456293E-4</v>
      </c>
    </row>
    <row r="30" spans="6:24" x14ac:dyDescent="0.2">
      <c r="F30" s="2">
        <v>54.606741573000001</v>
      </c>
      <c r="G30" s="1">
        <v>1.2053233E-2</v>
      </c>
      <c r="H30" s="1">
        <v>1.0559331999999999E-2</v>
      </c>
      <c r="I30" s="1">
        <v>1.2571604E-2</v>
      </c>
      <c r="J30" s="1">
        <v>9.8037220000000008E-3</v>
      </c>
      <c r="K30" s="1">
        <v>1.0987967E-2</v>
      </c>
      <c r="L30" s="1">
        <v>1.2245838E-2</v>
      </c>
      <c r="M30" s="2">
        <f t="shared" si="2"/>
        <v>1.1370282666666667E-2</v>
      </c>
      <c r="N30" s="187">
        <f t="shared" si="3"/>
        <v>4.4475123460736767E-4</v>
      </c>
      <c r="O30" s="109"/>
      <c r="P30" s="2">
        <v>54.606741573000001</v>
      </c>
      <c r="Q30" s="1">
        <v>1.1618049E-2</v>
      </c>
      <c r="R30" s="1">
        <v>1.0804617000000001E-2</v>
      </c>
      <c r="S30" s="1">
        <v>1.2881759E-2</v>
      </c>
      <c r="T30" s="1">
        <v>1.1207129E-2</v>
      </c>
      <c r="U30" s="1">
        <v>1.0828311E-2</v>
      </c>
      <c r="V30" s="1">
        <v>1.1174916999999999E-2</v>
      </c>
      <c r="W30" s="2">
        <f t="shared" si="0"/>
        <v>1.1419130333333333E-2</v>
      </c>
      <c r="X30" s="187">
        <f t="shared" si="1"/>
        <v>3.1676121877008721E-4</v>
      </c>
    </row>
    <row r="31" spans="6:24" x14ac:dyDescent="0.2">
      <c r="F31" s="2">
        <v>56.629213483000001</v>
      </c>
      <c r="G31" s="1">
        <v>1.2059200000000001E-2</v>
      </c>
      <c r="H31" s="1">
        <v>1.0790264000000001E-2</v>
      </c>
      <c r="I31" s="1">
        <v>1.3105722E-2</v>
      </c>
      <c r="J31" s="1">
        <v>1.0070074E-2</v>
      </c>
      <c r="K31" s="1">
        <v>1.0984815E-2</v>
      </c>
      <c r="L31" s="1">
        <v>1.2440817E-2</v>
      </c>
      <c r="M31" s="2">
        <f t="shared" si="2"/>
        <v>1.1575148666666667E-2</v>
      </c>
      <c r="N31" s="187">
        <f t="shared" si="3"/>
        <v>4.6748011064854712E-4</v>
      </c>
      <c r="O31" s="109"/>
      <c r="P31" s="2">
        <v>56.629213483000001</v>
      </c>
      <c r="Q31" s="1">
        <v>1.1029048E-2</v>
      </c>
      <c r="R31" s="1">
        <v>1.051534E-2</v>
      </c>
      <c r="S31" s="1">
        <v>1.2485499000000001E-2</v>
      </c>
      <c r="T31" s="1">
        <v>1.0858069999999999E-2</v>
      </c>
      <c r="U31" s="1">
        <v>1.0710704999999999E-2</v>
      </c>
      <c r="V31" s="1">
        <v>1.1354655E-2</v>
      </c>
      <c r="W31" s="2">
        <f t="shared" si="0"/>
        <v>1.1158886166666666E-2</v>
      </c>
      <c r="X31" s="187">
        <f t="shared" si="1"/>
        <v>2.8986165597326121E-4</v>
      </c>
    </row>
    <row r="32" spans="6:24" x14ac:dyDescent="0.2">
      <c r="F32" s="2">
        <v>58.651685393000001</v>
      </c>
      <c r="G32" s="1">
        <v>1.2596216E-2</v>
      </c>
      <c r="H32" s="1">
        <v>1.0973518999999999E-2</v>
      </c>
      <c r="I32" s="1">
        <v>1.3364541000000001E-2</v>
      </c>
      <c r="J32" s="1">
        <v>1.0296566E-2</v>
      </c>
      <c r="K32" s="1">
        <v>1.0999692E-2</v>
      </c>
      <c r="L32" s="1">
        <v>1.2742454E-2</v>
      </c>
      <c r="M32" s="2">
        <f t="shared" si="2"/>
        <v>1.1828831333333333E-2</v>
      </c>
      <c r="N32" s="187">
        <f t="shared" si="3"/>
        <v>5.0162595817146926E-4</v>
      </c>
      <c r="O32" s="109"/>
      <c r="P32" s="2">
        <v>58.651685393000001</v>
      </c>
      <c r="Q32" s="1">
        <v>1.1671391E-2</v>
      </c>
      <c r="R32" s="1">
        <v>1.0684891E-2</v>
      </c>
      <c r="S32" s="1">
        <v>1.2863839E-2</v>
      </c>
      <c r="T32" s="1">
        <v>1.0904633E-2</v>
      </c>
      <c r="U32" s="1">
        <v>1.0953525E-2</v>
      </c>
      <c r="V32" s="1">
        <v>1.1506008E-2</v>
      </c>
      <c r="W32" s="2">
        <f t="shared" si="0"/>
        <v>1.1430714500000001E-2</v>
      </c>
      <c r="X32" s="187">
        <f t="shared" si="1"/>
        <v>3.2548243055498922E-4</v>
      </c>
    </row>
    <row r="33" spans="6:24" x14ac:dyDescent="0.2">
      <c r="F33" s="2">
        <v>60.674157303000001</v>
      </c>
      <c r="G33" s="1">
        <v>1.2385268E-2</v>
      </c>
      <c r="H33" s="1">
        <v>1.1189093000000001E-2</v>
      </c>
      <c r="I33" s="1">
        <v>1.3769108E-2</v>
      </c>
      <c r="J33" s="1">
        <v>1.0445327000000001E-2</v>
      </c>
      <c r="K33" s="1">
        <v>1.1374703999999999E-2</v>
      </c>
      <c r="L33" s="1">
        <v>1.327804E-2</v>
      </c>
      <c r="M33" s="2">
        <f t="shared" si="2"/>
        <v>1.2073590000000002E-2</v>
      </c>
      <c r="N33" s="187">
        <f t="shared" si="3"/>
        <v>5.274037431191275E-4</v>
      </c>
      <c r="O33" s="109"/>
      <c r="P33" s="2">
        <v>60.674157303000001</v>
      </c>
      <c r="Q33" s="1">
        <v>1.0795269999999999E-2</v>
      </c>
      <c r="R33" s="1">
        <v>1.1710088E-2</v>
      </c>
      <c r="S33" s="1">
        <v>1.2773952999999999E-2</v>
      </c>
      <c r="T33" s="1">
        <v>1.0866176E-2</v>
      </c>
      <c r="U33" s="1">
        <v>1.1541932E-2</v>
      </c>
      <c r="V33" s="1">
        <v>1.1789365E-2</v>
      </c>
      <c r="W33" s="2">
        <f t="shared" si="0"/>
        <v>1.1579463999999999E-2</v>
      </c>
      <c r="X33" s="187">
        <f t="shared" si="1"/>
        <v>2.9513125226481864E-4</v>
      </c>
    </row>
    <row r="34" spans="6:24" x14ac:dyDescent="0.2">
      <c r="F34" s="2">
        <v>62.696629213000001</v>
      </c>
      <c r="G34" s="1">
        <v>1.2786824E-2</v>
      </c>
      <c r="H34" s="1">
        <v>1.1976624999999999E-2</v>
      </c>
      <c r="I34" s="1">
        <v>1.4083916E-2</v>
      </c>
      <c r="J34" s="1">
        <v>1.0573737999999999E-2</v>
      </c>
      <c r="K34" s="1">
        <v>1.1656916E-2</v>
      </c>
      <c r="L34" s="1">
        <v>1.3326358E-2</v>
      </c>
      <c r="M34" s="2">
        <f t="shared" si="2"/>
        <v>1.2400729499999999E-2</v>
      </c>
      <c r="N34" s="187">
        <f t="shared" si="3"/>
        <v>5.1348466278619293E-4</v>
      </c>
      <c r="O34" s="109"/>
      <c r="P34" s="2">
        <v>62.696629213000001</v>
      </c>
      <c r="Q34" s="1">
        <v>1.0753667999999999E-2</v>
      </c>
      <c r="R34" s="1">
        <v>1.1026871000000001E-2</v>
      </c>
      <c r="S34" s="1">
        <v>1.2807961E-2</v>
      </c>
      <c r="T34" s="1">
        <v>1.1120110000000001E-2</v>
      </c>
      <c r="U34" s="1">
        <v>1.1680335E-2</v>
      </c>
      <c r="V34" s="1">
        <v>1.2048933E-2</v>
      </c>
      <c r="W34" s="2">
        <f t="shared" si="0"/>
        <v>1.1572979666666669E-2</v>
      </c>
      <c r="X34" s="187">
        <f t="shared" si="1"/>
        <v>3.1293411738571704E-4</v>
      </c>
    </row>
    <row r="35" spans="6:24" x14ac:dyDescent="0.2">
      <c r="F35" s="2">
        <v>64.719101124000005</v>
      </c>
      <c r="G35" s="1">
        <v>1.2926138E-2</v>
      </c>
      <c r="H35" s="1">
        <v>1.2208648000000001E-2</v>
      </c>
      <c r="I35" s="1">
        <v>1.444846E-2</v>
      </c>
      <c r="J35" s="1">
        <v>1.082551E-2</v>
      </c>
      <c r="K35" s="1">
        <v>1.2599233E-2</v>
      </c>
      <c r="L35" s="1">
        <v>1.4680284E-2</v>
      </c>
      <c r="M35" s="2">
        <f t="shared" si="2"/>
        <v>1.29480455E-2</v>
      </c>
      <c r="N35" s="187">
        <f t="shared" si="3"/>
        <v>5.8951702274465036E-4</v>
      </c>
      <c r="O35" s="109"/>
      <c r="P35" s="2">
        <v>64.719101124000005</v>
      </c>
      <c r="Q35" s="1">
        <v>1.0738930000000001E-2</v>
      </c>
      <c r="R35" s="1">
        <v>1.1273214E-2</v>
      </c>
      <c r="S35" s="1">
        <v>1.3186865000000001E-2</v>
      </c>
      <c r="T35" s="1">
        <v>1.0867895000000001E-2</v>
      </c>
      <c r="U35" s="1">
        <v>1.1861782E-2</v>
      </c>
      <c r="V35" s="1">
        <v>1.1838328E-2</v>
      </c>
      <c r="W35" s="2">
        <f t="shared" si="0"/>
        <v>1.1627835666666668E-2</v>
      </c>
      <c r="X35" s="187">
        <f t="shared" si="1"/>
        <v>3.6619803381145806E-4</v>
      </c>
    </row>
    <row r="36" spans="6:24" x14ac:dyDescent="0.2">
      <c r="F36" s="2">
        <v>66.741573033999998</v>
      </c>
      <c r="G36" s="1">
        <v>1.3884776E-2</v>
      </c>
      <c r="H36" s="1">
        <v>1.2547724E-2</v>
      </c>
      <c r="I36" s="1">
        <v>1.4537595E-2</v>
      </c>
      <c r="J36" s="1">
        <v>1.1549489E-2</v>
      </c>
      <c r="K36" s="1">
        <v>1.3187732000000001E-2</v>
      </c>
      <c r="L36" s="1">
        <v>1.5145684E-2</v>
      </c>
      <c r="M36" s="2">
        <f t="shared" si="2"/>
        <v>1.3475499999999996E-2</v>
      </c>
      <c r="N36" s="187">
        <f t="shared" si="3"/>
        <v>5.3969634447461907E-4</v>
      </c>
      <c r="O36" s="109"/>
      <c r="P36" s="2">
        <v>66.741573033999998</v>
      </c>
      <c r="Q36" s="1">
        <v>1.1008911E-2</v>
      </c>
      <c r="R36" s="1">
        <v>1.0947092E-2</v>
      </c>
      <c r="S36" s="1">
        <v>1.3047661E-2</v>
      </c>
      <c r="T36" s="1">
        <v>1.0945316E-2</v>
      </c>
      <c r="U36" s="1">
        <v>1.2129753E-2</v>
      </c>
      <c r="V36" s="1">
        <v>1.2163434000000001E-2</v>
      </c>
      <c r="W36" s="2">
        <f t="shared" si="0"/>
        <v>1.1707027833333333E-2</v>
      </c>
      <c r="X36" s="187">
        <f t="shared" si="1"/>
        <v>3.5727556796208144E-4</v>
      </c>
    </row>
    <row r="37" spans="6:24" x14ac:dyDescent="0.2">
      <c r="F37" s="2">
        <v>68.764044944000005</v>
      </c>
      <c r="G37" s="1">
        <v>1.4066867E-2</v>
      </c>
      <c r="H37" s="1">
        <v>1.3045439000000001E-2</v>
      </c>
      <c r="I37" s="1">
        <v>1.4913294000000001E-2</v>
      </c>
      <c r="J37" s="1">
        <v>1.1551410999999999E-2</v>
      </c>
      <c r="K37" s="1">
        <v>1.3998653999999999E-2</v>
      </c>
      <c r="L37" s="1">
        <v>1.5754159E-2</v>
      </c>
      <c r="M37" s="2">
        <f t="shared" si="2"/>
        <v>1.3888304000000002E-2</v>
      </c>
      <c r="N37" s="187">
        <f t="shared" si="3"/>
        <v>5.9854188241837639E-4</v>
      </c>
      <c r="O37" s="109"/>
      <c r="P37" s="2">
        <v>68.764044944000005</v>
      </c>
      <c r="Q37" s="1">
        <v>1.0906048E-2</v>
      </c>
      <c r="R37" s="1">
        <v>1.0754951E-2</v>
      </c>
      <c r="S37" s="1">
        <v>1.3555942E-2</v>
      </c>
      <c r="T37" s="1">
        <v>1.1274763E-2</v>
      </c>
      <c r="U37" s="1">
        <v>1.2289680000000001E-2</v>
      </c>
      <c r="V37" s="1">
        <v>1.2207964999999999E-2</v>
      </c>
      <c r="W37" s="2">
        <f t="shared" si="0"/>
        <v>1.1831558166666667E-2</v>
      </c>
      <c r="X37" s="187">
        <f t="shared" si="1"/>
        <v>4.3400192935680337E-4</v>
      </c>
    </row>
    <row r="38" spans="6:24" x14ac:dyDescent="0.2">
      <c r="F38" s="2">
        <v>70.786516853999998</v>
      </c>
      <c r="G38" s="1">
        <v>1.4986938E-2</v>
      </c>
      <c r="H38" s="1">
        <v>1.3424093999999999E-2</v>
      </c>
      <c r="I38" s="1">
        <v>1.5635274000000001E-2</v>
      </c>
      <c r="J38" s="1">
        <v>1.2092663E-2</v>
      </c>
      <c r="K38" s="1">
        <v>1.3519718999999999E-2</v>
      </c>
      <c r="L38" s="1">
        <v>1.6616592999999999E-2</v>
      </c>
      <c r="M38" s="2">
        <f t="shared" si="2"/>
        <v>1.43792135E-2</v>
      </c>
      <c r="N38" s="187">
        <f t="shared" si="3"/>
        <v>6.7902335056661844E-4</v>
      </c>
      <c r="O38" s="109"/>
      <c r="P38" s="2">
        <v>70.786516853999998</v>
      </c>
      <c r="Q38" s="1">
        <v>1.1041715000000001E-2</v>
      </c>
      <c r="R38" s="1">
        <v>1.1463564000000001E-2</v>
      </c>
      <c r="S38" s="1">
        <v>1.3404098999999999E-2</v>
      </c>
      <c r="T38" s="1">
        <v>1.0825309999999999E-2</v>
      </c>
      <c r="U38" s="1">
        <v>1.2758673999999999E-2</v>
      </c>
      <c r="V38" s="1">
        <v>1.1866850999999999E-2</v>
      </c>
      <c r="W38" s="2">
        <f t="shared" si="0"/>
        <v>1.1893368833333334E-2</v>
      </c>
      <c r="X38" s="187">
        <f t="shared" si="1"/>
        <v>4.1160490689781752E-4</v>
      </c>
    </row>
    <row r="39" spans="6:24" x14ac:dyDescent="0.2">
      <c r="F39" s="2">
        <v>72.808988764000006</v>
      </c>
      <c r="G39" s="1">
        <v>1.601812E-2</v>
      </c>
      <c r="H39" s="1">
        <v>1.3593856E-2</v>
      </c>
      <c r="I39" s="1">
        <v>1.5777271999999998E-2</v>
      </c>
      <c r="J39" s="1">
        <v>1.2578272E-2</v>
      </c>
      <c r="K39" s="1">
        <v>1.3736266E-2</v>
      </c>
      <c r="L39" s="1">
        <v>1.7263292E-2</v>
      </c>
      <c r="M39" s="2">
        <f t="shared" si="2"/>
        <v>1.4827846333333332E-2</v>
      </c>
      <c r="N39" s="187">
        <f t="shared" si="3"/>
        <v>7.3085385090416284E-4</v>
      </c>
      <c r="O39" s="109"/>
      <c r="P39" s="2">
        <v>72.808988764000006</v>
      </c>
      <c r="Q39" s="1">
        <v>1.1118835000000001E-2</v>
      </c>
      <c r="R39" s="1">
        <v>1.0943764999999999E-2</v>
      </c>
      <c r="S39" s="1">
        <v>1.309749E-2</v>
      </c>
      <c r="T39" s="1">
        <v>1.117021E-2</v>
      </c>
      <c r="U39" s="1">
        <v>1.2893141E-2</v>
      </c>
      <c r="V39" s="1">
        <v>1.1784856999999999E-2</v>
      </c>
      <c r="W39" s="2">
        <f t="shared" si="0"/>
        <v>1.1834716333333333E-2</v>
      </c>
      <c r="X39" s="187">
        <f t="shared" si="1"/>
        <v>3.8579766243370517E-4</v>
      </c>
    </row>
    <row r="40" spans="6:24" x14ac:dyDescent="0.2">
      <c r="F40" s="2">
        <v>74.831460673999999</v>
      </c>
      <c r="G40" s="1">
        <v>1.6273815000000001E-2</v>
      </c>
      <c r="H40" s="1">
        <v>1.4124714E-2</v>
      </c>
      <c r="I40" s="1">
        <v>1.6751391000000001E-2</v>
      </c>
      <c r="J40" s="1">
        <v>1.3099662E-2</v>
      </c>
      <c r="K40" s="1">
        <v>1.3701147E-2</v>
      </c>
      <c r="L40" s="1">
        <v>1.7903279000000001E-2</v>
      </c>
      <c r="M40" s="2">
        <f t="shared" si="2"/>
        <v>1.5309001333333331E-2</v>
      </c>
      <c r="N40" s="187">
        <f t="shared" si="3"/>
        <v>7.8762390154576826E-4</v>
      </c>
      <c r="O40" s="109"/>
      <c r="P40" s="2">
        <v>74.831460673999999</v>
      </c>
      <c r="Q40" s="1">
        <v>1.1254904E-2</v>
      </c>
      <c r="R40" s="1">
        <v>1.1698366E-2</v>
      </c>
      <c r="S40" s="1">
        <v>1.3616453000000001E-2</v>
      </c>
      <c r="T40" s="1">
        <v>1.1009191999999999E-2</v>
      </c>
      <c r="U40" s="1">
        <v>1.3331449E-2</v>
      </c>
      <c r="V40" s="1">
        <v>1.1656033999999999E-2</v>
      </c>
      <c r="W40" s="2">
        <f t="shared" si="0"/>
        <v>1.2094399666666667E-2</v>
      </c>
      <c r="X40" s="187">
        <f t="shared" si="1"/>
        <v>4.5012491524025271E-4</v>
      </c>
    </row>
    <row r="41" spans="6:24" x14ac:dyDescent="0.2">
      <c r="F41" s="2">
        <v>76.853932584000006</v>
      </c>
      <c r="G41" s="1">
        <v>1.6830825000000001E-2</v>
      </c>
      <c r="H41" s="1">
        <v>1.4317629E-2</v>
      </c>
      <c r="I41" s="1">
        <v>1.675362E-2</v>
      </c>
      <c r="J41" s="1">
        <v>1.3652249E-2</v>
      </c>
      <c r="K41" s="1">
        <v>1.4556654E-2</v>
      </c>
      <c r="L41" s="1">
        <v>1.8483401999999999E-2</v>
      </c>
      <c r="M41" s="2">
        <f t="shared" si="2"/>
        <v>1.5765729833333332E-2</v>
      </c>
      <c r="N41" s="187">
        <f t="shared" si="3"/>
        <v>7.642372739764101E-4</v>
      </c>
      <c r="O41" s="109"/>
      <c r="P41" s="2">
        <v>76.853932584000006</v>
      </c>
      <c r="Q41" s="1">
        <v>1.1228736E-2</v>
      </c>
      <c r="R41" s="1">
        <v>1.1144034000000001E-2</v>
      </c>
      <c r="S41" s="1">
        <v>1.3816040999999999E-2</v>
      </c>
      <c r="T41" s="1">
        <v>1.0903299E-2</v>
      </c>
      <c r="U41" s="1">
        <v>1.3496655E-2</v>
      </c>
      <c r="V41" s="1">
        <v>1.1554778E-2</v>
      </c>
      <c r="W41" s="2">
        <f t="shared" si="0"/>
        <v>1.2023923833333333E-2</v>
      </c>
      <c r="X41" s="187">
        <f t="shared" si="1"/>
        <v>5.2481897410551102E-4</v>
      </c>
    </row>
    <row r="42" spans="6:24" x14ac:dyDescent="0.2">
      <c r="F42" s="2">
        <v>78.876404493999999</v>
      </c>
      <c r="G42" s="1">
        <v>1.6643801E-2</v>
      </c>
      <c r="H42" s="1">
        <v>1.4351493999999999E-2</v>
      </c>
      <c r="I42" s="1">
        <v>1.6688499999999998E-2</v>
      </c>
      <c r="J42" s="1">
        <v>1.3685228000000001E-2</v>
      </c>
      <c r="K42" s="1">
        <v>1.3960165E-2</v>
      </c>
      <c r="L42" s="1">
        <v>1.8827954000000001E-2</v>
      </c>
      <c r="M42" s="2">
        <f t="shared" si="2"/>
        <v>1.5692857000000001E-2</v>
      </c>
      <c r="N42" s="187">
        <f t="shared" si="3"/>
        <v>8.2777781117616348E-4</v>
      </c>
      <c r="O42" s="109"/>
      <c r="P42" s="2">
        <v>78.876404493999999</v>
      </c>
      <c r="Q42" s="1">
        <v>1.1338505E-2</v>
      </c>
      <c r="R42" s="1">
        <v>1.1143683999999999E-2</v>
      </c>
      <c r="S42" s="1">
        <v>1.3744732000000001E-2</v>
      </c>
      <c r="T42" s="1">
        <v>1.0965445000000001E-2</v>
      </c>
      <c r="U42" s="1">
        <v>1.3718704E-2</v>
      </c>
      <c r="V42" s="1">
        <v>1.1730757E-2</v>
      </c>
      <c r="W42" s="2">
        <f t="shared" si="0"/>
        <v>1.2106971166666666E-2</v>
      </c>
      <c r="X42" s="187">
        <f t="shared" si="1"/>
        <v>5.2418269004889367E-4</v>
      </c>
    </row>
    <row r="43" spans="6:24" x14ac:dyDescent="0.2">
      <c r="F43" s="2">
        <v>80.898876404000006</v>
      </c>
      <c r="G43" s="1">
        <v>1.6690776000000001E-2</v>
      </c>
      <c r="H43" s="1">
        <v>1.4352004E-2</v>
      </c>
      <c r="I43" s="1">
        <v>1.6845043000000001E-2</v>
      </c>
      <c r="J43" s="1">
        <v>1.3536131E-2</v>
      </c>
      <c r="K43" s="1">
        <v>1.3797047E-2</v>
      </c>
      <c r="L43" s="1">
        <v>1.9646459000000002E-2</v>
      </c>
      <c r="M43" s="2">
        <f t="shared" si="2"/>
        <v>1.5811243333333332E-2</v>
      </c>
      <c r="N43" s="187">
        <f t="shared" si="3"/>
        <v>9.6460183673239598E-4</v>
      </c>
      <c r="O43" s="109"/>
      <c r="P43" s="2">
        <v>80.898876404000006</v>
      </c>
      <c r="Q43" s="1">
        <v>1.1515645E-2</v>
      </c>
      <c r="R43" s="1">
        <v>1.0934562E-2</v>
      </c>
      <c r="S43" s="1">
        <v>1.3845151E-2</v>
      </c>
      <c r="T43" s="1">
        <v>1.1753467E-2</v>
      </c>
      <c r="U43" s="1">
        <v>1.3658195999999999E-2</v>
      </c>
      <c r="V43" s="1">
        <v>1.1463668E-2</v>
      </c>
      <c r="W43" s="2">
        <f t="shared" si="0"/>
        <v>1.2195114833333333E-2</v>
      </c>
      <c r="X43" s="187">
        <f t="shared" si="1"/>
        <v>5.0477605035232644E-4</v>
      </c>
    </row>
    <row r="44" spans="6:24" x14ac:dyDescent="0.2">
      <c r="F44" s="2">
        <v>82.921348315000003</v>
      </c>
      <c r="G44" s="1">
        <v>1.6164392999999999E-2</v>
      </c>
      <c r="H44" s="1">
        <v>1.4533905999999999E-2</v>
      </c>
      <c r="I44" s="1">
        <v>1.6963015000000001E-2</v>
      </c>
      <c r="J44" s="1">
        <v>1.2912751E-2</v>
      </c>
      <c r="K44" s="1">
        <v>1.3858254E-2</v>
      </c>
      <c r="L44" s="1">
        <v>2.0212798000000001E-2</v>
      </c>
      <c r="M44" s="2">
        <f t="shared" si="2"/>
        <v>1.5774186166666666E-2</v>
      </c>
      <c r="N44" s="187">
        <f t="shared" si="3"/>
        <v>1.0749225173143542E-3</v>
      </c>
      <c r="O44" s="109"/>
      <c r="P44" s="2">
        <v>82.921348315000003</v>
      </c>
      <c r="Q44" s="1">
        <v>1.1645666000000001E-2</v>
      </c>
      <c r="R44" s="1">
        <v>1.1348001E-2</v>
      </c>
      <c r="S44" s="1">
        <v>1.4101466E-2</v>
      </c>
      <c r="T44" s="1">
        <v>1.1382724E-2</v>
      </c>
      <c r="U44" s="1">
        <v>1.3820262999999999E-2</v>
      </c>
      <c r="V44" s="1">
        <v>1.1480453999999999E-2</v>
      </c>
      <c r="W44" s="2">
        <f t="shared" si="0"/>
        <v>1.2296428999999999E-2</v>
      </c>
      <c r="X44" s="187">
        <f t="shared" si="1"/>
        <v>5.2927336389708231E-4</v>
      </c>
    </row>
    <row r="45" spans="6:24" x14ac:dyDescent="0.2">
      <c r="F45" s="2">
        <v>84.943820224999996</v>
      </c>
      <c r="G45" s="1">
        <v>1.5893131000000001E-2</v>
      </c>
      <c r="H45" s="1">
        <v>1.4919846E-2</v>
      </c>
      <c r="I45" s="1">
        <v>1.6092109E-2</v>
      </c>
      <c r="J45" s="1">
        <v>1.2875858E-2</v>
      </c>
      <c r="K45" s="1">
        <v>1.3345289999999999E-2</v>
      </c>
      <c r="L45" s="1">
        <v>2.0056863000000001E-2</v>
      </c>
      <c r="M45" s="2">
        <f t="shared" si="2"/>
        <v>1.5530516166666666E-2</v>
      </c>
      <c r="N45" s="187">
        <f t="shared" si="3"/>
        <v>1.050873178476243E-3</v>
      </c>
      <c r="O45" s="109"/>
      <c r="P45" s="2">
        <v>84.943820224999996</v>
      </c>
      <c r="Q45" s="1">
        <v>1.15744E-2</v>
      </c>
      <c r="R45" s="1">
        <v>1.1527737999999999E-2</v>
      </c>
      <c r="S45" s="1">
        <v>1.3309049E-2</v>
      </c>
      <c r="T45" s="1">
        <v>1.1598499E-2</v>
      </c>
      <c r="U45" s="1">
        <v>1.4518418E-2</v>
      </c>
      <c r="V45" s="1">
        <v>1.1449548E-2</v>
      </c>
      <c r="W45" s="2">
        <f t="shared" si="0"/>
        <v>1.2329608666666667E-2</v>
      </c>
      <c r="X45" s="187">
        <f t="shared" si="1"/>
        <v>5.2512076332412441E-4</v>
      </c>
    </row>
    <row r="46" spans="6:24" x14ac:dyDescent="0.2">
      <c r="F46" s="2">
        <v>86.966292135000003</v>
      </c>
      <c r="G46" s="1">
        <v>1.6299643999999999E-2</v>
      </c>
      <c r="H46" s="1">
        <v>1.518044E-2</v>
      </c>
      <c r="I46" s="1">
        <v>1.6503769000000001E-2</v>
      </c>
      <c r="J46" s="1">
        <v>1.2423849000000001E-2</v>
      </c>
      <c r="K46" s="1">
        <v>1.3725991E-2</v>
      </c>
      <c r="L46" s="1">
        <v>2.0940619000000001E-2</v>
      </c>
      <c r="M46" s="2">
        <f t="shared" si="2"/>
        <v>1.5845718666666665E-2</v>
      </c>
      <c r="N46" s="187">
        <f t="shared" si="3"/>
        <v>1.2005848707588222E-3</v>
      </c>
      <c r="O46" s="109"/>
      <c r="P46" s="2">
        <v>86.966292135000003</v>
      </c>
      <c r="Q46" s="1">
        <v>1.1948518E-2</v>
      </c>
      <c r="R46" s="1">
        <v>1.1370065E-2</v>
      </c>
      <c r="S46" s="1">
        <v>1.3121489E-2</v>
      </c>
      <c r="T46" s="1">
        <v>1.1794802E-2</v>
      </c>
      <c r="U46" s="1">
        <v>1.5082646999999999E-2</v>
      </c>
      <c r="V46" s="1">
        <v>1.1231982E-2</v>
      </c>
      <c r="W46" s="2">
        <f t="shared" si="0"/>
        <v>1.2424917166666667E-2</v>
      </c>
      <c r="X46" s="187">
        <f t="shared" si="1"/>
        <v>5.974542905985593E-4</v>
      </c>
    </row>
    <row r="47" spans="6:24" x14ac:dyDescent="0.2">
      <c r="F47" s="2">
        <v>88.988764044999996</v>
      </c>
      <c r="G47" s="1">
        <v>1.5234953000000001E-2</v>
      </c>
      <c r="H47" s="1">
        <v>1.5448505E-2</v>
      </c>
      <c r="I47" s="1">
        <v>1.7061599E-2</v>
      </c>
      <c r="J47" s="1">
        <v>1.2731948E-2</v>
      </c>
      <c r="K47" s="1">
        <v>1.4186301E-2</v>
      </c>
      <c r="L47" s="1">
        <v>1.9411728E-2</v>
      </c>
      <c r="M47" s="2">
        <f t="shared" si="2"/>
        <v>1.5679172333333335E-2</v>
      </c>
      <c r="N47" s="187">
        <f t="shared" si="3"/>
        <v>9.4883102846136133E-4</v>
      </c>
      <c r="O47" s="109"/>
      <c r="P47" s="2">
        <v>88.988764044999996</v>
      </c>
      <c r="Q47" s="1">
        <v>1.1526478E-2</v>
      </c>
      <c r="R47" s="1">
        <v>1.1831982E-2</v>
      </c>
      <c r="S47" s="1">
        <v>1.2776915999999999E-2</v>
      </c>
      <c r="T47" s="1">
        <v>1.1453836E-2</v>
      </c>
      <c r="U47" s="1">
        <v>1.5532565E-2</v>
      </c>
      <c r="V47" s="1">
        <v>1.1133034999999999E-2</v>
      </c>
      <c r="W47" s="2">
        <f t="shared" si="0"/>
        <v>1.2375802E-2</v>
      </c>
      <c r="X47" s="187">
        <f t="shared" si="1"/>
        <v>6.7175460921346374E-4</v>
      </c>
    </row>
    <row r="48" spans="6:24" x14ac:dyDescent="0.2">
      <c r="F48" s="2">
        <v>91.011235955000004</v>
      </c>
      <c r="G48" s="1">
        <v>1.4810741000000001E-2</v>
      </c>
      <c r="H48" s="1">
        <v>1.5464837E-2</v>
      </c>
      <c r="I48" s="1">
        <v>1.6456676999999999E-2</v>
      </c>
      <c r="J48" s="1">
        <v>1.2569756E-2</v>
      </c>
      <c r="K48" s="1">
        <v>1.3723234000000001E-2</v>
      </c>
      <c r="L48" s="1">
        <v>1.9028047999999999E-2</v>
      </c>
      <c r="M48" s="2">
        <f t="shared" si="2"/>
        <v>1.5342215500000001E-2</v>
      </c>
      <c r="N48" s="187">
        <f t="shared" si="3"/>
        <v>9.2073375822281892E-4</v>
      </c>
      <c r="O48" s="109"/>
      <c r="P48" s="2">
        <v>91.011235955000004</v>
      </c>
      <c r="Q48" s="1">
        <v>1.1815496E-2</v>
      </c>
      <c r="R48" s="1">
        <v>1.2567101000000001E-2</v>
      </c>
      <c r="S48" s="1">
        <v>1.2771388999999999E-2</v>
      </c>
      <c r="T48" s="1">
        <v>1.1391259000000001E-2</v>
      </c>
      <c r="U48" s="1">
        <v>1.5403629E-2</v>
      </c>
      <c r="V48" s="1">
        <v>1.1381165E-2</v>
      </c>
      <c r="W48" s="2">
        <f t="shared" si="0"/>
        <v>1.25550065E-2</v>
      </c>
      <c r="X48" s="187">
        <f t="shared" si="1"/>
        <v>6.1754097573174592E-4</v>
      </c>
    </row>
    <row r="49" spans="6:24" x14ac:dyDescent="0.2">
      <c r="F49" s="2">
        <v>93.033707864999997</v>
      </c>
      <c r="G49" s="1">
        <v>1.4165427E-2</v>
      </c>
      <c r="H49" s="1">
        <v>1.5538E-2</v>
      </c>
      <c r="I49" s="1">
        <v>1.5582850000000001E-2</v>
      </c>
      <c r="J49" s="1">
        <v>1.2847259E-2</v>
      </c>
      <c r="K49" s="1">
        <v>1.3276848000000001E-2</v>
      </c>
      <c r="L49" s="1">
        <v>1.8376400000000001E-2</v>
      </c>
      <c r="M49" s="2">
        <f t="shared" si="2"/>
        <v>1.4964463999999999E-2</v>
      </c>
      <c r="N49" s="187">
        <f t="shared" si="3"/>
        <v>8.2303740213184344E-4</v>
      </c>
      <c r="O49" s="109"/>
      <c r="P49" s="2">
        <v>93.033707864999997</v>
      </c>
      <c r="Q49" s="1">
        <v>1.151376E-2</v>
      </c>
      <c r="R49" s="1">
        <v>1.1626433E-2</v>
      </c>
      <c r="S49" s="1">
        <v>1.2822912000000001E-2</v>
      </c>
      <c r="T49" s="1">
        <v>1.1495372E-2</v>
      </c>
      <c r="U49" s="1">
        <v>1.6260817E-2</v>
      </c>
      <c r="V49" s="1">
        <v>1.1195007999999999E-2</v>
      </c>
      <c r="W49" s="2">
        <f t="shared" si="0"/>
        <v>1.2485716999999999E-2</v>
      </c>
      <c r="X49" s="187">
        <f t="shared" si="1"/>
        <v>7.8940616546523991E-4</v>
      </c>
    </row>
    <row r="50" spans="6:24" x14ac:dyDescent="0.2">
      <c r="F50" s="2">
        <v>95.056179775000004</v>
      </c>
      <c r="G50" s="1">
        <v>1.4249413000000001E-2</v>
      </c>
      <c r="H50" s="1">
        <v>1.6069400000000001E-2</v>
      </c>
      <c r="I50" s="1">
        <v>1.4582443E-2</v>
      </c>
      <c r="J50" s="1">
        <v>1.2850145E-2</v>
      </c>
      <c r="K50" s="1">
        <v>1.2894904E-2</v>
      </c>
      <c r="L50" s="1">
        <v>1.7935051E-2</v>
      </c>
      <c r="M50" s="2">
        <f t="shared" si="2"/>
        <v>1.4763559333333334E-2</v>
      </c>
      <c r="N50" s="187">
        <f t="shared" si="3"/>
        <v>8.0028653165678391E-4</v>
      </c>
      <c r="O50" s="109"/>
      <c r="P50" s="2">
        <v>95.056179775000004</v>
      </c>
      <c r="Q50" s="1">
        <v>1.124592E-2</v>
      </c>
      <c r="R50" s="1">
        <v>1.2301571000000001E-2</v>
      </c>
      <c r="S50" s="1">
        <v>1.2362292E-2</v>
      </c>
      <c r="T50" s="1">
        <v>1.1479718999999999E-2</v>
      </c>
      <c r="U50" s="1">
        <v>1.6404669E-2</v>
      </c>
      <c r="V50" s="1">
        <v>1.1100232E-2</v>
      </c>
      <c r="W50" s="2">
        <f t="shared" si="0"/>
        <v>1.2482400499999999E-2</v>
      </c>
      <c r="X50" s="187">
        <f t="shared" si="1"/>
        <v>8.1396067729855174E-4</v>
      </c>
    </row>
    <row r="51" spans="6:24" x14ac:dyDescent="0.2">
      <c r="F51" s="2">
        <v>97.078651684999997</v>
      </c>
      <c r="G51" s="1">
        <v>1.3933762000000001E-2</v>
      </c>
      <c r="H51" s="1">
        <v>1.5754949000000001E-2</v>
      </c>
      <c r="I51" s="1">
        <v>1.4793014E-2</v>
      </c>
      <c r="J51" s="1">
        <v>1.2904524000000001E-2</v>
      </c>
      <c r="K51" s="1">
        <v>1.2514526999999999E-2</v>
      </c>
      <c r="L51" s="1">
        <v>1.7565435000000001E-2</v>
      </c>
      <c r="M51" s="2">
        <f t="shared" si="2"/>
        <v>1.4577701833333333E-2</v>
      </c>
      <c r="N51" s="187">
        <f t="shared" si="3"/>
        <v>7.7092352970427281E-4</v>
      </c>
      <c r="O51" s="109"/>
      <c r="P51" s="2">
        <v>97.078651684999997</v>
      </c>
      <c r="Q51" s="1">
        <v>1.1900386000000001E-2</v>
      </c>
      <c r="R51" s="1">
        <v>1.170853E-2</v>
      </c>
      <c r="S51" s="1">
        <v>1.2268543999999999E-2</v>
      </c>
      <c r="T51" s="1">
        <v>1.1189466E-2</v>
      </c>
      <c r="U51" s="1">
        <v>1.6643324000000001E-2</v>
      </c>
      <c r="V51" s="1">
        <v>1.1123974999999999E-2</v>
      </c>
      <c r="W51" s="2">
        <f t="shared" si="0"/>
        <v>1.2472370833333331E-2</v>
      </c>
      <c r="X51" s="187">
        <f t="shared" si="1"/>
        <v>8.5270220083928574E-4</v>
      </c>
    </row>
    <row r="52" spans="6:24" x14ac:dyDescent="0.2">
      <c r="F52" s="2">
        <v>99.101123595999994</v>
      </c>
      <c r="G52" s="1">
        <v>1.3995782999999999E-2</v>
      </c>
      <c r="H52" s="1">
        <v>1.5953309999999998E-2</v>
      </c>
      <c r="I52" s="1">
        <v>1.4808231999999999E-2</v>
      </c>
      <c r="J52" s="1">
        <v>1.2794913E-2</v>
      </c>
      <c r="K52" s="1">
        <v>1.2611021E-2</v>
      </c>
      <c r="L52" s="1">
        <v>1.7154454E-2</v>
      </c>
      <c r="M52" s="2">
        <f t="shared" si="2"/>
        <v>1.4552952166666666E-2</v>
      </c>
      <c r="N52" s="187">
        <f t="shared" si="3"/>
        <v>7.2952535919849589E-4</v>
      </c>
      <c r="O52" s="109"/>
      <c r="P52" s="2">
        <v>99.101123595999994</v>
      </c>
      <c r="Q52" s="1">
        <v>1.1566326E-2</v>
      </c>
      <c r="R52" s="1">
        <v>1.1774438999999999E-2</v>
      </c>
      <c r="S52" s="1">
        <v>1.1922657E-2</v>
      </c>
      <c r="T52" s="1">
        <v>1.1549230000000001E-2</v>
      </c>
      <c r="U52" s="1">
        <v>1.6316404E-2</v>
      </c>
      <c r="V52" s="1">
        <v>1.078309E-2</v>
      </c>
      <c r="W52" s="2">
        <f t="shared" si="0"/>
        <v>1.2318691E-2</v>
      </c>
      <c r="X52" s="187">
        <f t="shared" si="1"/>
        <v>8.154948631347716E-4</v>
      </c>
    </row>
    <row r="53" spans="6:24" x14ac:dyDescent="0.2">
      <c r="F53" s="2">
        <v>101.123595506</v>
      </c>
      <c r="G53" s="1">
        <v>1.3306016E-2</v>
      </c>
      <c r="H53" s="1">
        <v>1.5074484000000001E-2</v>
      </c>
      <c r="I53" s="1">
        <v>1.3931743999999999E-2</v>
      </c>
      <c r="J53" s="1">
        <v>1.264726E-2</v>
      </c>
      <c r="K53" s="1">
        <v>1.2835549E-2</v>
      </c>
      <c r="L53" s="1">
        <v>1.6670971E-2</v>
      </c>
      <c r="M53" s="2">
        <f t="shared" si="2"/>
        <v>1.4077670666666667E-2</v>
      </c>
      <c r="N53" s="187">
        <f t="shared" si="3"/>
        <v>6.3046358253609266E-4</v>
      </c>
      <c r="O53" s="109"/>
      <c r="P53" s="2">
        <v>101.123595506</v>
      </c>
      <c r="Q53" s="1">
        <v>1.1685944E-2</v>
      </c>
      <c r="R53" s="1">
        <v>1.1810955999999999E-2</v>
      </c>
      <c r="S53" s="1">
        <v>1.1586875999999999E-2</v>
      </c>
      <c r="T53" s="1">
        <v>1.1873774E-2</v>
      </c>
      <c r="U53" s="1">
        <v>1.5955547E-2</v>
      </c>
      <c r="V53" s="1">
        <v>1.1000249E-2</v>
      </c>
      <c r="W53" s="2">
        <f t="shared" si="0"/>
        <v>1.2318891E-2</v>
      </c>
      <c r="X53" s="187">
        <f t="shared" si="1"/>
        <v>7.3839191399165994E-4</v>
      </c>
    </row>
    <row r="54" spans="6:24" x14ac:dyDescent="0.2">
      <c r="F54" s="2">
        <v>103.14606741599999</v>
      </c>
      <c r="G54" s="1">
        <v>1.289877E-2</v>
      </c>
      <c r="H54" s="1">
        <v>1.4939868E-2</v>
      </c>
      <c r="I54" s="1">
        <v>1.3942005E-2</v>
      </c>
      <c r="J54" s="1">
        <v>1.2594553E-2</v>
      </c>
      <c r="K54" s="1">
        <v>1.2823108999999999E-2</v>
      </c>
      <c r="L54" s="1">
        <v>1.5923302E-2</v>
      </c>
      <c r="M54" s="2">
        <f t="shared" si="2"/>
        <v>1.3853601166666667E-2</v>
      </c>
      <c r="N54" s="187">
        <f t="shared" si="3"/>
        <v>5.4864291237060063E-4</v>
      </c>
      <c r="O54" s="109"/>
      <c r="P54" s="2">
        <v>103.14606741599999</v>
      </c>
      <c r="Q54" s="1">
        <v>1.1549754000000001E-2</v>
      </c>
      <c r="R54" s="1">
        <v>1.1624834000000001E-2</v>
      </c>
      <c r="S54" s="1">
        <v>1.1383153E-2</v>
      </c>
      <c r="T54" s="1">
        <v>1.1075631000000001E-2</v>
      </c>
      <c r="U54" s="1">
        <v>1.5318653999999999E-2</v>
      </c>
      <c r="V54" s="1">
        <v>1.1084048000000001E-2</v>
      </c>
      <c r="W54" s="2">
        <f t="shared" si="0"/>
        <v>1.2006012333333335E-2</v>
      </c>
      <c r="X54" s="187">
        <f t="shared" si="1"/>
        <v>6.6909503078783775E-4</v>
      </c>
    </row>
    <row r="55" spans="6:24" x14ac:dyDescent="0.2">
      <c r="F55" s="2">
        <v>105.168539326</v>
      </c>
      <c r="G55" s="1">
        <v>1.2519046000000001E-2</v>
      </c>
      <c r="H55" s="1">
        <v>1.4676550999999999E-2</v>
      </c>
      <c r="I55" s="1">
        <v>1.3906066999999999E-2</v>
      </c>
      <c r="J55" s="1">
        <v>1.2535554000000001E-2</v>
      </c>
      <c r="K55" s="1">
        <v>1.2757388999999999E-2</v>
      </c>
      <c r="L55" s="1">
        <v>1.5071602E-2</v>
      </c>
      <c r="M55" s="2">
        <f t="shared" si="2"/>
        <v>1.3577701499999999E-2</v>
      </c>
      <c r="N55" s="187">
        <f t="shared" si="3"/>
        <v>4.6284512550936872E-4</v>
      </c>
      <c r="O55" s="109"/>
      <c r="P55" s="2">
        <v>105.168539326</v>
      </c>
      <c r="Q55" s="1">
        <v>1.1394395999999999E-2</v>
      </c>
      <c r="R55" s="1">
        <v>1.1811242E-2</v>
      </c>
      <c r="S55" s="1">
        <v>1.1104978999999999E-2</v>
      </c>
      <c r="T55" s="1">
        <v>1.0890393E-2</v>
      </c>
      <c r="U55" s="1">
        <v>1.4722499999999999E-2</v>
      </c>
      <c r="V55" s="1">
        <v>1.1419032000000001E-2</v>
      </c>
      <c r="W55" s="2">
        <f t="shared" si="0"/>
        <v>1.1890423666666665E-2</v>
      </c>
      <c r="X55" s="187">
        <f t="shared" si="1"/>
        <v>5.8057914482963571E-4</v>
      </c>
    </row>
    <row r="56" spans="6:24" x14ac:dyDescent="0.2">
      <c r="F56" s="2">
        <v>107.19101123599999</v>
      </c>
      <c r="G56" s="1">
        <v>1.2399588E-2</v>
      </c>
      <c r="H56" s="1">
        <v>1.4443528000000001E-2</v>
      </c>
      <c r="I56" s="1">
        <v>1.3735198000000001E-2</v>
      </c>
      <c r="J56" s="1">
        <v>1.2212829999999999E-2</v>
      </c>
      <c r="K56" s="1">
        <v>1.2678030999999999E-2</v>
      </c>
      <c r="L56" s="1">
        <v>1.4696931E-2</v>
      </c>
      <c r="M56" s="2">
        <f t="shared" si="2"/>
        <v>1.3361017666666667E-2</v>
      </c>
      <c r="N56" s="187">
        <f t="shared" si="3"/>
        <v>4.3991122916945183E-4</v>
      </c>
      <c r="O56" s="109"/>
      <c r="P56" s="2">
        <v>107.19101123599999</v>
      </c>
      <c r="Q56" s="1">
        <v>1.1132535000000001E-2</v>
      </c>
      <c r="R56" s="1">
        <v>1.1898292E-2</v>
      </c>
      <c r="S56" s="1">
        <v>1.1162893E-2</v>
      </c>
      <c r="T56" s="1">
        <v>1.0932894E-2</v>
      </c>
      <c r="U56" s="1">
        <v>1.4972872E-2</v>
      </c>
      <c r="V56" s="1">
        <v>1.108922E-2</v>
      </c>
      <c r="W56" s="2">
        <f t="shared" si="0"/>
        <v>1.1864784333333331E-2</v>
      </c>
      <c r="X56" s="187">
        <f t="shared" si="1"/>
        <v>6.3666034549790442E-4</v>
      </c>
    </row>
    <row r="57" spans="6:24" x14ac:dyDescent="0.2">
      <c r="F57" s="2">
        <v>109.213483146</v>
      </c>
      <c r="G57" s="1">
        <v>1.2344765000000001E-2</v>
      </c>
      <c r="H57" s="1">
        <v>1.3617015E-2</v>
      </c>
      <c r="I57" s="1">
        <v>1.3162734000000001E-2</v>
      </c>
      <c r="J57" s="1">
        <v>1.2384928999999999E-2</v>
      </c>
      <c r="K57" s="1">
        <v>1.235736E-2</v>
      </c>
      <c r="L57" s="1">
        <v>1.3985172000000001E-2</v>
      </c>
      <c r="M57" s="2">
        <f t="shared" si="2"/>
        <v>1.2975329166666667E-2</v>
      </c>
      <c r="N57" s="187">
        <f t="shared" si="3"/>
        <v>2.9409370640023534E-4</v>
      </c>
      <c r="O57" s="109"/>
      <c r="P57" s="2">
        <v>109.213483146</v>
      </c>
      <c r="Q57" s="1">
        <v>1.0972966000000001E-2</v>
      </c>
      <c r="R57" s="1">
        <v>1.2003806000000001E-2</v>
      </c>
      <c r="S57" s="1">
        <v>1.1117531E-2</v>
      </c>
      <c r="T57" s="1">
        <v>1.0990063E-2</v>
      </c>
      <c r="U57" s="1">
        <v>1.4124325E-2</v>
      </c>
      <c r="V57" s="1">
        <v>1.1186939999999999E-2</v>
      </c>
      <c r="W57" s="2">
        <f t="shared" si="0"/>
        <v>1.1732605166666667E-2</v>
      </c>
      <c r="X57" s="187">
        <f t="shared" si="1"/>
        <v>5.0326801642156286E-4</v>
      </c>
    </row>
    <row r="58" spans="6:24" x14ac:dyDescent="0.2">
      <c r="F58" s="2">
        <v>111.23595505599999</v>
      </c>
      <c r="G58" s="1">
        <v>1.1739196E-2</v>
      </c>
      <c r="H58" s="1">
        <v>1.3138706999999999E-2</v>
      </c>
      <c r="I58" s="1">
        <v>1.2933333E-2</v>
      </c>
      <c r="J58" s="1">
        <v>1.2362694E-2</v>
      </c>
      <c r="K58" s="1">
        <v>1.2263669E-2</v>
      </c>
      <c r="L58" s="1">
        <v>1.2983191E-2</v>
      </c>
      <c r="M58" s="2">
        <f t="shared" si="2"/>
        <v>1.2570131666666666E-2</v>
      </c>
      <c r="N58" s="187">
        <f t="shared" si="3"/>
        <v>2.2009202354283025E-4</v>
      </c>
      <c r="O58" s="109"/>
      <c r="P58" s="2">
        <v>111.23595505599999</v>
      </c>
      <c r="Q58" s="1">
        <v>1.0978254E-2</v>
      </c>
      <c r="R58" s="1">
        <v>1.1974627E-2</v>
      </c>
      <c r="S58" s="1">
        <v>1.0624333999999999E-2</v>
      </c>
      <c r="T58" s="1">
        <v>1.1117327999999999E-2</v>
      </c>
      <c r="U58" s="1">
        <v>1.3796539999999999E-2</v>
      </c>
      <c r="V58" s="1">
        <v>1.1362587E-2</v>
      </c>
      <c r="W58" s="2">
        <f t="shared" si="0"/>
        <v>1.1642278333333334E-2</v>
      </c>
      <c r="X58" s="187">
        <f t="shared" si="1"/>
        <v>4.6841000701441525E-4</v>
      </c>
    </row>
    <row r="59" spans="6:24" x14ac:dyDescent="0.2">
      <c r="F59" s="2">
        <v>113.258426966</v>
      </c>
      <c r="G59" s="1">
        <v>1.1525383E-2</v>
      </c>
      <c r="H59" s="1">
        <v>1.2835311E-2</v>
      </c>
      <c r="I59" s="1">
        <v>1.2153292E-2</v>
      </c>
      <c r="J59" s="1">
        <v>1.2133493E-2</v>
      </c>
      <c r="K59" s="1">
        <v>1.1542584999999999E-2</v>
      </c>
      <c r="L59" s="1">
        <v>1.2669453000000001E-2</v>
      </c>
      <c r="M59" s="2">
        <f t="shared" si="2"/>
        <v>1.2143252833333333E-2</v>
      </c>
      <c r="N59" s="187">
        <f t="shared" si="3"/>
        <v>2.235018372488867E-4</v>
      </c>
      <c r="O59" s="109"/>
      <c r="P59" s="2">
        <v>113.258426966</v>
      </c>
      <c r="Q59" s="1">
        <v>1.1241892999999999E-2</v>
      </c>
      <c r="R59" s="1">
        <v>1.1750165E-2</v>
      </c>
      <c r="S59" s="1">
        <v>1.0658187E-2</v>
      </c>
      <c r="T59" s="1">
        <v>1.1442523E-2</v>
      </c>
      <c r="U59" s="1">
        <v>1.3393702E-2</v>
      </c>
      <c r="V59" s="1">
        <v>1.1660769E-2</v>
      </c>
      <c r="W59" s="2">
        <f t="shared" si="0"/>
        <v>1.1691206499999997E-2</v>
      </c>
      <c r="X59" s="187">
        <f t="shared" si="1"/>
        <v>3.7566602479168046E-4</v>
      </c>
    </row>
    <row r="60" spans="6:24" x14ac:dyDescent="0.2">
      <c r="F60" s="2">
        <v>115.28089887599999</v>
      </c>
      <c r="G60" s="1">
        <v>1.1589210000000001E-2</v>
      </c>
      <c r="H60" s="1">
        <v>1.2434944E-2</v>
      </c>
      <c r="I60" s="1">
        <v>1.1692815E-2</v>
      </c>
      <c r="J60" s="1">
        <v>1.1781813E-2</v>
      </c>
      <c r="K60" s="1">
        <v>1.1727724E-2</v>
      </c>
      <c r="L60" s="1">
        <v>1.1791882E-2</v>
      </c>
      <c r="M60" s="2">
        <f t="shared" si="2"/>
        <v>1.1836398E-2</v>
      </c>
      <c r="N60" s="187">
        <f t="shared" si="3"/>
        <v>1.2338915864126788E-4</v>
      </c>
      <c r="O60" s="109"/>
      <c r="P60" s="2">
        <v>115.28089887599999</v>
      </c>
      <c r="Q60" s="1">
        <v>1.0931776000000001E-2</v>
      </c>
      <c r="R60" s="1">
        <v>1.1772837E-2</v>
      </c>
      <c r="S60" s="1">
        <v>1.0449415E-2</v>
      </c>
      <c r="T60" s="1">
        <v>1.1263287E-2</v>
      </c>
      <c r="U60" s="1">
        <v>1.2867949E-2</v>
      </c>
      <c r="V60" s="1">
        <v>1.1573498999999999E-2</v>
      </c>
      <c r="W60" s="2">
        <f t="shared" si="0"/>
        <v>1.1476460500000001E-2</v>
      </c>
      <c r="X60" s="187">
        <f t="shared" si="1"/>
        <v>3.3815392701054054E-4</v>
      </c>
    </row>
    <row r="61" spans="6:24" x14ac:dyDescent="0.2">
      <c r="F61" s="2">
        <v>117.30337078700001</v>
      </c>
      <c r="G61" s="1">
        <v>1.1076294E-2</v>
      </c>
      <c r="H61" s="1">
        <v>1.2120066000000001E-2</v>
      </c>
      <c r="I61" s="1">
        <v>1.1474139E-2</v>
      </c>
      <c r="J61" s="1">
        <v>1.1704384999999999E-2</v>
      </c>
      <c r="K61" s="1">
        <v>1.1289802E-2</v>
      </c>
      <c r="L61" s="1">
        <v>1.1190324E-2</v>
      </c>
      <c r="M61" s="2">
        <f t="shared" si="2"/>
        <v>1.1475834999999998E-2</v>
      </c>
      <c r="N61" s="187">
        <f t="shared" si="3"/>
        <v>1.5737739981416224E-4</v>
      </c>
      <c r="O61" s="109"/>
      <c r="P61" s="2">
        <v>117.30337078700001</v>
      </c>
      <c r="Q61" s="1">
        <v>1.0817429E-2</v>
      </c>
      <c r="R61" s="1">
        <v>1.1139826E-2</v>
      </c>
      <c r="S61" s="1">
        <v>1.0623347999999999E-2</v>
      </c>
      <c r="T61" s="1">
        <v>1.1026582E-2</v>
      </c>
      <c r="U61" s="1">
        <v>1.2347077E-2</v>
      </c>
      <c r="V61" s="1">
        <v>1.1480407999999999E-2</v>
      </c>
      <c r="W61" s="2">
        <f t="shared" si="0"/>
        <v>1.1239111666666668E-2</v>
      </c>
      <c r="X61" s="187">
        <f t="shared" si="1"/>
        <v>2.5151665072259351E-4</v>
      </c>
    </row>
    <row r="62" spans="6:24" x14ac:dyDescent="0.2">
      <c r="F62" s="2">
        <v>119.325842697</v>
      </c>
      <c r="G62" s="1">
        <v>1.0757399000000001E-2</v>
      </c>
      <c r="H62" s="1">
        <v>1.1569153E-2</v>
      </c>
      <c r="I62" s="1">
        <v>1.1192997999999999E-2</v>
      </c>
      <c r="J62" s="1">
        <v>1.1140463E-2</v>
      </c>
      <c r="K62" s="1">
        <v>1.0972289E-2</v>
      </c>
      <c r="L62" s="1">
        <v>1.0955751E-2</v>
      </c>
      <c r="M62" s="2">
        <f t="shared" si="2"/>
        <v>1.1098008833333332E-2</v>
      </c>
      <c r="N62" s="187">
        <f t="shared" si="3"/>
        <v>1.132636967489044E-4</v>
      </c>
      <c r="O62" s="109"/>
      <c r="P62" s="2">
        <v>119.325842697</v>
      </c>
      <c r="Q62" s="1">
        <v>1.0338493000000001E-2</v>
      </c>
      <c r="R62" s="1">
        <v>1.1342684E-2</v>
      </c>
      <c r="S62" s="1">
        <v>1.0235095E-2</v>
      </c>
      <c r="T62" s="1">
        <v>1.0813530999999999E-2</v>
      </c>
      <c r="U62" s="1">
        <v>1.1946393E-2</v>
      </c>
      <c r="V62" s="1">
        <v>1.1729546E-2</v>
      </c>
      <c r="W62" s="2">
        <f t="shared" si="0"/>
        <v>1.1067623666666667E-2</v>
      </c>
      <c r="X62" s="187">
        <f t="shared" si="1"/>
        <v>2.9299223520401436E-4</v>
      </c>
    </row>
    <row r="63" spans="6:24" x14ac:dyDescent="0.2">
      <c r="F63" s="2">
        <v>121.34831460700001</v>
      </c>
      <c r="G63" s="1">
        <v>1.0760278999999999E-2</v>
      </c>
      <c r="H63" s="1">
        <v>1.1114819999999999E-2</v>
      </c>
      <c r="I63" s="1">
        <v>1.1065662E-2</v>
      </c>
      <c r="J63" s="1">
        <v>1.1212873999999999E-2</v>
      </c>
      <c r="K63" s="1">
        <v>1.1146348E-2</v>
      </c>
      <c r="L63" s="1">
        <v>1.0541547E-2</v>
      </c>
      <c r="M63" s="2">
        <f t="shared" si="2"/>
        <v>1.0973588333333333E-2</v>
      </c>
      <c r="N63" s="187">
        <f t="shared" si="3"/>
        <v>1.0765501410482984E-4</v>
      </c>
      <c r="O63" s="109"/>
      <c r="P63" s="2">
        <v>121.34831460700001</v>
      </c>
      <c r="Q63" s="1">
        <v>9.6428989999999999E-3</v>
      </c>
      <c r="R63" s="1">
        <v>1.1153078E-2</v>
      </c>
      <c r="S63" s="1">
        <v>1.0049193999999999E-2</v>
      </c>
      <c r="T63" s="1">
        <v>1.0570378E-2</v>
      </c>
      <c r="U63" s="1">
        <v>1.1811904999999999E-2</v>
      </c>
      <c r="V63" s="1">
        <v>1.1277418000000001E-2</v>
      </c>
      <c r="W63" s="2">
        <f t="shared" si="0"/>
        <v>1.0750811999999998E-2</v>
      </c>
      <c r="X63" s="187">
        <f t="shared" si="1"/>
        <v>3.3253298736065279E-4</v>
      </c>
    </row>
    <row r="64" spans="6:24" x14ac:dyDescent="0.2">
      <c r="F64" s="2">
        <v>123.370786517</v>
      </c>
      <c r="G64" s="1">
        <v>1.0853768999999999E-2</v>
      </c>
      <c r="H64" s="1">
        <v>1.1076259E-2</v>
      </c>
      <c r="I64" s="1">
        <v>1.0581254999999999E-2</v>
      </c>
      <c r="J64" s="1">
        <v>1.1420444E-2</v>
      </c>
      <c r="K64" s="1">
        <v>1.0799461E-2</v>
      </c>
      <c r="L64" s="1">
        <v>1.0191268999999999E-2</v>
      </c>
      <c r="M64" s="2">
        <f t="shared" si="2"/>
        <v>1.0820409500000001E-2</v>
      </c>
      <c r="N64" s="187">
        <f t="shared" si="3"/>
        <v>1.7127606442461066E-4</v>
      </c>
      <c r="O64" s="109"/>
      <c r="P64" s="2">
        <v>123.370786517</v>
      </c>
      <c r="Q64" s="1">
        <v>1.0334794E-2</v>
      </c>
      <c r="R64" s="1">
        <v>1.1210151E-2</v>
      </c>
      <c r="S64" s="1">
        <v>1.0128069E-2</v>
      </c>
      <c r="T64" s="1">
        <v>1.0730606E-2</v>
      </c>
      <c r="U64" s="1">
        <v>1.1459349000000001E-2</v>
      </c>
      <c r="V64" s="1">
        <v>1.1442196E-2</v>
      </c>
      <c r="W64" s="2">
        <f t="shared" si="0"/>
        <v>1.0884194166666666E-2</v>
      </c>
      <c r="X64" s="187">
        <f t="shared" si="1"/>
        <v>2.3420590095375726E-4</v>
      </c>
    </row>
    <row r="65" spans="6:24" x14ac:dyDescent="0.2">
      <c r="F65" s="2">
        <v>125.39325842700001</v>
      </c>
      <c r="G65" s="1">
        <v>1.0455298E-2</v>
      </c>
      <c r="H65" s="1">
        <v>1.0696649000000001E-2</v>
      </c>
      <c r="I65" s="1">
        <v>1.0680805E-2</v>
      </c>
      <c r="J65" s="1">
        <v>1.1128792E-2</v>
      </c>
      <c r="K65" s="1">
        <v>1.0924394E-2</v>
      </c>
      <c r="L65" s="1">
        <v>9.846123E-3</v>
      </c>
      <c r="M65" s="2">
        <f t="shared" si="2"/>
        <v>1.0622010166666666E-2</v>
      </c>
      <c r="N65" s="187">
        <f t="shared" si="3"/>
        <v>1.8139142198009565E-4</v>
      </c>
      <c r="O65" s="109"/>
      <c r="P65" s="2">
        <v>125.39325842700001</v>
      </c>
      <c r="Q65" s="1">
        <v>1.0369519000000001E-2</v>
      </c>
      <c r="R65" s="1">
        <v>1.1415801E-2</v>
      </c>
      <c r="S65" s="1">
        <v>9.8826620000000004E-3</v>
      </c>
      <c r="T65" s="1">
        <v>1.0863708999999999E-2</v>
      </c>
      <c r="U65" s="1">
        <v>1.120642E-2</v>
      </c>
      <c r="V65" s="1">
        <v>1.1240139E-2</v>
      </c>
      <c r="W65" s="2">
        <f t="shared" si="0"/>
        <v>1.0829708333333334E-2</v>
      </c>
      <c r="X65" s="187">
        <f t="shared" si="1"/>
        <v>2.4246626233982409E-4</v>
      </c>
    </row>
    <row r="66" spans="6:24" x14ac:dyDescent="0.2">
      <c r="F66" s="2">
        <v>127.415730337</v>
      </c>
      <c r="G66" s="1">
        <v>1.0437662E-2</v>
      </c>
      <c r="H66" s="1">
        <v>1.0204622999999999E-2</v>
      </c>
      <c r="I66" s="1">
        <v>1.0596102E-2</v>
      </c>
      <c r="J66" s="1">
        <v>1.117872E-2</v>
      </c>
      <c r="K66" s="1">
        <v>1.0645392E-2</v>
      </c>
      <c r="L66" s="1">
        <v>9.6757030000000008E-3</v>
      </c>
      <c r="M66" s="2">
        <f t="shared" si="2"/>
        <v>1.0456366999999999E-2</v>
      </c>
      <c r="N66" s="187">
        <f t="shared" si="3"/>
        <v>2.0414140335528856E-4</v>
      </c>
      <c r="O66" s="109"/>
      <c r="P66" s="2">
        <v>127.415730337</v>
      </c>
      <c r="Q66" s="1">
        <v>9.999305E-3</v>
      </c>
      <c r="R66" s="1">
        <v>1.1134171999999999E-2</v>
      </c>
      <c r="S66" s="1">
        <v>9.9314599999999996E-3</v>
      </c>
      <c r="T66" s="1">
        <v>1.0605306E-2</v>
      </c>
      <c r="U66" s="1">
        <v>1.1097335E-2</v>
      </c>
      <c r="V66" s="1">
        <v>1.0940729E-2</v>
      </c>
      <c r="W66" s="2">
        <f t="shared" si="0"/>
        <v>1.0618051166666665E-2</v>
      </c>
      <c r="X66" s="187">
        <f t="shared" si="1"/>
        <v>2.2019925672012253E-4</v>
      </c>
    </row>
    <row r="67" spans="6:24" x14ac:dyDescent="0.2">
      <c r="F67" s="2">
        <v>129.43820224699999</v>
      </c>
      <c r="G67" s="1">
        <v>9.8580839999999996E-3</v>
      </c>
      <c r="H67" s="1">
        <v>9.8834219999999993E-3</v>
      </c>
      <c r="I67" s="1">
        <v>9.8690359999999994E-3</v>
      </c>
      <c r="J67" s="1">
        <v>1.1079039000000001E-2</v>
      </c>
      <c r="K67" s="1">
        <v>1.0951959000000001E-2</v>
      </c>
      <c r="L67" s="1">
        <v>9.6180299999999996E-3</v>
      </c>
      <c r="M67" s="2">
        <f t="shared" si="2"/>
        <v>1.0209928333333333E-2</v>
      </c>
      <c r="N67" s="187">
        <f t="shared" si="3"/>
        <v>2.5838697733705139E-4</v>
      </c>
      <c r="O67" s="109"/>
      <c r="P67" s="2">
        <v>129.43820224699999</v>
      </c>
      <c r="Q67" s="1">
        <v>9.7465729999999997E-3</v>
      </c>
      <c r="R67" s="1">
        <v>1.096597E-2</v>
      </c>
      <c r="S67" s="1">
        <v>9.7497769999999994E-3</v>
      </c>
      <c r="T67" s="1">
        <v>1.0206941000000001E-2</v>
      </c>
      <c r="U67" s="1">
        <v>1.0732804E-2</v>
      </c>
      <c r="V67" s="1">
        <v>1.100424E-2</v>
      </c>
      <c r="W67" s="2">
        <f t="shared" ref="W67:W91" si="4">AVERAGE(Q67:V67)</f>
        <v>1.0401050833333333E-2</v>
      </c>
      <c r="X67" s="187">
        <f t="shared" ref="X67:X91" si="5">STDEV(Q67:V67)/SQRT(6)</f>
        <v>2.3686905432825363E-4</v>
      </c>
    </row>
    <row r="68" spans="6:24" x14ac:dyDescent="0.2">
      <c r="F68" s="2">
        <v>131.460674157</v>
      </c>
      <c r="G68" s="1">
        <v>9.9700599999999993E-3</v>
      </c>
      <c r="H68" s="1">
        <v>9.4806360000000006E-3</v>
      </c>
      <c r="I68" s="1">
        <v>1.0164685999999999E-2</v>
      </c>
      <c r="J68" s="1">
        <v>1.1105958000000001E-2</v>
      </c>
      <c r="K68" s="1">
        <v>1.0667209E-2</v>
      </c>
      <c r="L68" s="1">
        <v>9.1831610000000004E-3</v>
      </c>
      <c r="M68" s="2">
        <f t="shared" ref="M68:M91" si="6">AVERAGE(G68:L68)</f>
        <v>1.0095285000000001E-2</v>
      </c>
      <c r="N68" s="187">
        <f t="shared" ref="N68:N91" si="7">STDEV(G68:L68)/SQRT(6)</f>
        <v>2.9319040222512975E-4</v>
      </c>
      <c r="O68" s="109"/>
      <c r="P68" s="2">
        <v>131.460674157</v>
      </c>
      <c r="Q68" s="1">
        <v>1.0124561000000001E-2</v>
      </c>
      <c r="R68" s="1">
        <v>1.0500459E-2</v>
      </c>
      <c r="S68" s="1">
        <v>9.8449239999999997E-3</v>
      </c>
      <c r="T68" s="1">
        <v>1.0161626E-2</v>
      </c>
      <c r="U68" s="1">
        <v>1.0372971999999999E-2</v>
      </c>
      <c r="V68" s="1">
        <v>1.0975871999999999E-2</v>
      </c>
      <c r="W68" s="2">
        <f t="shared" si="4"/>
        <v>1.0330068999999999E-2</v>
      </c>
      <c r="X68" s="187">
        <f t="shared" si="5"/>
        <v>1.5852520174575814E-4</v>
      </c>
    </row>
    <row r="69" spans="6:24" x14ac:dyDescent="0.2">
      <c r="F69" s="2">
        <v>133.48314606700001</v>
      </c>
      <c r="G69" s="1">
        <v>9.4488320000000008E-3</v>
      </c>
      <c r="H69" s="1">
        <v>9.3484080000000008E-3</v>
      </c>
      <c r="I69" s="1">
        <v>9.9105329999999991E-3</v>
      </c>
      <c r="J69" s="1">
        <v>1.1245035E-2</v>
      </c>
      <c r="K69" s="1">
        <v>1.1230858999999999E-2</v>
      </c>
      <c r="L69" s="1">
        <v>8.8399350000000002E-3</v>
      </c>
      <c r="M69" s="2">
        <f t="shared" si="6"/>
        <v>1.0003933666666668E-2</v>
      </c>
      <c r="N69" s="187">
        <f t="shared" si="7"/>
        <v>4.1421196802713349E-4</v>
      </c>
      <c r="O69" s="109"/>
      <c r="P69" s="2">
        <v>133.48314606700001</v>
      </c>
      <c r="Q69" s="1">
        <v>9.6663679999999998E-3</v>
      </c>
      <c r="R69" s="1">
        <v>1.1287039E-2</v>
      </c>
      <c r="S69" s="1">
        <v>9.8589149999999993E-3</v>
      </c>
      <c r="T69" s="1">
        <v>9.8955699999999994E-3</v>
      </c>
      <c r="U69" s="1">
        <v>1.0457945E-2</v>
      </c>
      <c r="V69" s="1">
        <v>1.0767107E-2</v>
      </c>
      <c r="W69" s="2">
        <f t="shared" si="4"/>
        <v>1.0322157333333332E-2</v>
      </c>
      <c r="X69" s="187">
        <f t="shared" si="5"/>
        <v>2.5651802984204546E-4</v>
      </c>
    </row>
    <row r="70" spans="6:24" x14ac:dyDescent="0.2">
      <c r="F70" s="2">
        <v>135.505617978</v>
      </c>
      <c r="G70" s="1">
        <v>9.2590239999999994E-3</v>
      </c>
      <c r="H70" s="1">
        <v>9.5369949999999995E-3</v>
      </c>
      <c r="I70" s="1">
        <v>9.804508E-3</v>
      </c>
      <c r="J70" s="1">
        <v>1.1229418E-2</v>
      </c>
      <c r="K70" s="1">
        <v>1.1179237999999999E-2</v>
      </c>
      <c r="L70" s="1">
        <v>8.6435279999999993E-3</v>
      </c>
      <c r="M70" s="2">
        <f t="shared" si="6"/>
        <v>9.9421184999999995E-3</v>
      </c>
      <c r="N70" s="187">
        <f t="shared" si="7"/>
        <v>4.2909290923075943E-4</v>
      </c>
      <c r="O70" s="109"/>
      <c r="P70" s="2">
        <v>135.505617978</v>
      </c>
      <c r="Q70" s="1">
        <v>1.0345175999999999E-2</v>
      </c>
      <c r="R70" s="1">
        <v>1.0597616000000001E-2</v>
      </c>
      <c r="S70" s="1">
        <v>9.6380560000000007E-3</v>
      </c>
      <c r="T70" s="1">
        <v>9.9108440000000003E-3</v>
      </c>
      <c r="U70" s="1">
        <v>1.0154738E-2</v>
      </c>
      <c r="V70" s="1">
        <v>1.0180544E-2</v>
      </c>
      <c r="W70" s="2">
        <f t="shared" si="4"/>
        <v>1.0137829000000001E-2</v>
      </c>
      <c r="X70" s="187">
        <f t="shared" si="5"/>
        <v>1.3635769029015802E-4</v>
      </c>
    </row>
    <row r="71" spans="6:24" x14ac:dyDescent="0.2">
      <c r="F71" s="2">
        <v>137.52808988800001</v>
      </c>
      <c r="G71" s="1">
        <v>9.2679630000000006E-3</v>
      </c>
      <c r="H71" s="1">
        <v>9.3443129999999999E-3</v>
      </c>
      <c r="I71" s="1">
        <v>9.3785540000000008E-3</v>
      </c>
      <c r="J71" s="1">
        <v>1.1337346999999999E-2</v>
      </c>
      <c r="K71" s="1">
        <v>1.0923341E-2</v>
      </c>
      <c r="L71" s="1">
        <v>8.6072189999999993E-3</v>
      </c>
      <c r="M71" s="2">
        <f t="shared" si="6"/>
        <v>9.8097894999999991E-3</v>
      </c>
      <c r="N71" s="187">
        <f t="shared" si="7"/>
        <v>4.3649410271096446E-4</v>
      </c>
      <c r="O71" s="109"/>
      <c r="P71" s="2">
        <v>137.52808988800001</v>
      </c>
      <c r="Q71" s="1">
        <v>1.0398304000000001E-2</v>
      </c>
      <c r="R71" s="1">
        <v>1.1006657E-2</v>
      </c>
      <c r="S71" s="1">
        <v>1.0030997999999999E-2</v>
      </c>
      <c r="T71" s="1">
        <v>9.842366E-3</v>
      </c>
      <c r="U71" s="1">
        <v>1.0336735E-2</v>
      </c>
      <c r="V71" s="1">
        <v>1.0073214E-2</v>
      </c>
      <c r="W71" s="2">
        <f t="shared" si="4"/>
        <v>1.0281379E-2</v>
      </c>
      <c r="X71" s="187">
        <f t="shared" si="5"/>
        <v>1.6748329729657617E-4</v>
      </c>
    </row>
    <row r="72" spans="6:24" x14ac:dyDescent="0.2">
      <c r="F72" s="2">
        <v>139.55056179799999</v>
      </c>
      <c r="G72" s="1">
        <v>9.1964100000000003E-3</v>
      </c>
      <c r="H72" s="1">
        <v>9.3161779999999996E-3</v>
      </c>
      <c r="I72" s="1">
        <v>8.7727729999999993E-3</v>
      </c>
      <c r="J72" s="1">
        <v>1.1131334999999999E-2</v>
      </c>
      <c r="K72" s="1">
        <v>1.1258191000000001E-2</v>
      </c>
      <c r="L72" s="1">
        <v>8.4372519999999993E-3</v>
      </c>
      <c r="M72" s="2">
        <f t="shared" si="6"/>
        <v>9.6853565000000006E-3</v>
      </c>
      <c r="N72" s="187">
        <f t="shared" si="7"/>
        <v>4.9432098610010828E-4</v>
      </c>
      <c r="O72" s="109"/>
      <c r="P72" s="2">
        <v>139.55056179799999</v>
      </c>
      <c r="Q72" s="1">
        <v>9.6090670000000006E-3</v>
      </c>
      <c r="R72" s="1">
        <v>1.1187743E-2</v>
      </c>
      <c r="S72" s="1">
        <v>9.8372389999999994E-3</v>
      </c>
      <c r="T72" s="1">
        <v>1.0008156000000001E-2</v>
      </c>
      <c r="U72" s="1">
        <v>1.0359770000000001E-2</v>
      </c>
      <c r="V72" s="1">
        <v>1.001315E-2</v>
      </c>
      <c r="W72" s="2">
        <f t="shared" si="4"/>
        <v>1.0169187500000001E-2</v>
      </c>
      <c r="X72" s="187">
        <f t="shared" si="5"/>
        <v>2.2715491207965692E-4</v>
      </c>
    </row>
    <row r="73" spans="6:24" x14ac:dyDescent="0.2">
      <c r="F73" s="2">
        <v>141.573033708</v>
      </c>
      <c r="G73" s="1">
        <v>9.2815499999999995E-3</v>
      </c>
      <c r="H73" s="1">
        <v>9.4628669999999998E-3</v>
      </c>
      <c r="I73" s="1">
        <v>8.3539340000000004E-3</v>
      </c>
      <c r="J73" s="1">
        <v>1.0861875999999999E-2</v>
      </c>
      <c r="K73" s="1">
        <v>1.1256403999999999E-2</v>
      </c>
      <c r="L73" s="1">
        <v>8.0789989999999999E-3</v>
      </c>
      <c r="M73" s="2">
        <f t="shared" si="6"/>
        <v>9.5492716666666661E-3</v>
      </c>
      <c r="N73" s="187">
        <f t="shared" si="7"/>
        <v>5.262098899463766E-4</v>
      </c>
      <c r="O73" s="109"/>
      <c r="P73" s="2">
        <v>141.573033708</v>
      </c>
      <c r="Q73" s="1">
        <v>1.0132254E-2</v>
      </c>
      <c r="R73" s="1">
        <v>1.0705085E-2</v>
      </c>
      <c r="S73" s="1">
        <v>9.9837250000000006E-3</v>
      </c>
      <c r="T73" s="1">
        <v>1.0070136E-2</v>
      </c>
      <c r="U73" s="1">
        <v>1.0017313E-2</v>
      </c>
      <c r="V73" s="1">
        <v>1.0006011E-2</v>
      </c>
      <c r="W73" s="2">
        <f t="shared" si="4"/>
        <v>1.0152420666666667E-2</v>
      </c>
      <c r="X73" s="187">
        <f t="shared" si="5"/>
        <v>1.1265928371115755E-4</v>
      </c>
    </row>
    <row r="74" spans="6:24" x14ac:dyDescent="0.2">
      <c r="F74" s="2">
        <v>143.595505618</v>
      </c>
      <c r="G74" s="1">
        <v>9.1956959999999997E-3</v>
      </c>
      <c r="H74" s="1">
        <v>9.915966E-3</v>
      </c>
      <c r="I74" s="1">
        <v>8.3013640000000003E-3</v>
      </c>
      <c r="J74" s="1">
        <v>1.0991027E-2</v>
      </c>
      <c r="K74" s="1">
        <v>1.129929E-2</v>
      </c>
      <c r="L74" s="1">
        <v>7.9106160000000005E-3</v>
      </c>
      <c r="M74" s="2">
        <f t="shared" si="6"/>
        <v>9.6023264999999993E-3</v>
      </c>
      <c r="N74" s="187">
        <f t="shared" si="7"/>
        <v>5.6645918184041887E-4</v>
      </c>
      <c r="O74" s="109"/>
      <c r="P74" s="2">
        <v>143.595505618</v>
      </c>
      <c r="Q74" s="1">
        <v>1.0039929E-2</v>
      </c>
      <c r="R74" s="1">
        <v>1.0660925999999999E-2</v>
      </c>
      <c r="S74" s="1">
        <v>9.8416179999999999E-3</v>
      </c>
      <c r="T74" s="1">
        <v>1.0239771E-2</v>
      </c>
      <c r="U74" s="1">
        <v>9.6576040000000002E-3</v>
      </c>
      <c r="V74" s="1">
        <v>1.0052847E-2</v>
      </c>
      <c r="W74" s="2">
        <f t="shared" si="4"/>
        <v>1.0082115833333334E-2</v>
      </c>
      <c r="X74" s="187">
        <f t="shared" si="5"/>
        <v>1.4148760353270443E-4</v>
      </c>
    </row>
    <row r="75" spans="6:24" x14ac:dyDescent="0.2">
      <c r="F75" s="2">
        <v>145.61797752800001</v>
      </c>
      <c r="G75" s="1">
        <v>9.4346640000000006E-3</v>
      </c>
      <c r="H75" s="1">
        <v>9.6410249999999992E-3</v>
      </c>
      <c r="I75" s="1">
        <v>7.9400259999999993E-3</v>
      </c>
      <c r="J75" s="1">
        <v>1.0886998E-2</v>
      </c>
      <c r="K75" s="1">
        <v>1.0797474E-2</v>
      </c>
      <c r="L75" s="1">
        <v>7.7130030000000004E-3</v>
      </c>
      <c r="M75" s="2">
        <f t="shared" si="6"/>
        <v>9.4021983333333337E-3</v>
      </c>
      <c r="N75" s="187">
        <f t="shared" si="7"/>
        <v>5.5380036231086427E-4</v>
      </c>
      <c r="O75" s="109"/>
      <c r="P75" s="2">
        <v>145.61797752800001</v>
      </c>
      <c r="Q75" s="1">
        <v>1.0167561E-2</v>
      </c>
      <c r="R75" s="1">
        <v>1.1094646E-2</v>
      </c>
      <c r="S75" s="1">
        <v>9.7763350000000006E-3</v>
      </c>
      <c r="T75" s="1">
        <v>1.0071541999999999E-2</v>
      </c>
      <c r="U75" s="1">
        <v>9.7752740000000005E-3</v>
      </c>
      <c r="V75" s="1">
        <v>9.9457980000000005E-3</v>
      </c>
      <c r="W75" s="2">
        <f t="shared" si="4"/>
        <v>1.0138526E-2</v>
      </c>
      <c r="X75" s="187">
        <f t="shared" si="5"/>
        <v>2.0164108045815787E-4</v>
      </c>
    </row>
    <row r="76" spans="6:24" x14ac:dyDescent="0.2">
      <c r="F76" s="2">
        <v>147.64044943799999</v>
      </c>
      <c r="G76" s="1">
        <v>9.3000189999999996E-3</v>
      </c>
      <c r="H76" s="1">
        <v>9.7209930000000007E-3</v>
      </c>
      <c r="I76" s="1">
        <v>7.950314E-3</v>
      </c>
      <c r="J76" s="1">
        <v>1.0990431E-2</v>
      </c>
      <c r="K76" s="1">
        <v>1.0908845E-2</v>
      </c>
      <c r="L76" s="1">
        <v>7.6659739999999999E-3</v>
      </c>
      <c r="M76" s="2">
        <f t="shared" si="6"/>
        <v>9.4227626666666658E-3</v>
      </c>
      <c r="N76" s="187">
        <f t="shared" si="7"/>
        <v>5.7805546272266233E-4</v>
      </c>
      <c r="O76" s="109"/>
      <c r="P76" s="2">
        <v>147.64044943799999</v>
      </c>
      <c r="Q76" s="1">
        <v>9.9847600000000005E-3</v>
      </c>
      <c r="R76" s="1">
        <v>1.1474292000000001E-2</v>
      </c>
      <c r="S76" s="1">
        <v>9.4085369999999998E-3</v>
      </c>
      <c r="T76" s="1">
        <v>1.0333893E-2</v>
      </c>
      <c r="U76" s="1">
        <v>9.630988E-3</v>
      </c>
      <c r="V76" s="1">
        <v>9.8047440000000007E-3</v>
      </c>
      <c r="W76" s="2">
        <f t="shared" si="4"/>
        <v>1.0106202333333333E-2</v>
      </c>
      <c r="X76" s="187">
        <f t="shared" si="5"/>
        <v>3.0230797336101557E-4</v>
      </c>
    </row>
    <row r="77" spans="6:24" x14ac:dyDescent="0.2">
      <c r="F77" s="2">
        <v>149.662921348</v>
      </c>
      <c r="G77" s="1">
        <v>9.5144440000000004E-3</v>
      </c>
      <c r="H77" s="1">
        <v>9.5224750000000007E-3</v>
      </c>
      <c r="I77" s="1">
        <v>8.0574440000000004E-3</v>
      </c>
      <c r="J77" s="1">
        <v>1.0682463E-2</v>
      </c>
      <c r="K77" s="1">
        <v>1.0543062000000001E-2</v>
      </c>
      <c r="L77" s="1">
        <v>7.8629779999999996E-3</v>
      </c>
      <c r="M77" s="2">
        <f t="shared" si="6"/>
        <v>9.3638109999999997E-3</v>
      </c>
      <c r="N77" s="187">
        <f t="shared" si="7"/>
        <v>4.8773062976291886E-4</v>
      </c>
      <c r="O77" s="109"/>
      <c r="P77" s="2">
        <v>149.662921348</v>
      </c>
      <c r="Q77" s="1">
        <v>9.9987110000000004E-3</v>
      </c>
      <c r="R77" s="1">
        <v>1.152479E-2</v>
      </c>
      <c r="S77" s="1">
        <v>9.2799500000000004E-3</v>
      </c>
      <c r="T77" s="1">
        <v>1.0473257E-2</v>
      </c>
      <c r="U77" s="1">
        <v>9.6708660000000002E-3</v>
      </c>
      <c r="V77" s="1">
        <v>9.8204490000000002E-3</v>
      </c>
      <c r="W77" s="2">
        <f t="shared" si="4"/>
        <v>1.0128003833333335E-2</v>
      </c>
      <c r="X77" s="187">
        <f t="shared" si="5"/>
        <v>3.219569463783852E-4</v>
      </c>
    </row>
    <row r="78" spans="6:24" x14ac:dyDescent="0.2">
      <c r="F78" s="2">
        <v>151.685393258</v>
      </c>
      <c r="G78" s="1">
        <v>9.4515109999999992E-3</v>
      </c>
      <c r="H78" s="1">
        <v>1.0187048000000001E-2</v>
      </c>
      <c r="I78" s="1">
        <v>7.8773639999999995E-3</v>
      </c>
      <c r="J78" s="1">
        <v>1.0841303E-2</v>
      </c>
      <c r="K78" s="1">
        <v>1.0421166000000001E-2</v>
      </c>
      <c r="L78" s="1">
        <v>7.5364769999999998E-3</v>
      </c>
      <c r="M78" s="2">
        <f t="shared" si="6"/>
        <v>9.3858114999999988E-3</v>
      </c>
      <c r="N78" s="187">
        <f t="shared" si="7"/>
        <v>5.636832075324315E-4</v>
      </c>
      <c r="O78" s="109"/>
      <c r="P78" s="2">
        <v>151.685393258</v>
      </c>
      <c r="Q78" s="1">
        <v>9.8478030000000005E-3</v>
      </c>
      <c r="R78" s="1">
        <v>1.1609105E-2</v>
      </c>
      <c r="S78" s="1">
        <v>9.4999549999999992E-3</v>
      </c>
      <c r="T78" s="1">
        <v>1.0134268E-2</v>
      </c>
      <c r="U78" s="1">
        <v>9.6605440000000001E-3</v>
      </c>
      <c r="V78" s="1">
        <v>1.0182343999999999E-2</v>
      </c>
      <c r="W78" s="2">
        <f t="shared" si="4"/>
        <v>1.0155669833333334E-2</v>
      </c>
      <c r="X78" s="187">
        <f t="shared" si="5"/>
        <v>3.1002886176907429E-4</v>
      </c>
    </row>
    <row r="79" spans="6:24" x14ac:dyDescent="0.2">
      <c r="F79" s="2">
        <v>153.707865169</v>
      </c>
      <c r="G79" s="1">
        <v>9.2674709999999993E-3</v>
      </c>
      <c r="H79" s="1">
        <v>9.5940950000000004E-3</v>
      </c>
      <c r="I79" s="1">
        <v>7.8473399999999995E-3</v>
      </c>
      <c r="J79" s="1">
        <v>1.0565382999999999E-2</v>
      </c>
      <c r="K79" s="1">
        <v>9.9870700000000007E-3</v>
      </c>
      <c r="L79" s="1">
        <v>7.572428E-3</v>
      </c>
      <c r="M79" s="2">
        <f t="shared" si="6"/>
        <v>9.1389644999999992E-3</v>
      </c>
      <c r="N79" s="187">
        <f t="shared" si="7"/>
        <v>4.864819566259199E-4</v>
      </c>
      <c r="O79" s="109"/>
      <c r="P79" s="2">
        <v>153.707865169</v>
      </c>
      <c r="Q79" s="1">
        <v>9.8429590000000001E-3</v>
      </c>
      <c r="R79" s="1">
        <v>1.2148087E-2</v>
      </c>
      <c r="S79" s="1">
        <v>9.4990519999999991E-3</v>
      </c>
      <c r="T79" s="1">
        <v>1.0270311000000001E-2</v>
      </c>
      <c r="U79" s="1">
        <v>9.4810320000000003E-3</v>
      </c>
      <c r="V79" s="1">
        <v>1.021934E-2</v>
      </c>
      <c r="W79" s="2">
        <f t="shared" si="4"/>
        <v>1.0243463499999999E-2</v>
      </c>
      <c r="X79" s="187">
        <f t="shared" si="5"/>
        <v>4.0516447426962716E-4</v>
      </c>
    </row>
    <row r="80" spans="6:24" x14ac:dyDescent="0.2">
      <c r="F80" s="2">
        <v>155.73033707900001</v>
      </c>
      <c r="G80" s="1">
        <v>8.7631199999999992E-3</v>
      </c>
      <c r="H80" s="1">
        <v>9.5967510000000006E-3</v>
      </c>
      <c r="I80" s="1">
        <v>7.6186420000000001E-3</v>
      </c>
      <c r="J80" s="1">
        <v>1.0766087000000001E-2</v>
      </c>
      <c r="K80" s="1">
        <v>9.9411819999999998E-3</v>
      </c>
      <c r="L80" s="1">
        <v>7.6292510000000001E-3</v>
      </c>
      <c r="M80" s="2">
        <f t="shared" si="6"/>
        <v>9.0525055000000004E-3</v>
      </c>
      <c r="N80" s="187">
        <f t="shared" si="7"/>
        <v>5.2241977116355715E-4</v>
      </c>
      <c r="O80" s="109"/>
      <c r="P80" s="2">
        <v>155.73033707900001</v>
      </c>
      <c r="Q80" s="1">
        <v>1.0348837E-2</v>
      </c>
      <c r="R80" s="1">
        <v>1.2057663999999999E-2</v>
      </c>
      <c r="S80" s="1">
        <v>9.4369870000000008E-3</v>
      </c>
      <c r="T80" s="1">
        <v>1.0427275E-2</v>
      </c>
      <c r="U80" s="1">
        <v>9.3407330000000004E-3</v>
      </c>
      <c r="V80" s="1">
        <v>1.0270481999999999E-2</v>
      </c>
      <c r="W80" s="2">
        <f t="shared" si="4"/>
        <v>1.0313663000000001E-2</v>
      </c>
      <c r="X80" s="187">
        <f t="shared" si="5"/>
        <v>3.9886098570211966E-4</v>
      </c>
    </row>
    <row r="81" spans="6:24" x14ac:dyDescent="0.2">
      <c r="F81" s="2">
        <v>157.75280898899999</v>
      </c>
      <c r="G81" s="1">
        <v>8.9926399999999997E-3</v>
      </c>
      <c r="H81" s="1">
        <v>9.7700760000000008E-3</v>
      </c>
      <c r="I81" s="1">
        <v>7.7604700000000002E-3</v>
      </c>
      <c r="J81" s="1">
        <v>1.0635014E-2</v>
      </c>
      <c r="K81" s="1">
        <v>9.8931430000000001E-3</v>
      </c>
      <c r="L81" s="1">
        <v>7.6814370000000002E-3</v>
      </c>
      <c r="M81" s="2">
        <f t="shared" si="6"/>
        <v>9.1221299999999991E-3</v>
      </c>
      <c r="N81" s="187">
        <f t="shared" si="7"/>
        <v>4.9158230909618112E-4</v>
      </c>
      <c r="O81" s="109"/>
      <c r="P81" s="2">
        <v>157.75280898899999</v>
      </c>
      <c r="Q81" s="1">
        <v>1.0310880999999999E-2</v>
      </c>
      <c r="R81" s="1">
        <v>1.241894E-2</v>
      </c>
      <c r="S81" s="1">
        <v>9.5116639999999995E-3</v>
      </c>
      <c r="T81" s="1">
        <v>1.074698E-2</v>
      </c>
      <c r="U81" s="1">
        <v>9.4293180000000008E-3</v>
      </c>
      <c r="V81" s="1">
        <v>1.0489600999999999E-2</v>
      </c>
      <c r="W81" s="2">
        <f t="shared" si="4"/>
        <v>1.0484564E-2</v>
      </c>
      <c r="X81" s="187">
        <f t="shared" si="5"/>
        <v>4.4350657089480276E-4</v>
      </c>
    </row>
    <row r="82" spans="6:24" x14ac:dyDescent="0.2">
      <c r="F82" s="2">
        <v>159.77528089899999</v>
      </c>
      <c r="G82" s="1">
        <v>8.9799340000000002E-3</v>
      </c>
      <c r="H82" s="1">
        <v>9.5148620000000007E-3</v>
      </c>
      <c r="I82" s="1">
        <v>7.5924249999999999E-3</v>
      </c>
      <c r="J82" s="1">
        <v>1.0538689E-2</v>
      </c>
      <c r="K82" s="1">
        <v>9.8551309999999996E-3</v>
      </c>
      <c r="L82" s="1">
        <v>7.5746290000000003E-3</v>
      </c>
      <c r="M82" s="2">
        <f t="shared" si="6"/>
        <v>9.0092783333333339E-3</v>
      </c>
      <c r="N82" s="187">
        <f t="shared" si="7"/>
        <v>4.9587403416362819E-4</v>
      </c>
      <c r="O82" s="109"/>
      <c r="P82" s="2">
        <v>159.77528089899999</v>
      </c>
      <c r="Q82" s="1">
        <v>1.0679765000000001E-2</v>
      </c>
      <c r="R82" s="1">
        <v>1.2783734999999999E-2</v>
      </c>
      <c r="S82" s="1">
        <v>9.6585669999999998E-3</v>
      </c>
      <c r="T82" s="1">
        <v>1.0866646000000001E-2</v>
      </c>
      <c r="U82" s="1">
        <v>9.2284040000000008E-3</v>
      </c>
      <c r="V82" s="1">
        <v>1.0221533E-2</v>
      </c>
      <c r="W82" s="2">
        <f t="shared" si="4"/>
        <v>1.0573108333333333E-2</v>
      </c>
      <c r="X82" s="187">
        <f t="shared" si="5"/>
        <v>5.0835129176398373E-4</v>
      </c>
    </row>
    <row r="83" spans="6:24" x14ac:dyDescent="0.2">
      <c r="F83" s="2">
        <v>161.797752809</v>
      </c>
      <c r="G83" s="1">
        <v>8.9767820000000009E-3</v>
      </c>
      <c r="H83" s="1">
        <v>9.5439210000000003E-3</v>
      </c>
      <c r="I83" s="1">
        <v>7.4561649999999998E-3</v>
      </c>
      <c r="J83" s="1">
        <v>1.0367448E-2</v>
      </c>
      <c r="K83" s="1">
        <v>1.0002452E-2</v>
      </c>
      <c r="L83" s="1">
        <v>7.9256069999999994E-3</v>
      </c>
      <c r="M83" s="2">
        <f t="shared" si="6"/>
        <v>9.0453958333333341E-3</v>
      </c>
      <c r="N83" s="187">
        <f t="shared" si="7"/>
        <v>4.7246147322093317E-4</v>
      </c>
      <c r="O83" s="109"/>
      <c r="P83" s="2">
        <v>161.797752809</v>
      </c>
      <c r="Q83" s="1">
        <v>1.0264344999999999E-2</v>
      </c>
      <c r="R83" s="1">
        <v>1.2604966E-2</v>
      </c>
      <c r="S83" s="1">
        <v>9.5948479999999996E-3</v>
      </c>
      <c r="T83" s="1">
        <v>1.1229562E-2</v>
      </c>
      <c r="U83" s="1">
        <v>9.4819399999999995E-3</v>
      </c>
      <c r="V83" s="1">
        <v>1.0551176000000001E-2</v>
      </c>
      <c r="W83" s="2">
        <f t="shared" si="4"/>
        <v>1.06211395E-2</v>
      </c>
      <c r="X83" s="187">
        <f t="shared" si="5"/>
        <v>4.7570973190744187E-4</v>
      </c>
    </row>
    <row r="84" spans="6:24" x14ac:dyDescent="0.2">
      <c r="F84" s="2">
        <v>163.82022471900001</v>
      </c>
      <c r="G84" s="1">
        <v>9.4523100000000002E-3</v>
      </c>
      <c r="H84" s="1">
        <v>9.6991490000000007E-3</v>
      </c>
      <c r="I84" s="1">
        <v>7.5633289999999997E-3</v>
      </c>
      <c r="J84" s="1">
        <v>1.0445217E-2</v>
      </c>
      <c r="K84" s="1">
        <v>1.0786285E-2</v>
      </c>
      <c r="L84" s="1">
        <v>8.0474220000000003E-3</v>
      </c>
      <c r="M84" s="2">
        <f t="shared" si="6"/>
        <v>9.3322853333333341E-3</v>
      </c>
      <c r="N84" s="187">
        <f t="shared" si="7"/>
        <v>5.2541434729964421E-4</v>
      </c>
      <c r="O84" s="109"/>
      <c r="P84" s="2">
        <v>163.82022471900001</v>
      </c>
      <c r="Q84" s="1">
        <v>1.0754197E-2</v>
      </c>
      <c r="R84" s="1">
        <v>1.2215283E-2</v>
      </c>
      <c r="S84" s="1">
        <v>9.70881E-3</v>
      </c>
      <c r="T84" s="1">
        <v>1.0987913E-2</v>
      </c>
      <c r="U84" s="1">
        <v>9.2492649999999996E-3</v>
      </c>
      <c r="V84" s="1">
        <v>1.0898097000000001E-2</v>
      </c>
      <c r="W84" s="2">
        <f t="shared" si="4"/>
        <v>1.0635594166666667E-2</v>
      </c>
      <c r="X84" s="187">
        <f t="shared" si="5"/>
        <v>4.2752610797458268E-4</v>
      </c>
    </row>
    <row r="85" spans="6:24" x14ac:dyDescent="0.2">
      <c r="F85" s="2">
        <v>165.84269662899999</v>
      </c>
      <c r="G85" s="1">
        <v>9.3157220000000002E-3</v>
      </c>
      <c r="H85" s="1">
        <v>9.8945290000000009E-3</v>
      </c>
      <c r="I85" s="1">
        <v>7.3667710000000003E-3</v>
      </c>
      <c r="J85" s="1">
        <v>1.0285513E-2</v>
      </c>
      <c r="K85" s="1">
        <v>1.1394665E-2</v>
      </c>
      <c r="L85" s="1">
        <v>8.1075499999999998E-3</v>
      </c>
      <c r="M85" s="2">
        <f t="shared" si="6"/>
        <v>9.3941249999999997E-3</v>
      </c>
      <c r="N85" s="187">
        <f t="shared" si="7"/>
        <v>6.0051987265784983E-4</v>
      </c>
      <c r="O85" s="109"/>
      <c r="P85" s="2">
        <v>165.84269662899999</v>
      </c>
      <c r="Q85" s="1">
        <v>1.1036508E-2</v>
      </c>
      <c r="R85" s="1">
        <v>1.1919613000000001E-2</v>
      </c>
      <c r="S85" s="1">
        <v>9.9377900000000002E-3</v>
      </c>
      <c r="T85" s="1">
        <v>1.1119294E-2</v>
      </c>
      <c r="U85" s="1">
        <v>9.3128949999999999E-3</v>
      </c>
      <c r="V85" s="1">
        <v>1.0938409E-2</v>
      </c>
      <c r="W85" s="2">
        <f t="shared" si="4"/>
        <v>1.0710751500000002E-2</v>
      </c>
      <c r="X85" s="187">
        <f t="shared" si="5"/>
        <v>3.8024862963423919E-4</v>
      </c>
    </row>
    <row r="86" spans="6:24" x14ac:dyDescent="0.2">
      <c r="F86" s="2">
        <v>167.865168539</v>
      </c>
      <c r="G86" s="1">
        <v>9.3348349999999997E-3</v>
      </c>
      <c r="H86" s="1">
        <v>9.5191349999999997E-3</v>
      </c>
      <c r="I86" s="1">
        <v>7.3479030000000002E-3</v>
      </c>
      <c r="J86" s="1">
        <v>1.0512927E-2</v>
      </c>
      <c r="K86" s="1">
        <v>1.1549373999999999E-2</v>
      </c>
      <c r="L86" s="1">
        <v>7.7504230000000002E-3</v>
      </c>
      <c r="M86" s="2">
        <f t="shared" si="6"/>
        <v>9.3357661666666671E-3</v>
      </c>
      <c r="N86" s="187">
        <f t="shared" si="7"/>
        <v>6.5279668067285269E-4</v>
      </c>
      <c r="O86" s="109"/>
      <c r="P86" s="2">
        <v>167.865168539</v>
      </c>
      <c r="Q86" s="1">
        <v>1.0928145E-2</v>
      </c>
      <c r="R86" s="1">
        <v>1.2371626E-2</v>
      </c>
      <c r="S86" s="1">
        <v>1.0137013E-2</v>
      </c>
      <c r="T86" s="1">
        <v>1.1125782000000001E-2</v>
      </c>
      <c r="U86" s="1">
        <v>9.7100680000000005E-3</v>
      </c>
      <c r="V86" s="1">
        <v>1.0895243000000001E-2</v>
      </c>
      <c r="W86" s="2">
        <f t="shared" si="4"/>
        <v>1.0861312833333333E-2</v>
      </c>
      <c r="X86" s="187">
        <f t="shared" si="5"/>
        <v>3.744588322312095E-4</v>
      </c>
    </row>
    <row r="87" spans="6:24" x14ac:dyDescent="0.2">
      <c r="F87" s="2">
        <v>169.887640449</v>
      </c>
      <c r="G87" s="1">
        <v>9.8712799999999996E-3</v>
      </c>
      <c r="H87" s="1">
        <v>9.4122589999999992E-3</v>
      </c>
      <c r="I87" s="1">
        <v>7.3180240000000002E-3</v>
      </c>
      <c r="J87" s="1">
        <v>1.0745741E-2</v>
      </c>
      <c r="K87" s="1">
        <v>1.1373628E-2</v>
      </c>
      <c r="L87" s="1">
        <v>7.791587E-3</v>
      </c>
      <c r="M87" s="2">
        <f t="shared" si="6"/>
        <v>9.4187531666666668E-3</v>
      </c>
      <c r="N87" s="187">
        <f t="shared" si="7"/>
        <v>6.5442055281831409E-4</v>
      </c>
      <c r="O87" s="109"/>
      <c r="P87" s="2">
        <v>169.887640449</v>
      </c>
      <c r="Q87" s="1">
        <v>1.1558753E-2</v>
      </c>
      <c r="R87" s="1">
        <v>1.1960274E-2</v>
      </c>
      <c r="S87" s="1">
        <v>1.0239382E-2</v>
      </c>
      <c r="T87" s="1">
        <v>1.1177593E-2</v>
      </c>
      <c r="U87" s="1">
        <v>9.2449070000000001E-3</v>
      </c>
      <c r="V87" s="1">
        <v>1.1166110999999999E-2</v>
      </c>
      <c r="W87" s="2">
        <f t="shared" si="4"/>
        <v>1.089117E-2</v>
      </c>
      <c r="X87" s="187">
        <f t="shared" si="5"/>
        <v>4.033728868440879E-4</v>
      </c>
    </row>
    <row r="88" spans="6:24" x14ac:dyDescent="0.2">
      <c r="F88" s="2">
        <v>171.91011236</v>
      </c>
      <c r="G88" s="1">
        <v>9.6874720000000008E-3</v>
      </c>
      <c r="H88" s="1">
        <v>9.652117E-3</v>
      </c>
      <c r="I88" s="1">
        <v>7.5259919999999996E-3</v>
      </c>
      <c r="J88" s="1">
        <v>1.0991574E-2</v>
      </c>
      <c r="K88" s="1">
        <v>1.1857955999999999E-2</v>
      </c>
      <c r="L88" s="1">
        <v>7.6518209999999996E-3</v>
      </c>
      <c r="M88" s="2">
        <f t="shared" si="6"/>
        <v>9.5611553333333349E-3</v>
      </c>
      <c r="N88" s="187">
        <f t="shared" si="7"/>
        <v>7.1023630291190969E-4</v>
      </c>
      <c r="O88" s="109"/>
      <c r="P88" s="2">
        <v>171.91011236</v>
      </c>
      <c r="Q88" s="1">
        <v>1.1486566E-2</v>
      </c>
      <c r="R88" s="1">
        <v>1.2098236E-2</v>
      </c>
      <c r="S88" s="1">
        <v>1.0480422E-2</v>
      </c>
      <c r="T88" s="1">
        <v>1.1318238E-2</v>
      </c>
      <c r="U88" s="1">
        <v>9.3601859999999995E-3</v>
      </c>
      <c r="V88" s="1">
        <v>1.1219029E-2</v>
      </c>
      <c r="W88" s="2">
        <f t="shared" si="4"/>
        <v>1.0993779500000002E-2</v>
      </c>
      <c r="X88" s="187">
        <f t="shared" si="5"/>
        <v>3.8947986668100076E-4</v>
      </c>
    </row>
    <row r="89" spans="6:24" x14ac:dyDescent="0.2">
      <c r="F89" s="2">
        <v>173.93258427000001</v>
      </c>
      <c r="G89" s="1">
        <v>9.8310719999999997E-3</v>
      </c>
      <c r="H89" s="1">
        <v>9.7095429999999993E-3</v>
      </c>
      <c r="I89" s="1">
        <v>7.1001880000000003E-3</v>
      </c>
      <c r="J89" s="1">
        <v>1.1410323E-2</v>
      </c>
      <c r="K89" s="1">
        <v>1.1600522E-2</v>
      </c>
      <c r="L89" s="1">
        <v>7.5028819999999998E-3</v>
      </c>
      <c r="M89" s="2">
        <f t="shared" si="6"/>
        <v>9.5257550000000003E-3</v>
      </c>
      <c r="N89" s="187">
        <f t="shared" si="7"/>
        <v>7.7370626631308441E-4</v>
      </c>
      <c r="O89" s="109"/>
      <c r="P89" s="2">
        <v>173.93258427000001</v>
      </c>
      <c r="Q89" s="1">
        <v>1.1864302E-2</v>
      </c>
      <c r="R89" s="1">
        <v>1.2093047000000001E-2</v>
      </c>
      <c r="S89" s="1">
        <v>1.0338155999999999E-2</v>
      </c>
      <c r="T89" s="1">
        <v>1.1509889000000001E-2</v>
      </c>
      <c r="U89" s="1">
        <v>9.2489070000000007E-3</v>
      </c>
      <c r="V89" s="1">
        <v>1.1575709E-2</v>
      </c>
      <c r="W89" s="2">
        <f t="shared" si="4"/>
        <v>1.1105001666666668E-2</v>
      </c>
      <c r="X89" s="187">
        <f t="shared" si="5"/>
        <v>4.461468148260665E-4</v>
      </c>
    </row>
    <row r="90" spans="6:24" x14ac:dyDescent="0.2">
      <c r="F90" s="2">
        <v>175.95505618000001</v>
      </c>
      <c r="G90" s="1">
        <v>9.80257E-3</v>
      </c>
      <c r="H90" s="1">
        <v>9.44387E-3</v>
      </c>
      <c r="I90" s="1">
        <v>7.4053230000000001E-3</v>
      </c>
      <c r="J90" s="1">
        <v>1.1464762E-2</v>
      </c>
      <c r="K90" s="1">
        <v>1.1934063E-2</v>
      </c>
      <c r="L90" s="1">
        <v>7.49324E-3</v>
      </c>
      <c r="M90" s="2">
        <f t="shared" si="6"/>
        <v>9.5906380000000003E-3</v>
      </c>
      <c r="N90" s="187">
        <f t="shared" si="7"/>
        <v>7.7985292493901279E-4</v>
      </c>
      <c r="O90" s="109"/>
      <c r="P90" s="2">
        <v>175.95505618000001</v>
      </c>
      <c r="Q90" s="1">
        <v>1.1866381E-2</v>
      </c>
      <c r="R90" s="1">
        <v>1.1446927000000001E-2</v>
      </c>
      <c r="S90" s="1">
        <v>1.0870839E-2</v>
      </c>
      <c r="T90" s="1">
        <v>1.1495732E-2</v>
      </c>
      <c r="U90" s="1">
        <v>9.6109809999999993E-3</v>
      </c>
      <c r="V90" s="1">
        <v>1.1781243E-2</v>
      </c>
      <c r="W90" s="2">
        <f t="shared" si="4"/>
        <v>1.1178683833333333E-2</v>
      </c>
      <c r="X90" s="187">
        <f t="shared" si="5"/>
        <v>3.4452573652664597E-4</v>
      </c>
    </row>
    <row r="91" spans="6:24" ht="16" thickBot="1" x14ac:dyDescent="0.25">
      <c r="F91" s="3">
        <v>177.97752808999999</v>
      </c>
      <c r="G91" s="202">
        <v>9.7329010000000004E-3</v>
      </c>
      <c r="H91" s="202">
        <v>9.3975059999999999E-3</v>
      </c>
      <c r="I91" s="202">
        <v>7.5118299999999997E-3</v>
      </c>
      <c r="J91" s="202">
        <v>1.1232570000000001E-2</v>
      </c>
      <c r="K91" s="202">
        <v>1.1885731E-2</v>
      </c>
      <c r="L91" s="202">
        <v>7.6242109999999997E-3</v>
      </c>
      <c r="M91" s="3">
        <f t="shared" si="6"/>
        <v>9.5641248333333349E-3</v>
      </c>
      <c r="N91" s="188">
        <f t="shared" si="7"/>
        <v>7.3496012275086145E-4</v>
      </c>
      <c r="O91" s="109"/>
      <c r="P91" s="3">
        <v>177.97752808999999</v>
      </c>
      <c r="Q91" s="202">
        <v>1.1768569E-2</v>
      </c>
      <c r="R91" s="202">
        <v>1.1282688000000001E-2</v>
      </c>
      <c r="S91" s="202">
        <v>1.0626078000000001E-2</v>
      </c>
      <c r="T91" s="202">
        <v>1.1676814000000001E-2</v>
      </c>
      <c r="U91" s="202">
        <v>9.3761460000000001E-3</v>
      </c>
      <c r="V91" s="202">
        <v>1.154736E-2</v>
      </c>
      <c r="W91" s="3">
        <f t="shared" si="4"/>
        <v>1.1046275833333334E-2</v>
      </c>
      <c r="X91" s="188">
        <f t="shared" si="5"/>
        <v>3.7381643142933287E-4</v>
      </c>
    </row>
  </sheetData>
  <mergeCells count="5">
    <mergeCell ref="A12:D12"/>
    <mergeCell ref="A13:B13"/>
    <mergeCell ref="A1:C1"/>
    <mergeCell ref="G1:N1"/>
    <mergeCell ref="Q1:X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84E9-5150-4EDC-B606-95A840842B88}">
  <dimension ref="B1:F14"/>
  <sheetViews>
    <sheetView workbookViewId="0">
      <selection activeCell="E1" sqref="E1"/>
    </sheetView>
  </sheetViews>
  <sheetFormatPr baseColWidth="10" defaultColWidth="8.83203125" defaultRowHeight="15" x14ac:dyDescent="0.2"/>
  <cols>
    <col min="2" max="2" width="11.1640625" bestFit="1" customWidth="1"/>
    <col min="3" max="4" width="15.1640625" bestFit="1" customWidth="1"/>
    <col min="5" max="5" width="19.5" customWidth="1"/>
  </cols>
  <sheetData>
    <row r="1" spans="2:6" ht="17" thickBot="1" x14ac:dyDescent="0.25">
      <c r="B1" s="223" t="s">
        <v>63</v>
      </c>
      <c r="C1" s="223"/>
      <c r="D1" s="223"/>
      <c r="E1" s="181"/>
    </row>
    <row r="2" spans="2:6" ht="18" thickBot="1" x14ac:dyDescent="0.25">
      <c r="B2" s="28" t="s">
        <v>14</v>
      </c>
      <c r="C2" s="9" t="s">
        <v>0</v>
      </c>
      <c r="D2" s="10" t="s">
        <v>51</v>
      </c>
      <c r="E2" s="1"/>
    </row>
    <row r="3" spans="2:6" ht="16" x14ac:dyDescent="0.2">
      <c r="B3" s="58">
        <v>1</v>
      </c>
      <c r="C3" s="205">
        <v>2.8766666666666665</v>
      </c>
      <c r="D3" s="213">
        <v>46.24</v>
      </c>
    </row>
    <row r="4" spans="2:6" ht="16" x14ac:dyDescent="0.2">
      <c r="B4" s="11">
        <v>2</v>
      </c>
      <c r="C4" s="190">
        <v>7.6137184115523464</v>
      </c>
      <c r="D4" s="214">
        <v>58.112499999999997</v>
      </c>
    </row>
    <row r="5" spans="2:6" ht="16" x14ac:dyDescent="0.2">
      <c r="B5" s="11">
        <v>3</v>
      </c>
      <c r="C5" s="190">
        <v>27.724137931034484</v>
      </c>
      <c r="D5" s="214">
        <v>61.956204379562045</v>
      </c>
    </row>
    <row r="6" spans="2:6" ht="17" thickBot="1" x14ac:dyDescent="0.25">
      <c r="B6" s="11">
        <v>4</v>
      </c>
      <c r="C6" s="190">
        <v>22.415686274509802</v>
      </c>
      <c r="D6" s="214">
        <v>41.782258064516128</v>
      </c>
    </row>
    <row r="7" spans="2:6" ht="16" x14ac:dyDescent="0.2">
      <c r="B7" s="29" t="s">
        <v>4</v>
      </c>
      <c r="C7" s="191">
        <f>AVERAGE(C3:C6)</f>
        <v>15.157552320940825</v>
      </c>
      <c r="D7" s="198">
        <f>AVERAGE(D3:D6)</f>
        <v>52.022740611019543</v>
      </c>
    </row>
    <row r="8" spans="2:6" ht="17" thickBot="1" x14ac:dyDescent="0.25">
      <c r="B8" s="18" t="s">
        <v>1</v>
      </c>
      <c r="C8" s="135">
        <f>STDEV(C3:C6)/(SQRT(COUNT(C3:C6)))</f>
        <v>5.9043004446586789</v>
      </c>
      <c r="D8" s="136">
        <f>STDEV(D3:D6)/(SQRT(COUNT(D3:D6)))</f>
        <v>4.7790030656351377</v>
      </c>
    </row>
    <row r="9" spans="2:6" ht="16" x14ac:dyDescent="0.2">
      <c r="B9" s="42"/>
      <c r="C9" s="110"/>
      <c r="D9" s="110"/>
      <c r="E9" s="109"/>
    </row>
    <row r="10" spans="2:6" ht="17" thickBot="1" x14ac:dyDescent="0.25">
      <c r="B10" s="226" t="s">
        <v>5</v>
      </c>
      <c r="C10" s="226"/>
      <c r="D10" s="226"/>
      <c r="E10" s="226"/>
    </row>
    <row r="11" spans="2:6" ht="17" thickBot="1" x14ac:dyDescent="0.25">
      <c r="B11" s="224" t="s">
        <v>6</v>
      </c>
      <c r="C11" s="225"/>
      <c r="D11" s="26" t="s">
        <v>7</v>
      </c>
      <c r="E11" s="27" t="s">
        <v>8</v>
      </c>
    </row>
    <row r="12" spans="2:6" ht="16" x14ac:dyDescent="0.2">
      <c r="B12" s="36" t="s">
        <v>9</v>
      </c>
      <c r="C12" s="23" t="s">
        <v>10</v>
      </c>
      <c r="D12" s="24"/>
      <c r="E12" s="25"/>
    </row>
    <row r="13" spans="2:6" ht="21" thickBot="1" x14ac:dyDescent="0.25">
      <c r="B13" s="33" t="s">
        <v>0</v>
      </c>
      <c r="C13" s="20" t="s">
        <v>51</v>
      </c>
      <c r="D13" s="21">
        <f>_xlfn.T.TEST(C3:C6,D3:D6,2,2)</f>
        <v>2.842343007821462E-3</v>
      </c>
      <c r="E13" s="49" t="s">
        <v>12</v>
      </c>
    </row>
    <row r="14" spans="2:6" ht="18" x14ac:dyDescent="0.2">
      <c r="B14" s="34"/>
      <c r="C14" s="34"/>
      <c r="D14" s="110"/>
      <c r="E14" s="215"/>
      <c r="F14" s="1"/>
    </row>
  </sheetData>
  <mergeCells count="3">
    <mergeCell ref="B10:E10"/>
    <mergeCell ref="B11:C11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0CEA-F0FF-41E2-BBA1-8093FAAAA10A}">
  <dimension ref="A1:E15"/>
  <sheetViews>
    <sheetView workbookViewId="0">
      <selection activeCell="C3" sqref="C3:D10"/>
    </sheetView>
  </sheetViews>
  <sheetFormatPr baseColWidth="10" defaultColWidth="8.83203125" defaultRowHeight="15" x14ac:dyDescent="0.2"/>
  <cols>
    <col min="1" max="1" width="9.1640625" style="7"/>
    <col min="2" max="2" width="12.1640625" customWidth="1"/>
    <col min="3" max="3" width="15.5" bestFit="1" customWidth="1"/>
    <col min="4" max="4" width="12.6640625" customWidth="1"/>
    <col min="5" max="5" width="6" bestFit="1" customWidth="1"/>
    <col min="7" max="7" width="10.33203125" bestFit="1" customWidth="1"/>
    <col min="8" max="8" width="10.1640625" customWidth="1"/>
    <col min="10" max="10" width="12" bestFit="1" customWidth="1"/>
  </cols>
  <sheetData>
    <row r="1" spans="1:5" s="4" customFormat="1" ht="16.5" customHeight="1" thickBot="1" x14ac:dyDescent="0.25">
      <c r="A1" s="7"/>
      <c r="B1" s="227" t="s">
        <v>17</v>
      </c>
      <c r="C1" s="223"/>
      <c r="D1" s="223"/>
    </row>
    <row r="2" spans="1:5" ht="18" thickBot="1" x14ac:dyDescent="0.25">
      <c r="B2" s="8" t="s">
        <v>14</v>
      </c>
      <c r="C2" s="9" t="s">
        <v>0</v>
      </c>
      <c r="D2" s="10" t="s">
        <v>2</v>
      </c>
    </row>
    <row r="3" spans="1:5" ht="16" x14ac:dyDescent="0.2">
      <c r="B3" s="11">
        <v>1</v>
      </c>
      <c r="C3" s="40">
        <v>1306.1224489795918</v>
      </c>
      <c r="D3" s="41">
        <v>457.14285714285717</v>
      </c>
    </row>
    <row r="4" spans="1:5" ht="16" x14ac:dyDescent="0.2">
      <c r="B4" s="11">
        <v>2</v>
      </c>
      <c r="C4" s="40">
        <v>751.0204081632653</v>
      </c>
      <c r="D4" s="41">
        <v>326.53061224489795</v>
      </c>
    </row>
    <row r="5" spans="1:5" ht="16" x14ac:dyDescent="0.2">
      <c r="B5" s="11">
        <v>3</v>
      </c>
      <c r="C5" s="40">
        <v>1175.5102040816328</v>
      </c>
      <c r="D5" s="41">
        <v>751.0204081632653</v>
      </c>
    </row>
    <row r="6" spans="1:5" ht="16" x14ac:dyDescent="0.2">
      <c r="B6" s="11">
        <v>4</v>
      </c>
      <c r="C6" s="40">
        <v>1077.5510204081634</v>
      </c>
      <c r="D6" s="41">
        <v>685.71428571428578</v>
      </c>
    </row>
    <row r="7" spans="1:5" ht="16" x14ac:dyDescent="0.2">
      <c r="B7" s="11">
        <v>5</v>
      </c>
      <c r="C7" s="40">
        <v>1273.4693877551022</v>
      </c>
      <c r="D7" s="41">
        <v>914.28571428571433</v>
      </c>
    </row>
    <row r="8" spans="1:5" ht="17" thickBot="1" x14ac:dyDescent="0.25">
      <c r="B8" s="14">
        <v>6</v>
      </c>
      <c r="C8" s="127">
        <v>685.71428571428578</v>
      </c>
      <c r="D8" s="128">
        <v>457.14285714285717</v>
      </c>
    </row>
    <row r="9" spans="1:5" ht="16" x14ac:dyDescent="0.2">
      <c r="B9" s="17" t="s">
        <v>4</v>
      </c>
      <c r="C9" s="40">
        <v>1044.8979591836735</v>
      </c>
      <c r="D9" s="41">
        <v>598.63945578231289</v>
      </c>
    </row>
    <row r="10" spans="1:5" ht="17" thickBot="1" x14ac:dyDescent="0.25">
      <c r="B10" s="18" t="s">
        <v>1</v>
      </c>
      <c r="C10" s="127">
        <f>STDEV(C3:C8)/(SQRT(COUNT(C3:C8)))</f>
        <v>108.62563221659559</v>
      </c>
      <c r="D10" s="128">
        <f>STDEV(D3:D8)/(SQRT(COUNT(D3:D8)))</f>
        <v>90.281105211766956</v>
      </c>
    </row>
    <row r="12" spans="1:5" ht="17" thickBot="1" x14ac:dyDescent="0.25">
      <c r="B12" s="226" t="s">
        <v>5</v>
      </c>
      <c r="C12" s="226"/>
      <c r="D12" s="226"/>
      <c r="E12" s="226"/>
    </row>
    <row r="13" spans="1:5" ht="17" thickBot="1" x14ac:dyDescent="0.25">
      <c r="B13" s="224" t="s">
        <v>6</v>
      </c>
      <c r="C13" s="225"/>
      <c r="D13" s="26" t="s">
        <v>7</v>
      </c>
      <c r="E13" s="27" t="s">
        <v>8</v>
      </c>
    </row>
    <row r="14" spans="1:5" ht="16" x14ac:dyDescent="0.2">
      <c r="B14" s="22" t="s">
        <v>9</v>
      </c>
      <c r="C14" s="23" t="s">
        <v>10</v>
      </c>
      <c r="D14" s="24"/>
      <c r="E14" s="25"/>
    </row>
    <row r="15" spans="1:5" ht="21" thickBot="1" x14ac:dyDescent="0.25">
      <c r="B15" s="33" t="s">
        <v>0</v>
      </c>
      <c r="C15" s="20" t="s">
        <v>2</v>
      </c>
      <c r="D15" s="21">
        <f>_xlfn.T.TEST(C3:C8,D3:D8,2,2)</f>
        <v>1.0168138118384448E-2</v>
      </c>
      <c r="E15" s="49" t="s">
        <v>11</v>
      </c>
    </row>
  </sheetData>
  <mergeCells count="3">
    <mergeCell ref="B1:D1"/>
    <mergeCell ref="B13:C13"/>
    <mergeCell ref="B12:E12"/>
  </mergeCells>
  <pageMargins left="0.7" right="0.7" top="0.75" bottom="0.75" header="0.3" footer="0.3"/>
  <pageSetup orientation="portrait" r:id="rId1"/>
  <ignoredErrors>
    <ignoredError sqref="C10:D10 D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3F4C-D820-481F-BACE-9E33AD8118D1}">
  <dimension ref="B1:E15"/>
  <sheetViews>
    <sheetView workbookViewId="0">
      <selection activeCell="C3" sqref="C3:D10"/>
    </sheetView>
  </sheetViews>
  <sheetFormatPr baseColWidth="10" defaultColWidth="8.83203125" defaultRowHeight="15" x14ac:dyDescent="0.2"/>
  <cols>
    <col min="2" max="2" width="11.5" customWidth="1"/>
    <col min="3" max="3" width="14.6640625" customWidth="1"/>
    <col min="4" max="4" width="14" customWidth="1"/>
    <col min="5" max="5" width="6" bestFit="1" customWidth="1"/>
  </cols>
  <sheetData>
    <row r="1" spans="2:5" ht="17" thickBot="1" x14ac:dyDescent="0.25">
      <c r="B1" s="223" t="s">
        <v>18</v>
      </c>
      <c r="C1" s="223"/>
      <c r="D1" s="223"/>
    </row>
    <row r="2" spans="2:5" ht="18" thickBot="1" x14ac:dyDescent="0.25">
      <c r="B2" s="28" t="s">
        <v>14</v>
      </c>
      <c r="C2" s="9" t="s">
        <v>13</v>
      </c>
      <c r="D2" s="10" t="s">
        <v>19</v>
      </c>
    </row>
    <row r="3" spans="2:5" ht="16" x14ac:dyDescent="0.2">
      <c r="B3" s="58">
        <v>1</v>
      </c>
      <c r="C3" s="129">
        <v>60.645159999999997</v>
      </c>
      <c r="D3" s="130">
        <v>43.87097</v>
      </c>
    </row>
    <row r="4" spans="2:5" ht="16" x14ac:dyDescent="0.2">
      <c r="B4" s="11">
        <v>2</v>
      </c>
      <c r="C4" s="131">
        <v>70.967740000000006</v>
      </c>
      <c r="D4" s="132">
        <v>46.12903</v>
      </c>
    </row>
    <row r="5" spans="2:5" ht="16" x14ac:dyDescent="0.2">
      <c r="B5" s="11">
        <v>3</v>
      </c>
      <c r="C5" s="131">
        <v>72.580640000000002</v>
      </c>
      <c r="D5" s="132">
        <v>73.548389999999998</v>
      </c>
    </row>
    <row r="6" spans="2:5" ht="16" x14ac:dyDescent="0.2">
      <c r="B6" s="11">
        <v>4</v>
      </c>
      <c r="C6" s="131">
        <v>70.967740000000006</v>
      </c>
      <c r="D6" s="132">
        <v>23.87097</v>
      </c>
    </row>
    <row r="7" spans="2:5" ht="16" x14ac:dyDescent="0.2">
      <c r="B7" s="11">
        <v>5</v>
      </c>
      <c r="C7" s="131">
        <v>77.419359999999998</v>
      </c>
      <c r="D7" s="132">
        <v>54.516129999999997</v>
      </c>
    </row>
    <row r="8" spans="2:5" ht="17" thickBot="1" x14ac:dyDescent="0.25">
      <c r="B8" s="14">
        <v>6</v>
      </c>
      <c r="C8" s="133"/>
      <c r="D8" s="134">
        <v>38.387099999999997</v>
      </c>
    </row>
    <row r="9" spans="2:5" ht="16" x14ac:dyDescent="0.2">
      <c r="B9" s="17" t="s">
        <v>4</v>
      </c>
      <c r="C9" s="126">
        <f>AVERAGE(C3:C8)</f>
        <v>70.516127999999995</v>
      </c>
      <c r="D9" s="124">
        <f>AVERAGE(D3:D8)</f>
        <v>46.720431666666663</v>
      </c>
    </row>
    <row r="10" spans="2:5" ht="17" thickBot="1" x14ac:dyDescent="0.25">
      <c r="B10" s="18" t="s">
        <v>1</v>
      </c>
      <c r="C10" s="135">
        <f>STDEV(C3:C8)/(SQRT(COUNT(C3:C8)))</f>
        <v>2.7364277616820072</v>
      </c>
      <c r="D10" s="136">
        <f>STDEV(D3:D8)/(SQRT(COUNT(D3:D8)))</f>
        <v>6.783616940059054</v>
      </c>
    </row>
    <row r="11" spans="2:5" s="37" customFormat="1" ht="16" x14ac:dyDescent="0.2">
      <c r="B11" s="42"/>
      <c r="C11" s="38"/>
      <c r="D11" s="38"/>
    </row>
    <row r="12" spans="2:5" ht="17" thickBot="1" x14ac:dyDescent="0.25">
      <c r="B12" s="226" t="s">
        <v>5</v>
      </c>
      <c r="C12" s="226"/>
      <c r="D12" s="226"/>
      <c r="E12" s="226"/>
    </row>
    <row r="13" spans="2:5" ht="17" thickBot="1" x14ac:dyDescent="0.25">
      <c r="B13" s="224" t="s">
        <v>6</v>
      </c>
      <c r="C13" s="225"/>
      <c r="D13" s="26" t="s">
        <v>7</v>
      </c>
      <c r="E13" s="27" t="s">
        <v>8</v>
      </c>
    </row>
    <row r="14" spans="2:5" ht="16" x14ac:dyDescent="0.2">
      <c r="B14" s="36" t="s">
        <v>9</v>
      </c>
      <c r="C14" s="23" t="s">
        <v>10</v>
      </c>
      <c r="D14" s="24"/>
      <c r="E14" s="25"/>
    </row>
    <row r="15" spans="2:5" ht="21" thickBot="1" x14ac:dyDescent="0.25">
      <c r="B15" s="47" t="s">
        <v>13</v>
      </c>
      <c r="C15" s="48" t="s">
        <v>15</v>
      </c>
      <c r="D15" s="46">
        <f>_xlfn.T.TEST(C3:C8,D3:D8,2,2)</f>
        <v>1.4628227288315991E-2</v>
      </c>
      <c r="E15" s="43" t="s">
        <v>11</v>
      </c>
    </row>
  </sheetData>
  <mergeCells count="3">
    <mergeCell ref="B12:E12"/>
    <mergeCell ref="B13:C13"/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0F6E-8BE4-421C-BAC1-D64EBB6F4B7D}">
  <dimension ref="B1:E15"/>
  <sheetViews>
    <sheetView workbookViewId="0">
      <selection activeCell="C3" sqref="C3:D10"/>
    </sheetView>
  </sheetViews>
  <sheetFormatPr baseColWidth="10" defaultColWidth="8.83203125" defaultRowHeight="15" x14ac:dyDescent="0.2"/>
  <cols>
    <col min="2" max="2" width="11.5" bestFit="1" customWidth="1"/>
    <col min="3" max="3" width="14" customWidth="1"/>
    <col min="4" max="4" width="13.1640625" customWidth="1"/>
    <col min="5" max="5" width="6" bestFit="1" customWidth="1"/>
  </cols>
  <sheetData>
    <row r="1" spans="2:5" ht="17" thickBot="1" x14ac:dyDescent="0.25">
      <c r="B1" s="223" t="s">
        <v>16</v>
      </c>
      <c r="C1" s="223"/>
      <c r="D1" s="223"/>
      <c r="E1" s="44"/>
    </row>
    <row r="2" spans="2:5" ht="18" thickBot="1" x14ac:dyDescent="0.25">
      <c r="B2" s="28" t="s">
        <v>14</v>
      </c>
      <c r="C2" s="9" t="s">
        <v>13</v>
      </c>
      <c r="D2" s="10" t="s">
        <v>20</v>
      </c>
      <c r="E2" s="44"/>
    </row>
    <row r="3" spans="2:5" ht="16" x14ac:dyDescent="0.2">
      <c r="B3" s="39">
        <v>1</v>
      </c>
      <c r="C3" s="137">
        <v>188</v>
      </c>
      <c r="D3" s="138">
        <v>100</v>
      </c>
      <c r="E3" s="44"/>
    </row>
    <row r="4" spans="2:5" ht="16" x14ac:dyDescent="0.2">
      <c r="B4" s="2">
        <v>2</v>
      </c>
      <c r="C4" s="137">
        <v>220</v>
      </c>
      <c r="D4" s="138">
        <v>123</v>
      </c>
      <c r="E4" s="44"/>
    </row>
    <row r="5" spans="2:5" ht="16" x14ac:dyDescent="0.2">
      <c r="B5" s="2">
        <v>3</v>
      </c>
      <c r="C5" s="137">
        <v>225</v>
      </c>
      <c r="D5" s="138">
        <v>140</v>
      </c>
      <c r="E5" s="44"/>
    </row>
    <row r="6" spans="2:5" ht="16" x14ac:dyDescent="0.2">
      <c r="B6" s="2">
        <v>4</v>
      </c>
      <c r="C6" s="137">
        <v>120</v>
      </c>
      <c r="D6" s="138">
        <v>38</v>
      </c>
      <c r="E6" s="44"/>
    </row>
    <row r="7" spans="2:5" ht="16" x14ac:dyDescent="0.2">
      <c r="B7" s="2">
        <v>5</v>
      </c>
      <c r="C7" s="137">
        <v>118</v>
      </c>
      <c r="D7" s="138">
        <v>125</v>
      </c>
      <c r="E7" s="44"/>
    </row>
    <row r="8" spans="2:5" ht="17" thickBot="1" x14ac:dyDescent="0.25">
      <c r="B8" s="2">
        <v>6</v>
      </c>
      <c r="C8" s="139"/>
      <c r="D8" s="138">
        <v>72</v>
      </c>
      <c r="E8" s="44"/>
    </row>
    <row r="9" spans="2:5" ht="16" x14ac:dyDescent="0.2">
      <c r="B9" s="29" t="s">
        <v>4</v>
      </c>
      <c r="C9" s="121">
        <f>AVERAGE(C3:C8)</f>
        <v>174.2</v>
      </c>
      <c r="D9" s="118">
        <f>AVERAGE(D3:D8)</f>
        <v>99.666666666666671</v>
      </c>
      <c r="E9" s="44"/>
    </row>
    <row r="10" spans="2:5" ht="17" thickBot="1" x14ac:dyDescent="0.25">
      <c r="B10" s="18" t="s">
        <v>1</v>
      </c>
      <c r="C10" s="135">
        <f>STDEV(C3:C8)/(SQRT(COUNT(C3:C8)))</f>
        <v>23.414525406251549</v>
      </c>
      <c r="D10" s="136">
        <f>STDEV(D3:D8)/(SQRT(COUNT(D3:D8)))</f>
        <v>15.685803914509597</v>
      </c>
      <c r="E10" s="44"/>
    </row>
    <row r="11" spans="2:5" ht="16" x14ac:dyDescent="0.2">
      <c r="B11" s="42"/>
      <c r="C11" s="45"/>
      <c r="D11" s="45"/>
      <c r="E11" s="44"/>
    </row>
    <row r="12" spans="2:5" ht="17" thickBot="1" x14ac:dyDescent="0.25">
      <c r="B12" s="226" t="s">
        <v>5</v>
      </c>
      <c r="C12" s="226"/>
      <c r="D12" s="226"/>
      <c r="E12" s="226"/>
    </row>
    <row r="13" spans="2:5" ht="17" thickBot="1" x14ac:dyDescent="0.25">
      <c r="B13" s="224" t="s">
        <v>6</v>
      </c>
      <c r="C13" s="225"/>
      <c r="D13" s="26" t="s">
        <v>7</v>
      </c>
      <c r="E13" s="27" t="s">
        <v>8</v>
      </c>
    </row>
    <row r="14" spans="2:5" ht="16" x14ac:dyDescent="0.2">
      <c r="B14" s="36" t="s">
        <v>9</v>
      </c>
      <c r="C14" s="23" t="s">
        <v>10</v>
      </c>
      <c r="D14" s="24"/>
      <c r="E14" s="25"/>
    </row>
    <row r="15" spans="2:5" ht="21" thickBot="1" x14ac:dyDescent="0.25">
      <c r="B15" s="47" t="s">
        <v>13</v>
      </c>
      <c r="C15" s="48" t="s">
        <v>15</v>
      </c>
      <c r="D15" s="46">
        <f>_xlfn.T.TEST(C3:C8,D3:D8,2,2)</f>
        <v>2.336797186670506E-2</v>
      </c>
      <c r="E15" s="43" t="s">
        <v>11</v>
      </c>
    </row>
  </sheetData>
  <mergeCells count="3">
    <mergeCell ref="B1:D1"/>
    <mergeCell ref="B12:E12"/>
    <mergeCell ref="B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D9FE-2D3E-418C-904F-07DAA55776E3}">
  <dimension ref="B1:E15"/>
  <sheetViews>
    <sheetView workbookViewId="0">
      <selection activeCell="B1" sqref="B1:E15"/>
    </sheetView>
  </sheetViews>
  <sheetFormatPr baseColWidth="10" defaultColWidth="8.83203125" defaultRowHeight="15" x14ac:dyDescent="0.2"/>
  <cols>
    <col min="2" max="2" width="11.5" bestFit="1" customWidth="1"/>
    <col min="3" max="4" width="15.5" bestFit="1" customWidth="1"/>
  </cols>
  <sheetData>
    <row r="1" spans="2:5" ht="17" thickBot="1" x14ac:dyDescent="0.25">
      <c r="B1" s="227" t="s">
        <v>17</v>
      </c>
      <c r="C1" s="223"/>
      <c r="D1" s="223"/>
      <c r="E1" s="51"/>
    </row>
    <row r="2" spans="2:5" ht="18" thickBot="1" x14ac:dyDescent="0.25">
      <c r="B2" s="28" t="s">
        <v>14</v>
      </c>
      <c r="C2" s="9" t="s">
        <v>13</v>
      </c>
      <c r="D2" s="10" t="s">
        <v>19</v>
      </c>
      <c r="E2" s="51"/>
    </row>
    <row r="3" spans="2:5" ht="16" x14ac:dyDescent="0.2">
      <c r="B3" s="58">
        <v>1</v>
      </c>
      <c r="C3" s="131">
        <v>24031.008263236032</v>
      </c>
      <c r="D3" s="123">
        <v>17669.857731652897</v>
      </c>
      <c r="E3" s="51"/>
    </row>
    <row r="4" spans="2:5" ht="16" x14ac:dyDescent="0.2">
      <c r="B4" s="11">
        <v>2</v>
      </c>
      <c r="C4" s="131">
        <v>24031.008407329122</v>
      </c>
      <c r="D4" s="123">
        <v>20670.028658591418</v>
      </c>
      <c r="E4" s="51"/>
    </row>
    <row r="5" spans="2:5" ht="16" x14ac:dyDescent="0.2">
      <c r="B5" s="11">
        <v>3</v>
      </c>
      <c r="C5" s="131">
        <v>24031.009460809768</v>
      </c>
      <c r="D5" s="123">
        <v>14755.881370475376</v>
      </c>
      <c r="E5" s="51"/>
    </row>
    <row r="6" spans="2:5" ht="16" x14ac:dyDescent="0.2">
      <c r="B6" s="11">
        <v>4</v>
      </c>
      <c r="C6" s="131">
        <v>13107.822767634065</v>
      </c>
      <c r="D6" s="123">
        <v>12340.246056647582</v>
      </c>
      <c r="E6" s="51"/>
    </row>
    <row r="7" spans="2:5" ht="16" x14ac:dyDescent="0.2">
      <c r="B7" s="11">
        <v>5</v>
      </c>
      <c r="C7" s="131">
        <v>11815.244690353198</v>
      </c>
      <c r="D7" s="123">
        <v>17774.413702183472</v>
      </c>
      <c r="E7" s="51"/>
    </row>
    <row r="8" spans="2:5" ht="17" thickBot="1" x14ac:dyDescent="0.25">
      <c r="B8" s="11">
        <v>6</v>
      </c>
      <c r="C8" s="140"/>
      <c r="D8" s="123">
        <v>14539.768174301289</v>
      </c>
      <c r="E8" s="51"/>
    </row>
    <row r="9" spans="2:5" ht="16" x14ac:dyDescent="0.2">
      <c r="B9" s="29" t="s">
        <v>4</v>
      </c>
      <c r="C9" s="121">
        <f>AVERAGE(C3:C8)</f>
        <v>19403.218717872434</v>
      </c>
      <c r="D9" s="118">
        <f>AVERAGE(D3:D8)</f>
        <v>16291.699282308675</v>
      </c>
      <c r="E9" s="51"/>
    </row>
    <row r="10" spans="2:5" ht="17" thickBot="1" x14ac:dyDescent="0.25">
      <c r="B10" s="18" t="s">
        <v>1</v>
      </c>
      <c r="C10" s="141">
        <f>STDEV(C3:C8)/(SQRT(COUNT(C3:C8)))</f>
        <v>2841.2909095956629</v>
      </c>
      <c r="D10" s="142">
        <f>STDEV(D3:D8)/(SQRT(COUNT(D3:D8)))</f>
        <v>1215.3122061117049</v>
      </c>
      <c r="E10" s="51"/>
    </row>
    <row r="11" spans="2:5" ht="16" x14ac:dyDescent="0.2">
      <c r="B11" s="42"/>
      <c r="C11" s="52"/>
      <c r="D11" s="52"/>
      <c r="E11" s="51"/>
    </row>
    <row r="12" spans="2:5" ht="17" thickBot="1" x14ac:dyDescent="0.25">
      <c r="B12" s="226" t="s">
        <v>5</v>
      </c>
      <c r="C12" s="226"/>
      <c r="D12" s="226"/>
      <c r="E12" s="226"/>
    </row>
    <row r="13" spans="2:5" ht="17" thickBot="1" x14ac:dyDescent="0.25">
      <c r="B13" s="224" t="s">
        <v>6</v>
      </c>
      <c r="C13" s="225"/>
      <c r="D13" s="26" t="s">
        <v>7</v>
      </c>
      <c r="E13" s="27" t="s">
        <v>8</v>
      </c>
    </row>
    <row r="14" spans="2:5" ht="16" x14ac:dyDescent="0.2">
      <c r="B14" s="36" t="s">
        <v>9</v>
      </c>
      <c r="C14" s="23" t="s">
        <v>10</v>
      </c>
      <c r="D14" s="24"/>
      <c r="E14" s="25"/>
    </row>
    <row r="15" spans="2:5" ht="17" thickBot="1" x14ac:dyDescent="0.25">
      <c r="B15" s="55" t="s">
        <v>13</v>
      </c>
      <c r="C15" s="56" t="s">
        <v>15</v>
      </c>
      <c r="D15" s="53">
        <f>_xlfn.T.TEST(C3:C8,D3:D8,2,2)</f>
        <v>0.31049459061821605</v>
      </c>
      <c r="E15" s="54" t="s">
        <v>21</v>
      </c>
    </row>
  </sheetData>
  <mergeCells count="3">
    <mergeCell ref="B1:D1"/>
    <mergeCell ref="B12:E12"/>
    <mergeCell ref="B13:C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6296-08D3-4F46-B78B-6061B6C8E327}">
  <dimension ref="B1:E16"/>
  <sheetViews>
    <sheetView topLeftCell="E1" workbookViewId="0">
      <selection activeCell="C3" sqref="C3:D11"/>
    </sheetView>
  </sheetViews>
  <sheetFormatPr baseColWidth="10" defaultColWidth="8.83203125" defaultRowHeight="15" x14ac:dyDescent="0.2"/>
  <cols>
    <col min="2" max="2" width="12.33203125" customWidth="1"/>
    <col min="3" max="3" width="14.33203125" customWidth="1"/>
    <col min="4" max="4" width="15.5" bestFit="1" customWidth="1"/>
  </cols>
  <sheetData>
    <row r="1" spans="2:5" ht="17" thickBot="1" x14ac:dyDescent="0.25">
      <c r="B1" s="227" t="s">
        <v>22</v>
      </c>
      <c r="C1" s="223"/>
      <c r="D1" s="223"/>
      <c r="E1" s="51"/>
    </row>
    <row r="2" spans="2:5" ht="21" customHeight="1" thickBot="1" x14ac:dyDescent="0.25">
      <c r="B2" s="28" t="s">
        <v>14</v>
      </c>
      <c r="C2" s="9" t="s">
        <v>13</v>
      </c>
      <c r="D2" s="10" t="s">
        <v>19</v>
      </c>
      <c r="E2" s="51"/>
    </row>
    <row r="3" spans="2:5" ht="16" x14ac:dyDescent="0.2">
      <c r="B3" s="58">
        <v>1</v>
      </c>
      <c r="C3" s="143">
        <v>16.566269999999999</v>
      </c>
      <c r="D3" s="144">
        <v>13.98305</v>
      </c>
      <c r="E3" s="51"/>
    </row>
    <row r="4" spans="2:5" ht="16" x14ac:dyDescent="0.2">
      <c r="B4" s="11">
        <v>2</v>
      </c>
      <c r="C4" s="143">
        <v>22.131150000000002</v>
      </c>
      <c r="D4" s="144">
        <v>17.484660000000002</v>
      </c>
      <c r="E4" s="51"/>
    </row>
    <row r="5" spans="2:5" ht="16" x14ac:dyDescent="0.2">
      <c r="B5" s="11">
        <v>3</v>
      </c>
      <c r="C5" s="143">
        <v>13.55932</v>
      </c>
      <c r="D5" s="144">
        <v>10.71429</v>
      </c>
      <c r="E5" s="51"/>
    </row>
    <row r="6" spans="2:5" ht="16" x14ac:dyDescent="0.2">
      <c r="B6" s="11">
        <v>4</v>
      </c>
      <c r="C6" s="143">
        <v>17.857140000000001</v>
      </c>
      <c r="D6" s="144">
        <v>10.4</v>
      </c>
      <c r="E6" s="51"/>
    </row>
    <row r="7" spans="2:5" ht="16" x14ac:dyDescent="0.2">
      <c r="B7" s="11">
        <v>5</v>
      </c>
      <c r="C7" s="143">
        <v>13.55932</v>
      </c>
      <c r="D7" s="144">
        <v>20.13889</v>
      </c>
      <c r="E7" s="51"/>
    </row>
    <row r="8" spans="2:5" s="59" customFormat="1" ht="16" x14ac:dyDescent="0.2">
      <c r="B8" s="11">
        <v>6</v>
      </c>
      <c r="C8" s="143">
        <v>17.857140000000001</v>
      </c>
      <c r="D8" s="145"/>
    </row>
    <row r="9" spans="2:5" ht="17" thickBot="1" x14ac:dyDescent="0.25">
      <c r="B9" s="11">
        <v>7</v>
      </c>
      <c r="C9" s="146">
        <v>20</v>
      </c>
      <c r="D9" s="147"/>
      <c r="E9" s="51"/>
    </row>
    <row r="10" spans="2:5" ht="16" x14ac:dyDescent="0.2">
      <c r="B10" s="29" t="s">
        <v>4</v>
      </c>
      <c r="C10" s="148">
        <f>AVERAGE(C3:C9)</f>
        <v>17.361477142857144</v>
      </c>
      <c r="D10" s="149">
        <f>AVERAGE(D3:D9)</f>
        <v>14.544177999999999</v>
      </c>
      <c r="E10" s="51"/>
    </row>
    <row r="11" spans="2:5" ht="17" thickBot="1" x14ac:dyDescent="0.25">
      <c r="B11" s="18" t="s">
        <v>1</v>
      </c>
      <c r="C11" s="150">
        <f>STDEV(C3:C9)/(SQRT(COUNT(C3:C9)))</f>
        <v>1.1927169628499781</v>
      </c>
      <c r="D11" s="151">
        <f>STDEV(D3:D9)/(SQRT(COUNT(D3:D9)))</f>
        <v>1.8987410931440891</v>
      </c>
      <c r="E11" s="51"/>
    </row>
    <row r="12" spans="2:5" ht="16" x14ac:dyDescent="0.2">
      <c r="B12" s="42"/>
      <c r="C12" s="52"/>
      <c r="D12" s="52"/>
      <c r="E12" s="51"/>
    </row>
    <row r="13" spans="2:5" ht="17" thickBot="1" x14ac:dyDescent="0.25">
      <c r="B13" s="226" t="s">
        <v>5</v>
      </c>
      <c r="C13" s="226"/>
      <c r="D13" s="226"/>
      <c r="E13" s="226"/>
    </row>
    <row r="14" spans="2:5" ht="17" thickBot="1" x14ac:dyDescent="0.25">
      <c r="B14" s="224" t="s">
        <v>6</v>
      </c>
      <c r="C14" s="225"/>
      <c r="D14" s="26" t="s">
        <v>7</v>
      </c>
      <c r="E14" s="27" t="s">
        <v>8</v>
      </c>
    </row>
    <row r="15" spans="2:5" ht="16" x14ac:dyDescent="0.2">
      <c r="B15" s="36" t="s">
        <v>9</v>
      </c>
      <c r="C15" s="23" t="s">
        <v>10</v>
      </c>
      <c r="D15" s="24"/>
      <c r="E15" s="25"/>
    </row>
    <row r="16" spans="2:5" ht="17" thickBot="1" x14ac:dyDescent="0.25">
      <c r="B16" s="55" t="s">
        <v>13</v>
      </c>
      <c r="C16" s="56" t="s">
        <v>15</v>
      </c>
      <c r="D16" s="53">
        <f>_xlfn.T.TEST(C3:C9,D3:D9,2,2)</f>
        <v>0.21463262662419633</v>
      </c>
      <c r="E16" s="54" t="s">
        <v>21</v>
      </c>
    </row>
  </sheetData>
  <mergeCells count="3">
    <mergeCell ref="B1:D1"/>
    <mergeCell ref="B13:E13"/>
    <mergeCell ref="B14: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E64D-A224-4C5F-927E-0F2AC37FA00F}">
  <dimension ref="B1:I24"/>
  <sheetViews>
    <sheetView topLeftCell="B1" workbookViewId="0">
      <selection activeCell="D4" sqref="D4:I17"/>
    </sheetView>
  </sheetViews>
  <sheetFormatPr baseColWidth="10" defaultColWidth="8.83203125" defaultRowHeight="15" x14ac:dyDescent="0.2"/>
  <cols>
    <col min="2" max="2" width="9.1640625" style="60"/>
    <col min="3" max="3" width="12.5" bestFit="1" customWidth="1"/>
    <col min="4" max="4" width="15.5" bestFit="1" customWidth="1"/>
    <col min="5" max="5" width="12.83203125" customWidth="1"/>
    <col min="6" max="6" width="9.5" customWidth="1"/>
    <col min="7" max="7" width="10.5" bestFit="1" customWidth="1"/>
    <col min="9" max="9" width="11" customWidth="1"/>
  </cols>
  <sheetData>
    <row r="1" spans="3:9" ht="17" thickBot="1" x14ac:dyDescent="0.25">
      <c r="C1" s="223" t="s">
        <v>18</v>
      </c>
      <c r="D1" s="223"/>
      <c r="E1" s="223"/>
      <c r="F1" s="223"/>
      <c r="G1" s="223"/>
      <c r="H1" s="223"/>
      <c r="I1" s="223"/>
    </row>
    <row r="2" spans="3:9" s="60" customFormat="1" ht="17" thickBot="1" x14ac:dyDescent="0.25">
      <c r="C2" s="66"/>
      <c r="D2" s="228" t="s">
        <v>23</v>
      </c>
      <c r="E2" s="229"/>
      <c r="F2" s="228" t="s">
        <v>24</v>
      </c>
      <c r="G2" s="229"/>
      <c r="H2" s="228" t="s">
        <v>25</v>
      </c>
      <c r="I2" s="229"/>
    </row>
    <row r="3" spans="3:9" ht="18.75" customHeight="1" thickBot="1" x14ac:dyDescent="0.25">
      <c r="C3" s="28" t="s">
        <v>14</v>
      </c>
      <c r="D3" s="76" t="s">
        <v>13</v>
      </c>
      <c r="E3" s="74" t="s">
        <v>26</v>
      </c>
      <c r="F3" s="76" t="s">
        <v>13</v>
      </c>
      <c r="G3" s="74" t="s">
        <v>26</v>
      </c>
      <c r="H3" s="76" t="s">
        <v>13</v>
      </c>
      <c r="I3" s="74" t="s">
        <v>26</v>
      </c>
    </row>
    <row r="4" spans="3:9" ht="16" x14ac:dyDescent="0.2">
      <c r="C4" s="11">
        <v>1</v>
      </c>
      <c r="D4" s="152">
        <v>153</v>
      </c>
      <c r="E4" s="153">
        <v>129</v>
      </c>
      <c r="F4" s="115">
        <v>161.29</v>
      </c>
      <c r="G4" s="153">
        <v>281.29000000000002</v>
      </c>
      <c r="H4" s="152">
        <v>237</v>
      </c>
      <c r="I4" s="116">
        <v>330.96769999999998</v>
      </c>
    </row>
    <row r="5" spans="3:9" ht="16" x14ac:dyDescent="0.2">
      <c r="C5" s="11">
        <v>2</v>
      </c>
      <c r="D5" s="154">
        <v>152</v>
      </c>
      <c r="E5" s="155">
        <v>189</v>
      </c>
      <c r="F5" s="122">
        <v>249.67740000000001</v>
      </c>
      <c r="G5" s="155">
        <v>310.32</v>
      </c>
      <c r="H5" s="154">
        <v>269</v>
      </c>
      <c r="I5" s="123">
        <v>312.90320000000003</v>
      </c>
    </row>
    <row r="6" spans="3:9" ht="16" x14ac:dyDescent="0.2">
      <c r="C6" s="11">
        <v>3</v>
      </c>
      <c r="D6" s="154">
        <v>208.39</v>
      </c>
      <c r="E6" s="155">
        <v>112</v>
      </c>
      <c r="F6" s="122">
        <v>183.87100000000001</v>
      </c>
      <c r="G6" s="155">
        <v>515.16</v>
      </c>
      <c r="H6" s="154">
        <v>205</v>
      </c>
      <c r="I6" s="123">
        <v>482.25810000000001</v>
      </c>
    </row>
    <row r="7" spans="3:9" ht="16" x14ac:dyDescent="0.2">
      <c r="C7" s="11">
        <v>4</v>
      </c>
      <c r="D7" s="154">
        <v>216.13</v>
      </c>
      <c r="E7" s="155">
        <v>122.58</v>
      </c>
      <c r="F7" s="122">
        <v>145.16130000000001</v>
      </c>
      <c r="G7" s="155">
        <v>369.68</v>
      </c>
      <c r="H7" s="154">
        <v>208</v>
      </c>
      <c r="I7" s="123">
        <v>281.2903</v>
      </c>
    </row>
    <row r="8" spans="3:9" ht="16" x14ac:dyDescent="0.2">
      <c r="C8" s="11">
        <v>5</v>
      </c>
      <c r="D8" s="154">
        <v>129</v>
      </c>
      <c r="E8" s="155">
        <v>129.03</v>
      </c>
      <c r="F8" s="122">
        <v>154.1935</v>
      </c>
      <c r="G8" s="155">
        <v>436.45</v>
      </c>
      <c r="H8" s="154">
        <v>245</v>
      </c>
      <c r="I8" s="123">
        <v>382.25810000000001</v>
      </c>
    </row>
    <row r="9" spans="3:9" ht="16" x14ac:dyDescent="0.2">
      <c r="C9" s="11">
        <v>6</v>
      </c>
      <c r="D9" s="154">
        <v>139</v>
      </c>
      <c r="E9" s="155">
        <v>132.26</v>
      </c>
      <c r="F9" s="122">
        <v>188.3871</v>
      </c>
      <c r="G9" s="155">
        <v>475</v>
      </c>
      <c r="H9" s="154">
        <v>231</v>
      </c>
      <c r="I9" s="123">
        <v>417.41930000000002</v>
      </c>
    </row>
    <row r="10" spans="3:9" ht="16" x14ac:dyDescent="0.2">
      <c r="C10" s="11">
        <v>7</v>
      </c>
      <c r="D10" s="154">
        <v>180</v>
      </c>
      <c r="E10" s="155">
        <v>159.68</v>
      </c>
      <c r="F10" s="122">
        <v>222.26</v>
      </c>
      <c r="G10" s="155">
        <v>457</v>
      </c>
      <c r="H10" s="154"/>
      <c r="I10" s="123">
        <v>449.03230000000002</v>
      </c>
    </row>
    <row r="11" spans="3:9" ht="16" x14ac:dyDescent="0.2">
      <c r="C11" s="11">
        <v>8</v>
      </c>
      <c r="D11" s="154">
        <v>192.26</v>
      </c>
      <c r="E11" s="155">
        <v>145.16</v>
      </c>
      <c r="F11" s="154"/>
      <c r="G11" s="155">
        <v>293</v>
      </c>
      <c r="H11" s="154"/>
      <c r="I11" s="123">
        <v>490.32260000000002</v>
      </c>
    </row>
    <row r="12" spans="3:9" ht="16" x14ac:dyDescent="0.2">
      <c r="C12" s="11">
        <v>9</v>
      </c>
      <c r="D12" s="154">
        <v>117.74</v>
      </c>
      <c r="E12" s="155">
        <v>154.84</v>
      </c>
      <c r="F12" s="154"/>
      <c r="G12" s="155">
        <v>282</v>
      </c>
      <c r="H12" s="154"/>
      <c r="I12" s="123">
        <v>290.32260000000002</v>
      </c>
    </row>
    <row r="13" spans="3:9" ht="16" x14ac:dyDescent="0.2">
      <c r="C13" s="11">
        <v>10</v>
      </c>
      <c r="D13" s="154">
        <v>127.42</v>
      </c>
      <c r="E13" s="155">
        <v>145.16</v>
      </c>
      <c r="F13" s="154"/>
      <c r="G13" s="155">
        <v>268.70999999999998</v>
      </c>
      <c r="H13" s="156"/>
      <c r="I13" s="157"/>
    </row>
    <row r="14" spans="3:9" s="60" customFormat="1" ht="16" x14ac:dyDescent="0.2">
      <c r="C14" s="11">
        <v>11</v>
      </c>
      <c r="D14" s="154"/>
      <c r="E14" s="155"/>
      <c r="F14" s="154"/>
      <c r="G14" s="155">
        <v>280.32</v>
      </c>
      <c r="H14" s="156"/>
      <c r="I14" s="157"/>
    </row>
    <row r="15" spans="3:9" s="60" customFormat="1" ht="17" thickBot="1" x14ac:dyDescent="0.25">
      <c r="C15" s="11">
        <v>12</v>
      </c>
      <c r="D15" s="158"/>
      <c r="E15" s="159"/>
      <c r="F15" s="158"/>
      <c r="G15" s="159">
        <v>248.39</v>
      </c>
      <c r="H15" s="160"/>
      <c r="I15" s="161"/>
    </row>
    <row r="16" spans="3:9" s="60" customFormat="1" ht="16" x14ac:dyDescent="0.2">
      <c r="C16" s="29" t="s">
        <v>4</v>
      </c>
      <c r="D16" s="119">
        <f>AVERAGE(D4:D15)</f>
        <v>161.494</v>
      </c>
      <c r="E16" s="121">
        <f>AVERAGE(E4:E15)</f>
        <v>141.87100000000001</v>
      </c>
      <c r="F16" s="119">
        <f t="shared" ref="F16:I16" si="0">AVERAGE(F4:F15)</f>
        <v>186.40575714285711</v>
      </c>
      <c r="G16" s="118">
        <f t="shared" si="0"/>
        <v>351.44333333333338</v>
      </c>
      <c r="H16" s="119">
        <f t="shared" si="0"/>
        <v>232.5</v>
      </c>
      <c r="I16" s="118">
        <f t="shared" si="0"/>
        <v>381.86379999999997</v>
      </c>
    </row>
    <row r="17" spans="3:9" s="60" customFormat="1" ht="17" thickBot="1" x14ac:dyDescent="0.25">
      <c r="C17" s="18" t="s">
        <v>1</v>
      </c>
      <c r="D17" s="162">
        <f>STDEV(D4:D15)/(SQRT(COUNT(D4:D15)))</f>
        <v>11.19172325128411</v>
      </c>
      <c r="E17" s="135">
        <f>STDEV(E4:E15)/(SQRT(COUNT(E4:E15)))</f>
        <v>7.004346023878429</v>
      </c>
      <c r="F17" s="162">
        <f t="shared" ref="F17:I17" si="1">STDEV(F4:F15)/(SQRT(COUNT(F4:F15)))</f>
        <v>14.366556937568888</v>
      </c>
      <c r="G17" s="136">
        <f t="shared" si="1"/>
        <v>27.267509952137122</v>
      </c>
      <c r="H17" s="162">
        <f t="shared" si="1"/>
        <v>9.7766729173749773</v>
      </c>
      <c r="I17" s="136">
        <f t="shared" si="1"/>
        <v>27.248618915608535</v>
      </c>
    </row>
    <row r="18" spans="3:9" ht="16" x14ac:dyDescent="0.2">
      <c r="C18" s="42"/>
      <c r="D18" s="61"/>
      <c r="E18" s="61"/>
      <c r="F18" s="60"/>
    </row>
    <row r="19" spans="3:9" ht="17" thickBot="1" x14ac:dyDescent="0.25">
      <c r="C19" s="226" t="s">
        <v>5</v>
      </c>
      <c r="D19" s="226"/>
      <c r="E19" s="226"/>
      <c r="F19" s="226"/>
    </row>
    <row r="20" spans="3:9" ht="17" thickBot="1" x14ac:dyDescent="0.25">
      <c r="C20" s="224" t="s">
        <v>6</v>
      </c>
      <c r="D20" s="225"/>
      <c r="E20" s="26" t="s">
        <v>7</v>
      </c>
      <c r="F20" s="27" t="s">
        <v>8</v>
      </c>
    </row>
    <row r="21" spans="3:9" ht="16" x14ac:dyDescent="0.2">
      <c r="C21" s="36" t="s">
        <v>9</v>
      </c>
      <c r="D21" s="23" t="s">
        <v>10</v>
      </c>
      <c r="E21" s="24"/>
      <c r="F21" s="25"/>
    </row>
    <row r="22" spans="3:9" ht="16" x14ac:dyDescent="0.2">
      <c r="C22" s="63" t="s">
        <v>27</v>
      </c>
      <c r="D22" s="64" t="s">
        <v>28</v>
      </c>
      <c r="E22" s="62">
        <f>_xlfn.T.TEST(D4:D15,E4:E15,2,2)</f>
        <v>0.15451384820397931</v>
      </c>
      <c r="F22" s="65" t="s">
        <v>21</v>
      </c>
    </row>
    <row r="23" spans="3:9" ht="18" customHeight="1" x14ac:dyDescent="0.2">
      <c r="C23" s="63" t="s">
        <v>29</v>
      </c>
      <c r="D23" s="64" t="s">
        <v>30</v>
      </c>
      <c r="E23" s="62">
        <f>_xlfn.T.TEST(F4:F15,G4:G15,2,2)</f>
        <v>4.1025790491763055E-4</v>
      </c>
      <c r="F23" s="78" t="s">
        <v>33</v>
      </c>
    </row>
    <row r="24" spans="3:9" ht="17.25" customHeight="1" thickBot="1" x14ac:dyDescent="0.25">
      <c r="C24" s="33" t="s">
        <v>31</v>
      </c>
      <c r="D24" s="20" t="s">
        <v>32</v>
      </c>
      <c r="E24" s="21">
        <f>_xlfn.T.TEST(H4:H15,I4:I15,2,2)</f>
        <v>8.5470918394484768E-4</v>
      </c>
      <c r="F24" s="79" t="s">
        <v>33</v>
      </c>
    </row>
  </sheetData>
  <mergeCells count="6">
    <mergeCell ref="C1:I1"/>
    <mergeCell ref="C19:F19"/>
    <mergeCell ref="C20:D20"/>
    <mergeCell ref="D2:E2"/>
    <mergeCell ref="F2:G2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13F3-5475-41E7-B5DA-F283691C9BE3}">
  <dimension ref="B1:H24"/>
  <sheetViews>
    <sheetView workbookViewId="0">
      <selection activeCell="C4" sqref="C4:H17"/>
    </sheetView>
  </sheetViews>
  <sheetFormatPr baseColWidth="10" defaultColWidth="8.83203125" defaultRowHeight="15" x14ac:dyDescent="0.2"/>
  <cols>
    <col min="2" max="2" width="13.1640625" customWidth="1"/>
    <col min="3" max="3" width="15.5" bestFit="1" customWidth="1"/>
    <col min="4" max="4" width="12.1640625" customWidth="1"/>
    <col min="6" max="6" width="12.33203125" customWidth="1"/>
    <col min="8" max="8" width="11.1640625" customWidth="1"/>
  </cols>
  <sheetData>
    <row r="1" spans="2:8" ht="17" thickBot="1" x14ac:dyDescent="0.25">
      <c r="B1" s="223" t="s">
        <v>16</v>
      </c>
      <c r="C1" s="223"/>
      <c r="D1" s="223"/>
      <c r="E1" s="223"/>
      <c r="F1" s="223"/>
      <c r="G1" s="223"/>
      <c r="H1" s="223"/>
    </row>
    <row r="2" spans="2:8" ht="17" thickBot="1" x14ac:dyDescent="0.25">
      <c r="B2" s="66"/>
      <c r="C2" s="228" t="s">
        <v>23</v>
      </c>
      <c r="D2" s="229"/>
      <c r="E2" s="228" t="s">
        <v>24</v>
      </c>
      <c r="F2" s="229"/>
      <c r="G2" s="228" t="s">
        <v>25</v>
      </c>
      <c r="H2" s="229"/>
    </row>
    <row r="3" spans="2:8" ht="18" thickBot="1" x14ac:dyDescent="0.25">
      <c r="B3" s="28" t="s">
        <v>14</v>
      </c>
      <c r="C3" s="76" t="s">
        <v>13</v>
      </c>
      <c r="D3" s="74" t="s">
        <v>26</v>
      </c>
      <c r="E3" s="76" t="s">
        <v>13</v>
      </c>
      <c r="F3" s="74" t="s">
        <v>26</v>
      </c>
      <c r="G3" s="76" t="s">
        <v>13</v>
      </c>
      <c r="H3" s="74" t="s">
        <v>26</v>
      </c>
    </row>
    <row r="4" spans="2:8" ht="16" x14ac:dyDescent="0.2">
      <c r="B4" s="11">
        <v>1</v>
      </c>
      <c r="C4" s="163">
        <v>121</v>
      </c>
      <c r="D4" s="164">
        <v>143</v>
      </c>
      <c r="E4" s="163">
        <v>232</v>
      </c>
      <c r="F4" s="164">
        <v>320</v>
      </c>
      <c r="G4" s="163">
        <v>237</v>
      </c>
      <c r="H4" s="164">
        <v>205</v>
      </c>
    </row>
    <row r="5" spans="2:8" ht="16" x14ac:dyDescent="0.2">
      <c r="B5" s="11">
        <v>2</v>
      </c>
      <c r="C5" s="165">
        <v>129</v>
      </c>
      <c r="D5" s="138">
        <v>145</v>
      </c>
      <c r="E5" s="165">
        <v>263</v>
      </c>
      <c r="F5" s="138">
        <v>336</v>
      </c>
      <c r="G5" s="165">
        <v>269</v>
      </c>
      <c r="H5" s="138">
        <v>282</v>
      </c>
    </row>
    <row r="6" spans="2:8" ht="16" x14ac:dyDescent="0.2">
      <c r="B6" s="11">
        <v>3</v>
      </c>
      <c r="C6" s="165">
        <v>156</v>
      </c>
      <c r="D6" s="138">
        <v>138</v>
      </c>
      <c r="E6" s="165">
        <v>236</v>
      </c>
      <c r="F6" s="138">
        <v>432</v>
      </c>
      <c r="G6" s="165">
        <v>212</v>
      </c>
      <c r="H6" s="138">
        <v>357</v>
      </c>
    </row>
    <row r="7" spans="2:8" ht="16" x14ac:dyDescent="0.2">
      <c r="B7" s="11">
        <v>4</v>
      </c>
      <c r="C7" s="165">
        <v>115</v>
      </c>
      <c r="D7" s="138">
        <v>154</v>
      </c>
      <c r="E7" s="165">
        <v>200</v>
      </c>
      <c r="F7" s="138">
        <v>414</v>
      </c>
      <c r="G7" s="165">
        <v>238</v>
      </c>
      <c r="H7" s="138">
        <v>283</v>
      </c>
    </row>
    <row r="8" spans="2:8" ht="16" x14ac:dyDescent="0.2">
      <c r="B8" s="11">
        <v>5</v>
      </c>
      <c r="C8" s="165">
        <v>144</v>
      </c>
      <c r="D8" s="138">
        <v>133</v>
      </c>
      <c r="E8" s="165">
        <v>191</v>
      </c>
      <c r="F8" s="138">
        <v>412</v>
      </c>
      <c r="G8" s="165">
        <v>240</v>
      </c>
      <c r="H8" s="138">
        <v>318</v>
      </c>
    </row>
    <row r="9" spans="2:8" ht="16" x14ac:dyDescent="0.2">
      <c r="B9" s="11">
        <v>6</v>
      </c>
      <c r="C9" s="165">
        <v>116</v>
      </c>
      <c r="D9" s="138">
        <v>166</v>
      </c>
      <c r="E9" s="165">
        <v>241</v>
      </c>
      <c r="F9" s="138">
        <v>296</v>
      </c>
      <c r="G9" s="165">
        <v>242</v>
      </c>
      <c r="H9" s="138">
        <v>243</v>
      </c>
    </row>
    <row r="10" spans="2:8" ht="16" x14ac:dyDescent="0.2">
      <c r="B10" s="11">
        <v>7</v>
      </c>
      <c r="C10" s="165">
        <v>182</v>
      </c>
      <c r="D10" s="138">
        <v>134</v>
      </c>
      <c r="E10" s="165">
        <v>256</v>
      </c>
      <c r="F10" s="138">
        <v>308</v>
      </c>
      <c r="G10" s="165"/>
      <c r="H10" s="138">
        <v>263</v>
      </c>
    </row>
    <row r="11" spans="2:8" ht="16" x14ac:dyDescent="0.2">
      <c r="B11" s="11">
        <v>8</v>
      </c>
      <c r="C11" s="165">
        <v>191</v>
      </c>
      <c r="D11" s="138">
        <v>156</v>
      </c>
      <c r="E11" s="165"/>
      <c r="F11" s="138">
        <v>277</v>
      </c>
      <c r="G11" s="165"/>
      <c r="H11" s="138">
        <v>341</v>
      </c>
    </row>
    <row r="12" spans="2:8" ht="16" x14ac:dyDescent="0.2">
      <c r="B12" s="11">
        <v>9</v>
      </c>
      <c r="C12" s="165">
        <v>173</v>
      </c>
      <c r="D12" s="138">
        <v>155</v>
      </c>
      <c r="E12" s="165"/>
      <c r="F12" s="138">
        <v>276</v>
      </c>
      <c r="G12" s="165"/>
      <c r="H12" s="138">
        <v>382</v>
      </c>
    </row>
    <row r="13" spans="2:8" ht="16" x14ac:dyDescent="0.2">
      <c r="B13" s="11">
        <v>10</v>
      </c>
      <c r="C13" s="165">
        <v>159</v>
      </c>
      <c r="D13" s="138">
        <v>133</v>
      </c>
      <c r="E13" s="165"/>
      <c r="F13" s="138">
        <v>303</v>
      </c>
      <c r="G13" s="166"/>
      <c r="H13" s="167"/>
    </row>
    <row r="14" spans="2:8" ht="16" x14ac:dyDescent="0.2">
      <c r="B14" s="11">
        <v>11</v>
      </c>
      <c r="C14" s="165"/>
      <c r="D14" s="138"/>
      <c r="E14" s="165"/>
      <c r="F14" s="138">
        <v>369</v>
      </c>
      <c r="G14" s="166"/>
      <c r="H14" s="167"/>
    </row>
    <row r="15" spans="2:8" ht="17" thickBot="1" x14ac:dyDescent="0.25">
      <c r="B15" s="11">
        <v>12</v>
      </c>
      <c r="C15" s="168"/>
      <c r="D15" s="169"/>
      <c r="E15" s="168"/>
      <c r="F15" s="169"/>
      <c r="G15" s="170"/>
      <c r="H15" s="171"/>
    </row>
    <row r="16" spans="2:8" ht="16" x14ac:dyDescent="0.2">
      <c r="B16" s="29" t="s">
        <v>4</v>
      </c>
      <c r="C16" s="119">
        <f>AVERAGE(C4:C15)</f>
        <v>148.6</v>
      </c>
      <c r="D16" s="121">
        <f>AVERAGE(D4:D15)</f>
        <v>145.69999999999999</v>
      </c>
      <c r="E16" s="119">
        <f t="shared" ref="E16:H16" si="0">AVERAGE(E4:E15)</f>
        <v>231.28571428571428</v>
      </c>
      <c r="F16" s="118">
        <f t="shared" si="0"/>
        <v>340.27272727272725</v>
      </c>
      <c r="G16" s="119">
        <f t="shared" si="0"/>
        <v>239.66666666666666</v>
      </c>
      <c r="H16" s="118">
        <f t="shared" si="0"/>
        <v>297.11111111111109</v>
      </c>
    </row>
    <row r="17" spans="2:8" ht="17" thickBot="1" x14ac:dyDescent="0.25">
      <c r="B17" s="18" t="s">
        <v>1</v>
      </c>
      <c r="C17" s="162">
        <f>STDEV(C4:C15)/(SQRT(COUNT(C4:C15)))</f>
        <v>8.8383004902274891</v>
      </c>
      <c r="D17" s="135">
        <f>STDEV(D4:D15)/(SQRT(COUNT(D4:D15)))</f>
        <v>3.6516358586864115</v>
      </c>
      <c r="E17" s="162">
        <f t="shared" ref="E17:H17" si="1">STDEV(E4:E15)/(SQRT(COUNT(E4:E15)))</f>
        <v>10.159945363825464</v>
      </c>
      <c r="F17" s="136">
        <f t="shared" si="1"/>
        <v>17.261144441722777</v>
      </c>
      <c r="G17" s="162">
        <f t="shared" si="1"/>
        <v>7.396695959082753</v>
      </c>
      <c r="H17" s="136">
        <f t="shared" si="1"/>
        <v>19.060899801283458</v>
      </c>
    </row>
    <row r="18" spans="2:8" ht="16" x14ac:dyDescent="0.2">
      <c r="B18" s="42"/>
      <c r="C18" s="61"/>
      <c r="D18" s="61"/>
      <c r="E18" s="60"/>
      <c r="F18" s="60"/>
      <c r="G18" s="60"/>
      <c r="H18" s="60"/>
    </row>
    <row r="19" spans="2:8" ht="17" thickBot="1" x14ac:dyDescent="0.25">
      <c r="B19" s="226" t="s">
        <v>5</v>
      </c>
      <c r="C19" s="226"/>
      <c r="D19" s="226"/>
      <c r="E19" s="226"/>
      <c r="F19" s="60"/>
      <c r="G19" s="60"/>
      <c r="H19" s="60"/>
    </row>
    <row r="20" spans="2:8" ht="17" thickBot="1" x14ac:dyDescent="0.25">
      <c r="B20" s="224" t="s">
        <v>6</v>
      </c>
      <c r="C20" s="225"/>
      <c r="D20" s="26" t="s">
        <v>7</v>
      </c>
      <c r="E20" s="27" t="s">
        <v>8</v>
      </c>
      <c r="F20" s="60"/>
      <c r="G20" s="60"/>
      <c r="H20" s="60"/>
    </row>
    <row r="21" spans="2:8" ht="16" x14ac:dyDescent="0.2">
      <c r="B21" s="36" t="s">
        <v>9</v>
      </c>
      <c r="C21" s="23" t="s">
        <v>10</v>
      </c>
      <c r="D21" s="24"/>
      <c r="E21" s="25"/>
      <c r="F21" s="60"/>
      <c r="G21" s="60"/>
      <c r="H21" s="60"/>
    </row>
    <row r="22" spans="2:8" ht="16" x14ac:dyDescent="0.2">
      <c r="B22" s="63" t="s">
        <v>27</v>
      </c>
      <c r="C22" s="64" t="s">
        <v>28</v>
      </c>
      <c r="D22" s="62">
        <f>_xlfn.T.TEST(C4:C15,D4:D15,2,2)</f>
        <v>0.76517355264163089</v>
      </c>
      <c r="E22" s="65" t="s">
        <v>21</v>
      </c>
      <c r="F22" s="60"/>
      <c r="G22" s="60"/>
      <c r="H22" s="60"/>
    </row>
    <row r="23" spans="2:8" ht="20" x14ac:dyDescent="0.2">
      <c r="B23" s="63" t="s">
        <v>29</v>
      </c>
      <c r="C23" s="64" t="s">
        <v>30</v>
      </c>
      <c r="D23" s="62">
        <f>_xlfn.T.TEST(E4:E15,F4:F15,2,2)</f>
        <v>2.5062574982656209E-4</v>
      </c>
      <c r="E23" s="78" t="s">
        <v>33</v>
      </c>
      <c r="F23" s="60"/>
      <c r="G23" s="60"/>
      <c r="H23" s="60"/>
    </row>
    <row r="24" spans="2:8" ht="21" thickBot="1" x14ac:dyDescent="0.25">
      <c r="B24" s="33" t="s">
        <v>31</v>
      </c>
      <c r="C24" s="20" t="s">
        <v>32</v>
      </c>
      <c r="D24" s="21">
        <f>_xlfn.T.TEST(G4:G15,H4:H15,2,2)</f>
        <v>3.4773793842852972E-2</v>
      </c>
      <c r="E24" s="79" t="s">
        <v>11</v>
      </c>
      <c r="F24" s="60"/>
      <c r="G24" s="60"/>
      <c r="H24" s="60"/>
    </row>
  </sheetData>
  <mergeCells count="6">
    <mergeCell ref="B20:C20"/>
    <mergeCell ref="B1:H1"/>
    <mergeCell ref="C2:D2"/>
    <mergeCell ref="E2:F2"/>
    <mergeCell ref="G2:H2"/>
    <mergeCell ref="B19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E043-644A-49FF-9588-17A207485A8C}">
  <dimension ref="B1:N26"/>
  <sheetViews>
    <sheetView workbookViewId="0">
      <selection activeCell="C4" sqref="C4:N16"/>
    </sheetView>
  </sheetViews>
  <sheetFormatPr baseColWidth="10" defaultColWidth="8.83203125" defaultRowHeight="15" x14ac:dyDescent="0.2"/>
  <cols>
    <col min="2" max="2" width="12.5" bestFit="1" customWidth="1"/>
    <col min="3" max="3" width="14.83203125" bestFit="1" customWidth="1"/>
    <col min="4" max="4" width="11.6640625" customWidth="1"/>
    <col min="5" max="5" width="11.5" customWidth="1"/>
    <col min="6" max="6" width="11.1640625" style="80" customWidth="1"/>
    <col min="7" max="7" width="11.1640625" customWidth="1"/>
    <col min="8" max="8" width="15.6640625" bestFit="1" customWidth="1"/>
    <col min="9" max="9" width="11.5" customWidth="1"/>
    <col min="10" max="10" width="14.5" bestFit="1" customWidth="1"/>
    <col min="11" max="11" width="12.83203125" customWidth="1"/>
    <col min="12" max="12" width="11.33203125" bestFit="1" customWidth="1"/>
    <col min="13" max="13" width="10.83203125" bestFit="1" customWidth="1"/>
    <col min="14" max="14" width="11.33203125" bestFit="1" customWidth="1"/>
    <col min="16" max="18" width="10.83203125" bestFit="1" customWidth="1"/>
    <col min="19" max="19" width="9.5" bestFit="1" customWidth="1"/>
    <col min="20" max="22" width="10.83203125" bestFit="1" customWidth="1"/>
    <col min="23" max="23" width="9.5" bestFit="1" customWidth="1"/>
    <col min="24" max="26" width="10.83203125" bestFit="1" customWidth="1"/>
    <col min="27" max="27" width="9.5" bestFit="1" customWidth="1"/>
  </cols>
  <sheetData>
    <row r="1" spans="2:14" ht="19" thickBot="1" x14ac:dyDescent="0.25">
      <c r="B1" s="223" t="s">
        <v>17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2:14" ht="17" thickBot="1" x14ac:dyDescent="0.25">
      <c r="B2" s="66"/>
      <c r="C2" s="228" t="s">
        <v>27</v>
      </c>
      <c r="D2" s="229"/>
      <c r="E2" s="228" t="s">
        <v>28</v>
      </c>
      <c r="F2" s="229"/>
      <c r="G2" s="228" t="s">
        <v>29</v>
      </c>
      <c r="H2" s="229"/>
      <c r="I2" s="228" t="s">
        <v>30</v>
      </c>
      <c r="J2" s="229"/>
      <c r="K2" s="228" t="s">
        <v>31</v>
      </c>
      <c r="L2" s="229"/>
      <c r="M2" s="228" t="s">
        <v>32</v>
      </c>
      <c r="N2" s="229"/>
    </row>
    <row r="3" spans="2:14" ht="21.75" customHeight="1" thickBot="1" x14ac:dyDescent="0.25">
      <c r="B3" s="28" t="s">
        <v>14</v>
      </c>
      <c r="C3" s="76" t="s">
        <v>34</v>
      </c>
      <c r="D3" s="74" t="s">
        <v>35</v>
      </c>
      <c r="E3" s="86" t="s">
        <v>34</v>
      </c>
      <c r="F3" s="10" t="s">
        <v>35</v>
      </c>
      <c r="G3" s="76" t="s">
        <v>34</v>
      </c>
      <c r="H3" s="74" t="s">
        <v>35</v>
      </c>
      <c r="I3" s="86" t="s">
        <v>34</v>
      </c>
      <c r="J3" s="10" t="s">
        <v>35</v>
      </c>
      <c r="K3" s="86" t="s">
        <v>34</v>
      </c>
      <c r="L3" s="10" t="s">
        <v>35</v>
      </c>
      <c r="M3" s="86" t="s">
        <v>34</v>
      </c>
      <c r="N3" s="10" t="s">
        <v>35</v>
      </c>
    </row>
    <row r="4" spans="2:14" ht="16" x14ac:dyDescent="0.2">
      <c r="B4" s="11">
        <v>1</v>
      </c>
      <c r="C4" s="115">
        <v>12414.14</v>
      </c>
      <c r="D4" s="116">
        <v>3908.154</v>
      </c>
      <c r="E4" s="117">
        <v>14023.38</v>
      </c>
      <c r="F4" s="118">
        <v>7126.6329999999998</v>
      </c>
      <c r="G4" s="115">
        <v>17916.329999999998</v>
      </c>
      <c r="H4" s="116">
        <v>11041.460000000001</v>
      </c>
      <c r="I4" s="115">
        <v>21666.260000000002</v>
      </c>
      <c r="J4" s="116">
        <v>6874.8710000000001</v>
      </c>
      <c r="K4" s="119">
        <v>11858.3</v>
      </c>
      <c r="L4" s="120">
        <v>9825.4459999999999</v>
      </c>
      <c r="M4" s="121">
        <v>7792.5950000000003</v>
      </c>
      <c r="N4" s="118">
        <v>5082.1269999999995</v>
      </c>
    </row>
    <row r="5" spans="2:14" ht="16" x14ac:dyDescent="0.2">
      <c r="B5" s="11">
        <v>2</v>
      </c>
      <c r="C5" s="122">
        <v>10804.9</v>
      </c>
      <c r="D5" s="123">
        <v>5977.1760000000004</v>
      </c>
      <c r="E5" s="117">
        <v>13563.59</v>
      </c>
      <c r="F5" s="124">
        <v>4138.0450000000001</v>
      </c>
      <c r="G5" s="122">
        <v>18541.32</v>
      </c>
      <c r="H5" s="123">
        <v>5416.5650000000005</v>
      </c>
      <c r="I5" s="122">
        <v>21041.27</v>
      </c>
      <c r="J5" s="123">
        <v>6874.8710000000001</v>
      </c>
      <c r="K5" s="125">
        <v>9656.0419999999995</v>
      </c>
      <c r="L5" s="126">
        <v>7792.5950000000003</v>
      </c>
      <c r="M5" s="126">
        <v>12027.699999999999</v>
      </c>
      <c r="N5" s="124">
        <v>7623.1910000000007</v>
      </c>
    </row>
    <row r="6" spans="2:14" ht="16" x14ac:dyDescent="0.2">
      <c r="B6" s="11">
        <v>3</v>
      </c>
      <c r="C6" s="122">
        <v>14253.27</v>
      </c>
      <c r="D6" s="123">
        <v>2988.5880000000002</v>
      </c>
      <c r="E6" s="117">
        <v>13563.59</v>
      </c>
      <c r="F6" s="124">
        <v>6896.7419999999993</v>
      </c>
      <c r="G6" s="122">
        <v>17499.669999999998</v>
      </c>
      <c r="H6" s="123">
        <v>9166.4940000000006</v>
      </c>
      <c r="I6" s="122">
        <v>18541.32</v>
      </c>
      <c r="J6" s="123">
        <v>5208.2359999999999</v>
      </c>
      <c r="K6" s="125">
        <v>10164.25</v>
      </c>
      <c r="L6" s="126">
        <v>7792.5950000000003</v>
      </c>
      <c r="M6" s="126">
        <v>11688.890000000001</v>
      </c>
      <c r="N6" s="124">
        <v>7284.3819999999996</v>
      </c>
    </row>
    <row r="7" spans="2:14" ht="16" x14ac:dyDescent="0.2">
      <c r="B7" s="11">
        <v>4</v>
      </c>
      <c r="C7" s="122">
        <v>9425.5479999999989</v>
      </c>
      <c r="D7" s="123">
        <v>2988.5880000000002</v>
      </c>
      <c r="E7" s="117">
        <v>12873.92</v>
      </c>
      <c r="F7" s="124">
        <v>4138.0450000000001</v>
      </c>
      <c r="G7" s="122">
        <v>16249.69</v>
      </c>
      <c r="H7" s="123">
        <v>10416.470000000001</v>
      </c>
      <c r="I7" s="122">
        <v>21457.93</v>
      </c>
      <c r="J7" s="123">
        <v>5208.2359999999999</v>
      </c>
      <c r="K7" s="125">
        <v>12705.32</v>
      </c>
      <c r="L7" s="126">
        <v>10164.25</v>
      </c>
      <c r="M7" s="126">
        <v>11688.890000000001</v>
      </c>
      <c r="N7" s="124">
        <v>4743.3189999999995</v>
      </c>
    </row>
    <row r="8" spans="2:14" ht="16" x14ac:dyDescent="0.2">
      <c r="B8" s="11">
        <v>5</v>
      </c>
      <c r="C8" s="122">
        <v>16322.289999999999</v>
      </c>
      <c r="D8" s="123">
        <v>5057.6109999999999</v>
      </c>
      <c r="E8" s="117">
        <v>14023.38</v>
      </c>
      <c r="F8" s="124">
        <v>5057.6109999999999</v>
      </c>
      <c r="G8" s="122">
        <v>18124.66</v>
      </c>
      <c r="H8" s="123">
        <v>9166.4940000000006</v>
      </c>
      <c r="I8" s="122">
        <v>20416.28</v>
      </c>
      <c r="J8" s="123">
        <v>4166.5879999999997</v>
      </c>
      <c r="K8" s="125">
        <v>12197.11</v>
      </c>
      <c r="L8" s="126">
        <v>7114.9780000000001</v>
      </c>
      <c r="M8" s="126">
        <v>10164.25</v>
      </c>
      <c r="N8" s="124">
        <v>5929.1479999999992</v>
      </c>
    </row>
    <row r="9" spans="2:14" ht="16" x14ac:dyDescent="0.2">
      <c r="B9" s="11">
        <v>6</v>
      </c>
      <c r="C9" s="122">
        <v>16092.400000000001</v>
      </c>
      <c r="D9" s="123">
        <v>5287.5019999999995</v>
      </c>
      <c r="E9" s="117">
        <v>14483.16</v>
      </c>
      <c r="F9" s="124">
        <v>5057.6109999999999</v>
      </c>
      <c r="G9" s="122">
        <v>20207.95</v>
      </c>
      <c r="H9" s="123">
        <v>8333.1769999999997</v>
      </c>
      <c r="I9" s="122">
        <v>18124.66</v>
      </c>
      <c r="J9" s="123">
        <v>3124.9410000000003</v>
      </c>
      <c r="K9" s="125">
        <v>12874.72</v>
      </c>
      <c r="L9" s="126">
        <v>7961.9989999999998</v>
      </c>
      <c r="M9" s="126">
        <v>9656.0419999999995</v>
      </c>
      <c r="N9" s="124">
        <v>5929.1479999999992</v>
      </c>
    </row>
    <row r="10" spans="2:14" ht="16" x14ac:dyDescent="0.2">
      <c r="B10" s="11">
        <v>7</v>
      </c>
      <c r="C10" s="122">
        <v>15632.619999999999</v>
      </c>
      <c r="D10" s="123">
        <v>10575</v>
      </c>
      <c r="E10" s="117">
        <v>13333.7</v>
      </c>
      <c r="F10" s="124">
        <v>4138.0450000000001</v>
      </c>
      <c r="G10" s="122"/>
      <c r="H10" s="123"/>
      <c r="I10" s="122">
        <v>15416.380000000001</v>
      </c>
      <c r="J10" s="123">
        <v>3958.259</v>
      </c>
      <c r="K10" s="125"/>
      <c r="L10" s="126"/>
      <c r="M10" s="126"/>
      <c r="N10" s="124"/>
    </row>
    <row r="11" spans="2:14" ht="16" x14ac:dyDescent="0.2">
      <c r="B11" s="11">
        <v>8</v>
      </c>
      <c r="C11" s="122">
        <v>14023.38</v>
      </c>
      <c r="D11" s="123">
        <v>8046.1989999999996</v>
      </c>
      <c r="E11" s="117"/>
      <c r="F11" s="124"/>
      <c r="G11" s="122"/>
      <c r="H11" s="123"/>
      <c r="I11" s="122">
        <v>18541.32</v>
      </c>
      <c r="J11" s="123">
        <v>4374.9179999999997</v>
      </c>
      <c r="K11" s="125"/>
      <c r="L11" s="126"/>
      <c r="M11" s="126"/>
      <c r="N11" s="124"/>
    </row>
    <row r="12" spans="2:14" ht="16" x14ac:dyDescent="0.2">
      <c r="B12" s="11">
        <v>9</v>
      </c>
      <c r="C12" s="122"/>
      <c r="D12" s="123"/>
      <c r="E12" s="117"/>
      <c r="F12" s="124"/>
      <c r="G12" s="122"/>
      <c r="H12" s="123"/>
      <c r="I12" s="122">
        <v>18541.32</v>
      </c>
      <c r="J12" s="123">
        <v>7291.53</v>
      </c>
      <c r="K12" s="125"/>
      <c r="L12" s="126"/>
      <c r="M12" s="126"/>
      <c r="N12" s="124"/>
    </row>
    <row r="13" spans="2:14" ht="16" x14ac:dyDescent="0.2">
      <c r="B13" s="11">
        <v>10</v>
      </c>
      <c r="C13" s="122"/>
      <c r="D13" s="123"/>
      <c r="E13" s="117"/>
      <c r="F13" s="124"/>
      <c r="G13" s="122"/>
      <c r="H13" s="123"/>
      <c r="I13" s="125">
        <v>21874.59</v>
      </c>
      <c r="J13" s="124">
        <v>4999.9059999999999</v>
      </c>
      <c r="K13" s="125"/>
      <c r="L13" s="126"/>
      <c r="M13" s="126"/>
      <c r="N13" s="124"/>
    </row>
    <row r="14" spans="2:14" ht="17" thickBot="1" x14ac:dyDescent="0.25">
      <c r="B14" s="11">
        <v>11</v>
      </c>
      <c r="C14" s="122"/>
      <c r="D14" s="123"/>
      <c r="E14" s="117"/>
      <c r="F14" s="124"/>
      <c r="G14" s="122"/>
      <c r="H14" s="123"/>
      <c r="I14" s="125">
        <v>19791.3</v>
      </c>
      <c r="J14" s="124">
        <v>2499.953</v>
      </c>
      <c r="K14" s="125"/>
      <c r="L14" s="126"/>
      <c r="M14" s="126"/>
      <c r="N14" s="124"/>
    </row>
    <row r="15" spans="2:14" ht="16" x14ac:dyDescent="0.2">
      <c r="B15" s="29" t="s">
        <v>4</v>
      </c>
      <c r="C15" s="119">
        <f t="shared" ref="C15:N15" si="0">AVERAGE(C4:C14)</f>
        <v>13621.068499999999</v>
      </c>
      <c r="D15" s="118">
        <f t="shared" si="0"/>
        <v>5603.6022499999999</v>
      </c>
      <c r="E15" s="119">
        <f t="shared" si="0"/>
        <v>13694.960000000001</v>
      </c>
      <c r="F15" s="118">
        <f t="shared" si="0"/>
        <v>5221.8188571428564</v>
      </c>
      <c r="G15" s="119">
        <f t="shared" si="0"/>
        <v>18089.936666666665</v>
      </c>
      <c r="H15" s="118">
        <f t="shared" si="0"/>
        <v>8923.4433333333345</v>
      </c>
      <c r="I15" s="119">
        <f t="shared" si="0"/>
        <v>19582.966363636366</v>
      </c>
      <c r="J15" s="118">
        <f t="shared" si="0"/>
        <v>4962.0280909090907</v>
      </c>
      <c r="K15" s="119">
        <f t="shared" si="0"/>
        <v>11575.957</v>
      </c>
      <c r="L15" s="118">
        <f t="shared" si="0"/>
        <v>8441.9771666666657</v>
      </c>
      <c r="M15" s="119">
        <f t="shared" si="0"/>
        <v>10503.061166666666</v>
      </c>
      <c r="N15" s="118">
        <f t="shared" si="0"/>
        <v>6098.5524999999989</v>
      </c>
    </row>
    <row r="16" spans="2:14" ht="17" thickBot="1" x14ac:dyDescent="0.25">
      <c r="B16" s="18" t="s">
        <v>1</v>
      </c>
      <c r="C16" s="162">
        <f t="shared" ref="C16:N16" si="1">STDEV(C4:C14)/(SQRT(COUNT(C4:C14)))</f>
        <v>896.4396181379135</v>
      </c>
      <c r="D16" s="136">
        <f t="shared" si="1"/>
        <v>923.59740625859172</v>
      </c>
      <c r="E16" s="162">
        <f t="shared" si="1"/>
        <v>199.7683334336478</v>
      </c>
      <c r="F16" s="136">
        <f t="shared" si="1"/>
        <v>488.22589946811507</v>
      </c>
      <c r="G16" s="162">
        <f t="shared" si="1"/>
        <v>530.91100667730677</v>
      </c>
      <c r="H16" s="136">
        <f t="shared" si="1"/>
        <v>805.80974739407952</v>
      </c>
      <c r="I16" s="162">
        <f t="shared" si="1"/>
        <v>593.24825967376455</v>
      </c>
      <c r="J16" s="136">
        <f t="shared" si="1"/>
        <v>469.90197098552454</v>
      </c>
      <c r="K16" s="162">
        <f t="shared" si="1"/>
        <v>550.96233979193255</v>
      </c>
      <c r="L16" s="136">
        <f t="shared" si="1"/>
        <v>507.113069272948</v>
      </c>
      <c r="M16" s="162">
        <f t="shared" si="1"/>
        <v>666.22731185987197</v>
      </c>
      <c r="N16" s="136">
        <f t="shared" si="1"/>
        <v>471.09406578607036</v>
      </c>
    </row>
    <row r="17" spans="2:9" ht="16" x14ac:dyDescent="0.2">
      <c r="B17" s="42"/>
      <c r="C17" s="81"/>
      <c r="D17" s="81"/>
      <c r="E17" s="80"/>
      <c r="G17" s="80"/>
      <c r="H17" s="80"/>
      <c r="I17" s="80"/>
    </row>
    <row r="18" spans="2:9" ht="17" thickBot="1" x14ac:dyDescent="0.25">
      <c r="B18" s="226" t="s">
        <v>5</v>
      </c>
      <c r="C18" s="226"/>
      <c r="D18" s="226"/>
      <c r="E18" s="226"/>
      <c r="F18" s="32"/>
      <c r="G18" s="80"/>
      <c r="H18" s="80"/>
      <c r="I18" s="80"/>
    </row>
    <row r="19" spans="2:9" ht="17" thickBot="1" x14ac:dyDescent="0.25">
      <c r="B19" s="224" t="s">
        <v>6</v>
      </c>
      <c r="C19" s="225"/>
      <c r="D19" s="26" t="s">
        <v>7</v>
      </c>
      <c r="E19" s="27" t="s">
        <v>8</v>
      </c>
      <c r="F19" s="84"/>
      <c r="G19" s="80"/>
      <c r="H19" s="80"/>
      <c r="I19" s="80"/>
    </row>
    <row r="20" spans="2:9" ht="16" x14ac:dyDescent="0.2">
      <c r="B20" s="36" t="s">
        <v>9</v>
      </c>
      <c r="C20" s="90" t="s">
        <v>10</v>
      </c>
      <c r="D20" s="91"/>
      <c r="E20" s="92"/>
      <c r="F20" s="34"/>
      <c r="G20" s="80"/>
      <c r="H20" s="80"/>
      <c r="I20" s="80"/>
    </row>
    <row r="21" spans="2:9" ht="34" x14ac:dyDescent="0.2">
      <c r="B21" s="88" t="s">
        <v>36</v>
      </c>
      <c r="C21" s="89" t="s">
        <v>37</v>
      </c>
      <c r="D21" s="82">
        <f>_xlfn.T.TEST(C4:C14,E4:E14,2,2)</f>
        <v>0.94108676496713906</v>
      </c>
      <c r="E21" s="83" t="s">
        <v>21</v>
      </c>
      <c r="F21" s="34"/>
      <c r="G21" s="80"/>
      <c r="H21" s="80"/>
      <c r="I21" s="80"/>
    </row>
    <row r="22" spans="2:9" ht="34" x14ac:dyDescent="0.2">
      <c r="B22" s="88" t="s">
        <v>38</v>
      </c>
      <c r="C22" s="89" t="s">
        <v>39</v>
      </c>
      <c r="D22" s="82">
        <f>_xlfn.T.TEST(D4:D14,F4:F14,2,2)</f>
        <v>0.73201726489362051</v>
      </c>
      <c r="E22" s="83" t="s">
        <v>21</v>
      </c>
      <c r="F22" s="85"/>
      <c r="G22" s="80"/>
      <c r="H22" s="80"/>
      <c r="I22" s="80"/>
    </row>
    <row r="23" spans="2:9" ht="34" x14ac:dyDescent="0.2">
      <c r="B23" s="88" t="s">
        <v>40</v>
      </c>
      <c r="C23" s="89" t="s">
        <v>41</v>
      </c>
      <c r="D23" s="82">
        <f>_xlfn.T.TEST(G4:G14,I4:I14,2,2)</f>
        <v>0.11788641473978273</v>
      </c>
      <c r="E23" s="83" t="s">
        <v>21</v>
      </c>
      <c r="F23" s="85"/>
      <c r="G23" s="80"/>
      <c r="H23" s="80"/>
      <c r="I23" s="80"/>
    </row>
    <row r="24" spans="2:9" ht="34" x14ac:dyDescent="0.2">
      <c r="B24" s="88" t="s">
        <v>42</v>
      </c>
      <c r="C24" s="89" t="s">
        <v>43</v>
      </c>
      <c r="D24" s="87">
        <f>_xlfn.T.TEST(H4:H14,J4:J14,2,2)</f>
        <v>3.6868819190567499E-4</v>
      </c>
      <c r="E24" s="78" t="s">
        <v>33</v>
      </c>
    </row>
    <row r="25" spans="2:9" ht="34" x14ac:dyDescent="0.2">
      <c r="B25" s="88" t="s">
        <v>44</v>
      </c>
      <c r="C25" s="89" t="s">
        <v>45</v>
      </c>
      <c r="D25" s="82">
        <f>_xlfn.T.TEST(K4:K14,M4:M14,2,2)</f>
        <v>0.24292535665817042</v>
      </c>
      <c r="E25" s="83" t="s">
        <v>21</v>
      </c>
    </row>
    <row r="26" spans="2:9" ht="35" thickBot="1" x14ac:dyDescent="0.25">
      <c r="B26" s="93" t="s">
        <v>46</v>
      </c>
      <c r="C26" s="94" t="s">
        <v>47</v>
      </c>
      <c r="D26" s="21">
        <f>_xlfn.T.TEST(L4:L14,N4:N14,2,2)</f>
        <v>6.9364837362036339E-3</v>
      </c>
      <c r="E26" s="79" t="s">
        <v>12</v>
      </c>
    </row>
  </sheetData>
  <mergeCells count="9">
    <mergeCell ref="B19:C19"/>
    <mergeCell ref="I2:J2"/>
    <mergeCell ref="K2:L2"/>
    <mergeCell ref="M2:N2"/>
    <mergeCell ref="B1:N1"/>
    <mergeCell ref="C2:D2"/>
    <mergeCell ref="E2:F2"/>
    <mergeCell ref="G2:H2"/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Fig.2F</vt:lpstr>
      <vt:lpstr>Fig.3G</vt:lpstr>
      <vt:lpstr>Fig.4E thickness</vt:lpstr>
      <vt:lpstr>Fig.4E count</vt:lpstr>
      <vt:lpstr>Fig.4E density</vt:lpstr>
      <vt:lpstr>Fig.4H</vt:lpstr>
      <vt:lpstr>Fig.5G</vt:lpstr>
      <vt:lpstr>Fig.5H</vt:lpstr>
      <vt:lpstr>Fig.5I</vt:lpstr>
      <vt:lpstr>Fig.5K</vt:lpstr>
      <vt:lpstr>Fig.6C</vt:lpstr>
      <vt:lpstr>Fig.6D</vt:lpstr>
      <vt:lpstr>Fig.6E</vt:lpstr>
      <vt:lpstr>Fig.7C</vt:lpstr>
      <vt:lpstr>Fig.7D</vt:lpstr>
      <vt:lpstr>Fig.7E</vt:lpstr>
      <vt:lpstr>Fig.7H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Spurlin</dc:creator>
  <cp:lastModifiedBy>Peter Lwigale</cp:lastModifiedBy>
  <cp:lastPrinted>2021-10-07T14:55:39Z</cp:lastPrinted>
  <dcterms:created xsi:type="dcterms:W3CDTF">2021-10-06T15:10:30Z</dcterms:created>
  <dcterms:modified xsi:type="dcterms:W3CDTF">2022-02-10T17:12:40Z</dcterms:modified>
</cp:coreProperties>
</file>