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if\Dropbox\Manuscripts\Multicellular modules\Manuscript Revision - January 2022\"/>
    </mc:Choice>
  </mc:AlternateContent>
  <xr:revisionPtr revIDLastSave="0" documentId="13_ncr:1_{B7B60C2A-B626-4DBE-A667-510F154354B1}" xr6:coauthVersionLast="47" xr6:coauthVersionMax="47" xr10:uidLastSave="{00000000-0000-0000-0000-000000000000}"/>
  <bookViews>
    <workbookView xWindow="-108" yWindow="-108" windowWidth="23256" windowHeight="12456" firstSheet="1" activeTab="4" xr2:uid="{7D5F5AF3-2155-4E1C-BDC7-50E74077A8CD}"/>
  </bookViews>
  <sheets>
    <sheet name="Figure 1" sheetId="1" r:id="rId1"/>
    <sheet name="supplement 1" sheetId="2" r:id="rId2"/>
    <sheet name="supplement 2" sheetId="3" r:id="rId3"/>
    <sheet name="supplement 6" sheetId="7" r:id="rId4"/>
    <sheet name="supplement 7" sheetId="8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3" i="8" l="1"/>
  <c r="L61" i="8"/>
  <c r="L59" i="8"/>
  <c r="L57" i="8"/>
  <c r="L55" i="8"/>
  <c r="M48" i="8"/>
  <c r="I48" i="8"/>
  <c r="J48" i="8" s="1"/>
  <c r="H48" i="8"/>
  <c r="L48" i="8" s="1"/>
  <c r="J47" i="8"/>
  <c r="I47" i="8"/>
  <c r="H47" i="8"/>
  <c r="M45" i="8"/>
  <c r="I45" i="8"/>
  <c r="H45" i="8"/>
  <c r="L45" i="8" s="1"/>
  <c r="I44" i="8"/>
  <c r="J44" i="8" s="1"/>
  <c r="H44" i="8"/>
  <c r="M36" i="8"/>
  <c r="I36" i="8"/>
  <c r="J36" i="8" s="1"/>
  <c r="H36" i="8"/>
  <c r="L36" i="8" s="1"/>
  <c r="M35" i="8"/>
  <c r="I35" i="8"/>
  <c r="J35" i="8" s="1"/>
  <c r="H35" i="8"/>
  <c r="I34" i="8"/>
  <c r="J34" i="8" s="1"/>
  <c r="H34" i="8"/>
  <c r="L35" i="8" s="1"/>
  <c r="M32" i="8"/>
  <c r="I32" i="8"/>
  <c r="J32" i="8" s="1"/>
  <c r="H32" i="8"/>
  <c r="L32" i="8" s="1"/>
  <c r="M31" i="8"/>
  <c r="J31" i="8"/>
  <c r="I31" i="8"/>
  <c r="H31" i="8"/>
  <c r="I30" i="8"/>
  <c r="J30" i="8" s="1"/>
  <c r="H30" i="8"/>
  <c r="L31" i="8" s="1"/>
  <c r="M24" i="8"/>
  <c r="I24" i="8"/>
  <c r="J24" i="8" s="1"/>
  <c r="H24" i="8"/>
  <c r="L24" i="8" s="1"/>
  <c r="M23" i="8"/>
  <c r="L23" i="8"/>
  <c r="I23" i="8"/>
  <c r="J23" i="8" s="1"/>
  <c r="H23" i="8"/>
  <c r="I22" i="8"/>
  <c r="J22" i="8" s="1"/>
  <c r="H22" i="8"/>
  <c r="M20" i="8"/>
  <c r="J20" i="8"/>
  <c r="I20" i="8"/>
  <c r="H20" i="8"/>
  <c r="L20" i="8" s="1"/>
  <c r="M19" i="8"/>
  <c r="I19" i="8"/>
  <c r="J19" i="8" s="1"/>
  <c r="H19" i="8"/>
  <c r="L19" i="8" s="1"/>
  <c r="I18" i="8"/>
  <c r="J18" i="8" s="1"/>
  <c r="H18" i="8"/>
  <c r="M12" i="8"/>
  <c r="I12" i="8"/>
  <c r="J12" i="8" s="1"/>
  <c r="H12" i="8"/>
  <c r="L12" i="8" s="1"/>
  <c r="M11" i="8"/>
  <c r="I11" i="8"/>
  <c r="J11" i="8" s="1"/>
  <c r="H11" i="8"/>
  <c r="L11" i="8" s="1"/>
  <c r="I10" i="8"/>
  <c r="J10" i="8" s="1"/>
  <c r="H10" i="8"/>
  <c r="M8" i="8"/>
  <c r="I8" i="8"/>
  <c r="J8" i="8" s="1"/>
  <c r="H8" i="8"/>
  <c r="M7" i="8"/>
  <c r="I7" i="8"/>
  <c r="J7" i="8" s="1"/>
  <c r="H7" i="8"/>
  <c r="L7" i="8" s="1"/>
  <c r="I6" i="8"/>
  <c r="J6" i="8" s="1"/>
  <c r="H6" i="8"/>
  <c r="L8" i="8" s="1"/>
  <c r="J45" i="8" l="1"/>
  <c r="P7" i="3"/>
  <c r="P6" i="3"/>
  <c r="P5" i="3"/>
  <c r="V18" i="2"/>
  <c r="U18" i="2"/>
  <c r="S18" i="2"/>
  <c r="R18" i="2"/>
  <c r="P18" i="2"/>
  <c r="O18" i="2"/>
  <c r="V17" i="2"/>
  <c r="U17" i="2"/>
  <c r="S17" i="2"/>
  <c r="R17" i="2"/>
  <c r="P17" i="2"/>
  <c r="O17" i="2"/>
</calcChain>
</file>

<file path=xl/sharedStrings.xml><?xml version="1.0" encoding="utf-8"?>
<sst xmlns="http://schemas.openxmlformats.org/spreadsheetml/2006/main" count="318" uniqueCount="115">
  <si>
    <t>Sensors</t>
  </si>
  <si>
    <t>Figure 1 b</t>
  </si>
  <si>
    <t>Figure 1 c</t>
  </si>
  <si>
    <t>IAA repressing GFP</t>
  </si>
  <si>
    <t>alpha-factor repressing GFP</t>
  </si>
  <si>
    <t>beta-estradiole repressing GFP</t>
  </si>
  <si>
    <t>IAA activating GFP</t>
  </si>
  <si>
    <t>alpha-factor activating GFP</t>
  </si>
  <si>
    <t>beta-estradiole activating GFP</t>
  </si>
  <si>
    <t>IAA (nM)</t>
  </si>
  <si>
    <t>alpha (nM)</t>
  </si>
  <si>
    <t>beta (nM)</t>
  </si>
  <si>
    <t>alpha(nM)</t>
  </si>
  <si>
    <t>Time</t>
  </si>
  <si>
    <t>Time (hrs)</t>
  </si>
  <si>
    <t>IAA(nM)</t>
  </si>
  <si>
    <t>Figure 1 d</t>
  </si>
  <si>
    <t>IAA activating GFP, alpha-factor repressing it</t>
  </si>
  <si>
    <t>alpha-factor activating GFP, IAA repressing it</t>
  </si>
  <si>
    <t>Rep1</t>
  </si>
  <si>
    <t>control</t>
  </si>
  <si>
    <t>alpha200nM</t>
  </si>
  <si>
    <t>IAA500nM</t>
  </si>
  <si>
    <t>IAA500nM+alpha200nM</t>
  </si>
  <si>
    <t>IAA5000nM</t>
  </si>
  <si>
    <t>IAA5000nM+alpha200nM</t>
  </si>
  <si>
    <t>alpha10nM</t>
  </si>
  <si>
    <t>alpha10nM+IAA500nM</t>
  </si>
  <si>
    <t>alpha50nM</t>
  </si>
  <si>
    <t>IAA500nM+alpha50nM</t>
  </si>
  <si>
    <t>IAA5000nM+alpha50nM</t>
  </si>
  <si>
    <t>alpha1uM</t>
  </si>
  <si>
    <t>Rep2</t>
  </si>
  <si>
    <t>Rep3</t>
  </si>
  <si>
    <t>Average</t>
  </si>
  <si>
    <t>STDEV</t>
  </si>
  <si>
    <t>Control</t>
  </si>
  <si>
    <t>IAM300uM</t>
  </si>
  <si>
    <t>Sensor</t>
  </si>
  <si>
    <t>Sensor + Sender (iaaH)</t>
  </si>
  <si>
    <t>Sensor + Sender (iaaH+PGP1)</t>
  </si>
  <si>
    <t>YFP-IAA17</t>
  </si>
  <si>
    <t>iaaH + YFP-IAA17</t>
  </si>
  <si>
    <t>PGP1+iaaH + YFP-IAA17</t>
  </si>
  <si>
    <t>Repeat 1</t>
  </si>
  <si>
    <t>Repeat 2</t>
  </si>
  <si>
    <t>Repeat 3</t>
  </si>
  <si>
    <t>IAA</t>
  </si>
  <si>
    <t>IAA-Asp</t>
  </si>
  <si>
    <t>Peak Area</t>
  </si>
  <si>
    <t>IAA-Asp/IAA</t>
  </si>
  <si>
    <t>Steady State value</t>
  </si>
  <si>
    <t>WT</t>
  </si>
  <si>
    <t>Normalized value</t>
  </si>
  <si>
    <t>GH3.3</t>
  </si>
  <si>
    <t>ST DEV</t>
  </si>
  <si>
    <t>GH3.6</t>
  </si>
  <si>
    <t>IAA10uM</t>
  </si>
  <si>
    <t>IAAAsp10uM</t>
  </si>
  <si>
    <t>Steady State (10 hours)</t>
  </si>
  <si>
    <t>alpha-|alpha</t>
  </si>
  <si>
    <t>beta-|GH3</t>
  </si>
  <si>
    <t>alpha-|GH3</t>
  </si>
  <si>
    <t>alpha-&gt;BAR1</t>
  </si>
  <si>
    <t>Treatment</t>
  </si>
  <si>
    <t>IAA sensor (repressing GFP)</t>
  </si>
  <si>
    <r>
      <rPr>
        <sz val="11"/>
        <color theme="1"/>
        <rFont val="Calibri"/>
        <family val="2"/>
      </rPr>
      <t>β</t>
    </r>
    <r>
      <rPr>
        <sz val="11"/>
        <color theme="1"/>
        <rFont val="Calibri"/>
        <family val="2"/>
        <scheme val="minor"/>
      </rPr>
      <t>-|GH3+sensor</t>
    </r>
  </si>
  <si>
    <t>alpha-|GH3+sensor</t>
  </si>
  <si>
    <t>alpha-factor (nM)</t>
  </si>
  <si>
    <t>alpha sensor (repressing GFP)</t>
  </si>
  <si>
    <t>alpha-&gt;BAR1 + sensor</t>
  </si>
  <si>
    <t>alpha-|alpha + sensor</t>
  </si>
  <si>
    <t>IAA1000nM</t>
  </si>
  <si>
    <r>
      <t xml:space="preserve">IAA1000nM + </t>
    </r>
    <r>
      <rPr>
        <sz val="11"/>
        <color theme="1"/>
        <rFont val="Calibri"/>
        <family val="2"/>
      </rPr>
      <t>β100nM</t>
    </r>
  </si>
  <si>
    <r>
      <t xml:space="preserve">IAA1000nM + </t>
    </r>
    <r>
      <rPr>
        <sz val="11"/>
        <color theme="1"/>
        <rFont val="Calibri"/>
        <family val="2"/>
      </rPr>
      <t>α 500nM</t>
    </r>
  </si>
  <si>
    <t>StDEV</t>
  </si>
  <si>
    <t>IAA-|IAA</t>
  </si>
  <si>
    <t>beta-|BAR1</t>
  </si>
  <si>
    <t>IAA-|BAR1</t>
  </si>
  <si>
    <t>IAA-&gt;GH3</t>
  </si>
  <si>
    <t>beta-|BAR1+sensor</t>
  </si>
  <si>
    <t>IAA-&gt;GH3 + sensor</t>
  </si>
  <si>
    <t>IAA-|IAA + sensor</t>
  </si>
  <si>
    <t>α 500nM</t>
  </si>
  <si>
    <t>α 100nM</t>
  </si>
  <si>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 xml:space="preserve"> 500nM + β 100nM</t>
    </r>
  </si>
  <si>
    <r>
      <rPr>
        <sz val="11"/>
        <color theme="1"/>
        <rFont val="Calibri"/>
        <family val="2"/>
      </rPr>
      <t>α</t>
    </r>
    <r>
      <rPr>
        <sz val="11"/>
        <color theme="1"/>
        <rFont val="Calibri"/>
        <family val="2"/>
        <scheme val="minor"/>
      </rPr>
      <t xml:space="preserve"> 100nM + IAA 5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M</t>
    </r>
  </si>
  <si>
    <t>IAA-|2xGFP</t>
  </si>
  <si>
    <t>VarCoeff</t>
  </si>
  <si>
    <t>Percentage difference</t>
  </si>
  <si>
    <t>T-test</t>
  </si>
  <si>
    <t>1μM α-factor</t>
  </si>
  <si>
    <r>
      <t xml:space="preserve">100nM </t>
    </r>
    <r>
      <rPr>
        <sz val="11"/>
        <color theme="1"/>
        <rFont val="Calibri"/>
        <family val="2"/>
      </rPr>
      <t>β-estr</t>
    </r>
  </si>
  <si>
    <t>10μM IAA</t>
  </si>
  <si>
    <t>IAA10μM+1μM α-factor</t>
  </si>
  <si>
    <t>10μM IAA+1μM α-factor</t>
  </si>
  <si>
    <t>IAA10μM+100nM β-estr</t>
  </si>
  <si>
    <t>10μM IAA+100nM β-estr</t>
  </si>
  <si>
    <t>alpha-|GFP</t>
  </si>
  <si>
    <t>beta100nM</t>
  </si>
  <si>
    <t>alpha1uM+IAA10uM</t>
  </si>
  <si>
    <t>1μM α-factor+10μM IAA</t>
  </si>
  <si>
    <t>alpha1uM+beta100nM</t>
  </si>
  <si>
    <t>1μM α-factor+100nM β-estr</t>
  </si>
  <si>
    <t>beta-|GFP</t>
  </si>
  <si>
    <t>beta100nM+IAA10uM</t>
  </si>
  <si>
    <r>
      <t xml:space="preserve">100nM </t>
    </r>
    <r>
      <rPr>
        <sz val="11"/>
        <color theme="1"/>
        <rFont val="Calibri"/>
        <family val="2"/>
      </rPr>
      <t>β-estr</t>
    </r>
    <r>
      <rPr>
        <sz val="11"/>
        <color theme="1"/>
        <rFont val="Calibri"/>
        <family val="2"/>
        <scheme val="minor"/>
      </rPr>
      <t>+10μM IAA</t>
    </r>
  </si>
  <si>
    <r>
      <t xml:space="preserve">100nM </t>
    </r>
    <r>
      <rPr>
        <sz val="11"/>
        <color theme="1"/>
        <rFont val="Calibri"/>
        <family val="2"/>
      </rPr>
      <t>β-estr</t>
    </r>
    <r>
      <rPr>
        <sz val="11"/>
        <color theme="1"/>
        <rFont val="Calibri"/>
        <family val="2"/>
        <scheme val="minor"/>
      </rPr>
      <t>+1μM α-factor</t>
    </r>
  </si>
  <si>
    <t>5μM IAA</t>
  </si>
  <si>
    <t>5μM IAA+1μM α-factor</t>
  </si>
  <si>
    <t>STD</t>
  </si>
  <si>
    <t>no IAA</t>
  </si>
  <si>
    <t>100nM IAA</t>
  </si>
  <si>
    <t>500nM IAA</t>
  </si>
  <si>
    <r>
      <t>1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M IAA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</si>
</sst>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color rgb="FF363636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2" fontId="0" fillId="0" borderId="0" xfId="0" applyNumberForma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SI 1'!$E$5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1'!$H$6:$H$8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7.8836067460706677E-2</c:v>
                  </c:pt>
                  <c:pt idx="2">
                    <c:v>0.13539561656768684</c:v>
                  </c:pt>
                </c:numCache>
              </c:numRef>
            </c:plus>
            <c:minus>
              <c:numRef>
                <c:f>'[1]Figure SI 1'!$H$6:$H$8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7.8836067460706677E-2</c:v>
                  </c:pt>
                  <c:pt idx="2">
                    <c:v>0.13539561656768684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1'!$D$6:$D$8</c:f>
              <c:strCache>
                <c:ptCount val="3"/>
                <c:pt idx="0">
                  <c:v>Sensor</c:v>
                </c:pt>
                <c:pt idx="1">
                  <c:v>Sensor + Sender (iaaH)</c:v>
                </c:pt>
                <c:pt idx="2">
                  <c:v>Sensor + Sender (iaaH+PGP1)</c:v>
                </c:pt>
              </c:strCache>
            </c:strRef>
          </c:cat>
          <c:val>
            <c:numRef>
              <c:f>'[1]Figure SI 1'!$E$6:$E$8</c:f>
              <c:numCache>
                <c:formatCode>General</c:formatCode>
                <c:ptCount val="3"/>
                <c:pt idx="0">
                  <c:v>1</c:v>
                </c:pt>
                <c:pt idx="1">
                  <c:v>0.92909503666483817</c:v>
                </c:pt>
                <c:pt idx="2">
                  <c:v>0.84620469978348944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7-4426-B52D-6829F0906D9D}"/>
            </c:ext>
          </c:extLst>
        </c:ser>
        <c:ser>
          <c:idx val="1"/>
          <c:order val="1"/>
          <c:tx>
            <c:strRef>
              <c:f>'[1]Figure SI 1'!$F$5</c:f>
              <c:strCache>
                <c:ptCount val="1"/>
                <c:pt idx="0">
                  <c:v>IAM300uM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1'!$I$6:$I$8</c:f>
                <c:numCache>
                  <c:formatCode>General</c:formatCode>
                  <c:ptCount val="3"/>
                  <c:pt idx="0">
                    <c:v>0.17933345217659252</c:v>
                  </c:pt>
                  <c:pt idx="1">
                    <c:v>8.9704586069197539E-2</c:v>
                  </c:pt>
                  <c:pt idx="2">
                    <c:v>8.7995097133470132E-2</c:v>
                  </c:pt>
                </c:numCache>
              </c:numRef>
            </c:plus>
            <c:minus>
              <c:numRef>
                <c:f>'[1]Figure SI 1'!$I$6:$I$8</c:f>
                <c:numCache>
                  <c:formatCode>General</c:formatCode>
                  <c:ptCount val="3"/>
                  <c:pt idx="0">
                    <c:v>0.17933345217659252</c:v>
                  </c:pt>
                  <c:pt idx="1">
                    <c:v>8.9704586069197539E-2</c:v>
                  </c:pt>
                  <c:pt idx="2">
                    <c:v>8.7995097133470132E-2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1'!$D$6:$D$8</c:f>
              <c:strCache>
                <c:ptCount val="3"/>
                <c:pt idx="0">
                  <c:v>Sensor</c:v>
                </c:pt>
                <c:pt idx="1">
                  <c:v>Sensor + Sender (iaaH)</c:v>
                </c:pt>
                <c:pt idx="2">
                  <c:v>Sensor + Sender (iaaH+PGP1)</c:v>
                </c:pt>
              </c:strCache>
            </c:strRef>
          </c:cat>
          <c:val>
            <c:numRef>
              <c:f>'[1]Figure SI 1'!$F$6:$F$8</c:f>
              <c:numCache>
                <c:formatCode>General</c:formatCode>
                <c:ptCount val="3"/>
                <c:pt idx="0">
                  <c:v>1.0467352899604057</c:v>
                </c:pt>
                <c:pt idx="1">
                  <c:v>0.73176985621743518</c:v>
                </c:pt>
                <c:pt idx="2">
                  <c:v>0.47523571698578476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7-4426-B52D-6829F0906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9383967"/>
        <c:axId val="934134815"/>
      </c:barChart>
      <c:catAx>
        <c:axId val="109938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134815"/>
        <c:crosses val="autoZero"/>
        <c:auto val="1"/>
        <c:lblAlgn val="ctr"/>
        <c:lblOffset val="100"/>
        <c:noMultiLvlLbl val="0"/>
      </c:catAx>
      <c:valAx>
        <c:axId val="93413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Relative steady state fluorescence</a:t>
                </a:r>
                <a:endParaRPr lang="en-US" b="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38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alpha repressing alpha (steady</a:t>
            </a:r>
            <a:r>
              <a:rPr lang="en-US" baseline="0"/>
              <a:t> state)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'[1]Figure SI 6'!$Y$5</c:f>
              <c:strCache>
                <c:ptCount val="1"/>
                <c:pt idx="0">
                  <c:v>alpha sensor (repressing GFP)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'[1]Figure SI 6'!$Z$6:$Z$13</c:f>
                <c:numCache>
                  <c:formatCode>General</c:formatCode>
                  <c:ptCount val="8"/>
                  <c:pt idx="0">
                    <c:v>5.8912368562884856E-2</c:v>
                  </c:pt>
                  <c:pt idx="1">
                    <c:v>0.13740136211313939</c:v>
                  </c:pt>
                  <c:pt idx="2">
                    <c:v>0.16751252972258257</c:v>
                  </c:pt>
                  <c:pt idx="3">
                    <c:v>6.4908327690519685E-2</c:v>
                  </c:pt>
                  <c:pt idx="4">
                    <c:v>0.10469402278617009</c:v>
                  </c:pt>
                  <c:pt idx="5">
                    <c:v>4.2878667594912233E-2</c:v>
                  </c:pt>
                  <c:pt idx="6">
                    <c:v>2.2479918649219607E-2</c:v>
                  </c:pt>
                  <c:pt idx="7">
                    <c:v>1.4104457605220742E-2</c:v>
                  </c:pt>
                </c:numCache>
              </c:numRef>
            </c:plus>
            <c:minus>
              <c:numRef>
                <c:f>'[1]Figure SI 6'!$Z$6:$Z$13</c:f>
                <c:numCache>
                  <c:formatCode>General</c:formatCode>
                  <c:ptCount val="8"/>
                  <c:pt idx="0">
                    <c:v>5.8912368562884856E-2</c:v>
                  </c:pt>
                  <c:pt idx="1">
                    <c:v>0.13740136211313939</c:v>
                  </c:pt>
                  <c:pt idx="2">
                    <c:v>0.16751252972258257</c:v>
                  </c:pt>
                  <c:pt idx="3">
                    <c:v>6.4908327690519685E-2</c:v>
                  </c:pt>
                  <c:pt idx="4">
                    <c:v>0.10469402278617009</c:v>
                  </c:pt>
                  <c:pt idx="5">
                    <c:v>4.2878667594912233E-2</c:v>
                  </c:pt>
                  <c:pt idx="6">
                    <c:v>2.2479918649219607E-2</c:v>
                  </c:pt>
                  <c:pt idx="7">
                    <c:v>1.4104457605220742E-2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'[1]Figure SI 6'!$X$6:$X$13</c:f>
              <c:numCache>
                <c:formatCode>General</c:formatCode>
                <c:ptCount val="8"/>
                <c:pt idx="0">
                  <c:v>0.1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  <c:pt idx="6">
                  <c:v>500</c:v>
                </c:pt>
                <c:pt idx="7">
                  <c:v>1000</c:v>
                </c:pt>
              </c:numCache>
            </c:numRef>
          </c:xVal>
          <c:yVal>
            <c:numRef>
              <c:f>'[1]Figure SI 6'!$Y$6:$Y$13</c:f>
              <c:numCache>
                <c:formatCode>General</c:formatCode>
                <c:ptCount val="8"/>
                <c:pt idx="0">
                  <c:v>9.3319032467384702</c:v>
                </c:pt>
                <c:pt idx="1">
                  <c:v>8.7939085323589978</c:v>
                </c:pt>
                <c:pt idx="2">
                  <c:v>6.8444784579916043</c:v>
                </c:pt>
                <c:pt idx="3">
                  <c:v>5.6921324242469176</c:v>
                </c:pt>
                <c:pt idx="4">
                  <c:v>4.2960906679165669</c:v>
                </c:pt>
                <c:pt idx="5">
                  <c:v>3.8817420460200514</c:v>
                </c:pt>
                <c:pt idx="6">
                  <c:v>3.192954586528189</c:v>
                </c:pt>
                <c:pt idx="7">
                  <c:v>2.9760432247956183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15-4938-A9A9-D4DCB67A4494}"/>
            </c:ext>
          </c:extLst>
        </c:ser>
        <c:ser>
          <c:idx val="1"/>
          <c:order val="1"/>
          <c:tx>
            <c:strRef>
              <c:f>'[1]Figure SI 6'!$AA$5</c:f>
              <c:strCache>
                <c:ptCount val="1"/>
                <c:pt idx="0">
                  <c:v>alpha-|alpha + sensor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'[1]Figure SI 6'!$AB$6:$AB$13</c:f>
                <c:numCache>
                  <c:formatCode>General</c:formatCode>
                  <c:ptCount val="8"/>
                  <c:pt idx="0">
                    <c:v>0.58529623941215048</c:v>
                  </c:pt>
                  <c:pt idx="1">
                    <c:v>0.42817652324743599</c:v>
                  </c:pt>
                  <c:pt idx="2">
                    <c:v>0.28464106402694944</c:v>
                  </c:pt>
                  <c:pt idx="3">
                    <c:v>0.33574932745070774</c:v>
                  </c:pt>
                  <c:pt idx="4">
                    <c:v>5.9469541681075481E-2</c:v>
                  </c:pt>
                  <c:pt idx="5">
                    <c:v>5.5699310430521662E-2</c:v>
                  </c:pt>
                  <c:pt idx="6">
                    <c:v>6.0216009133057663E-2</c:v>
                  </c:pt>
                  <c:pt idx="7">
                    <c:v>0.11374583694037815</c:v>
                  </c:pt>
                </c:numCache>
              </c:numRef>
            </c:plus>
            <c:minus>
              <c:numRef>
                <c:f>'[1]Figure SI 6'!$AB$6:$AB$13</c:f>
                <c:numCache>
                  <c:formatCode>General</c:formatCode>
                  <c:ptCount val="8"/>
                  <c:pt idx="0">
                    <c:v>0.58529623941215048</c:v>
                  </c:pt>
                  <c:pt idx="1">
                    <c:v>0.42817652324743599</c:v>
                  </c:pt>
                  <c:pt idx="2">
                    <c:v>0.28464106402694944</c:v>
                  </c:pt>
                  <c:pt idx="3">
                    <c:v>0.33574932745070774</c:v>
                  </c:pt>
                  <c:pt idx="4">
                    <c:v>5.9469541681075481E-2</c:v>
                  </c:pt>
                  <c:pt idx="5">
                    <c:v>5.5699310430521662E-2</c:v>
                  </c:pt>
                  <c:pt idx="6">
                    <c:v>6.0216009133057663E-2</c:v>
                  </c:pt>
                  <c:pt idx="7">
                    <c:v>0.11374583694037815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'[1]Figure SI 6'!$X$6:$X$13</c:f>
              <c:numCache>
                <c:formatCode>General</c:formatCode>
                <c:ptCount val="8"/>
                <c:pt idx="0">
                  <c:v>0.1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  <c:pt idx="6">
                  <c:v>500</c:v>
                </c:pt>
                <c:pt idx="7">
                  <c:v>1000</c:v>
                </c:pt>
              </c:numCache>
            </c:numRef>
          </c:xVal>
          <c:yVal>
            <c:numRef>
              <c:f>'[1]Figure SI 6'!$AA$6:$AA$13</c:f>
              <c:numCache>
                <c:formatCode>General</c:formatCode>
                <c:ptCount val="8"/>
                <c:pt idx="0">
                  <c:v>7.6284274008241955</c:v>
                </c:pt>
                <c:pt idx="1">
                  <c:v>7.6263318731820249</c:v>
                </c:pt>
                <c:pt idx="2">
                  <c:v>6.1846650322323482</c:v>
                </c:pt>
                <c:pt idx="3">
                  <c:v>5.6154500261154352</c:v>
                </c:pt>
                <c:pt idx="4">
                  <c:v>3.8654965626909372</c:v>
                </c:pt>
                <c:pt idx="5">
                  <c:v>3.5007672167195514</c:v>
                </c:pt>
                <c:pt idx="6">
                  <c:v>2.7960681506336402</c:v>
                </c:pt>
                <c:pt idx="7">
                  <c:v>2.6346035978616396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15-4938-A9A9-D4DCB67A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0701376"/>
        <c:axId val="990704704"/>
      </c:scatterChart>
      <c:valAx>
        <c:axId val="9907013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latin typeface="Calibri" panose="020F0502020204030204" pitchFamily="34" charset="0"/>
                    <a:cs typeface="Calibri" panose="020F0502020204030204" pitchFamily="34" charset="0"/>
                  </a:rPr>
                  <a:t>α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-factor</a:t>
                </a:r>
                <a:r>
                  <a:rPr lang="en-US" baseline="0">
                    <a:latin typeface="Calibri" panose="020F0502020204030204" pitchFamily="34" charset="0"/>
                    <a:cs typeface="Calibri" panose="020F0502020204030204" pitchFamily="34" charset="0"/>
                  </a:rPr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704704"/>
        <c:crosses val="autoZero"/>
        <c:crossBetween val="midCat"/>
      </c:valAx>
      <c:valAx>
        <c:axId val="99070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0701376"/>
        <c:crossesAt val="0.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IAA</a:t>
            </a:r>
            <a:r>
              <a:rPr lang="en-US" baseline="0"/>
              <a:t> repressing IAA (steady state)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'[1]Figure SI 6'!$Y$30</c:f>
              <c:strCache>
                <c:ptCount val="1"/>
                <c:pt idx="0">
                  <c:v>IAA sensor (repressing GFP)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'[1]Figure SI 6'!$Z$31:$Z$37</c:f>
                <c:numCache>
                  <c:formatCode>General</c:formatCode>
                  <c:ptCount val="7"/>
                  <c:pt idx="0">
                    <c:v>0.42125476721235372</c:v>
                  </c:pt>
                  <c:pt idx="1">
                    <c:v>0.53728854012711968</c:v>
                  </c:pt>
                  <c:pt idx="2">
                    <c:v>0.22520682359136468</c:v>
                  </c:pt>
                  <c:pt idx="3">
                    <c:v>5.7216469499881004E-2</c:v>
                  </c:pt>
                  <c:pt idx="4">
                    <c:v>0.6562919213983085</c:v>
                  </c:pt>
                  <c:pt idx="5">
                    <c:v>0.50269534439184549</c:v>
                  </c:pt>
                  <c:pt idx="6">
                    <c:v>0.96289739003614594</c:v>
                  </c:pt>
                </c:numCache>
              </c:numRef>
            </c:plus>
            <c:minus>
              <c:numRef>
                <c:f>'[1]Figure SI 6'!$Z$31:$Z$37</c:f>
                <c:numCache>
                  <c:formatCode>General</c:formatCode>
                  <c:ptCount val="7"/>
                  <c:pt idx="0">
                    <c:v>0.42125476721235372</c:v>
                  </c:pt>
                  <c:pt idx="1">
                    <c:v>0.53728854012711968</c:v>
                  </c:pt>
                  <c:pt idx="2">
                    <c:v>0.22520682359136468</c:v>
                  </c:pt>
                  <c:pt idx="3">
                    <c:v>5.7216469499881004E-2</c:v>
                  </c:pt>
                  <c:pt idx="4">
                    <c:v>0.6562919213983085</c:v>
                  </c:pt>
                  <c:pt idx="5">
                    <c:v>0.50269534439184549</c:v>
                  </c:pt>
                  <c:pt idx="6">
                    <c:v>0.96289739003614594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'[1]Figure SI 6'!$X$31:$X$37</c:f>
              <c:numCache>
                <c:formatCode>General</c:formatCode>
                <c:ptCount val="7"/>
                <c:pt idx="0">
                  <c:v>1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5000</c:v>
                </c:pt>
              </c:numCache>
            </c:numRef>
          </c:xVal>
          <c:yVal>
            <c:numRef>
              <c:f>'[1]Figure SI 6'!$Y$31:$Y$37</c:f>
              <c:numCache>
                <c:formatCode>General</c:formatCode>
                <c:ptCount val="7"/>
                <c:pt idx="0">
                  <c:v>44.62791132967935</c:v>
                </c:pt>
                <c:pt idx="1">
                  <c:v>43.433731006449136</c:v>
                </c:pt>
                <c:pt idx="2">
                  <c:v>42.185605217258569</c:v>
                </c:pt>
                <c:pt idx="3">
                  <c:v>40.844489735727471</c:v>
                </c:pt>
                <c:pt idx="4">
                  <c:v>33.210069700679654</c:v>
                </c:pt>
                <c:pt idx="5">
                  <c:v>27.604781481224226</c:v>
                </c:pt>
                <c:pt idx="6">
                  <c:v>17.240154135481038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9B-4614-8447-66DAD9ECD064}"/>
            </c:ext>
          </c:extLst>
        </c:ser>
        <c:ser>
          <c:idx val="1"/>
          <c:order val="1"/>
          <c:tx>
            <c:strRef>
              <c:f>'[1]Figure SI 6'!$AA$30</c:f>
              <c:strCache>
                <c:ptCount val="1"/>
                <c:pt idx="0">
                  <c:v>IAA-|IAA + sensor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'[1]Figure SI 6'!$AB$31:$AB$37</c:f>
                <c:numCache>
                  <c:formatCode>General</c:formatCode>
                  <c:ptCount val="7"/>
                  <c:pt idx="0">
                    <c:v>0.25431833954511418</c:v>
                  </c:pt>
                  <c:pt idx="1">
                    <c:v>0.18285635588658117</c:v>
                  </c:pt>
                  <c:pt idx="2">
                    <c:v>4.7960331063283434E-4</c:v>
                  </c:pt>
                  <c:pt idx="3">
                    <c:v>5.9649639048551368E-4</c:v>
                  </c:pt>
                  <c:pt idx="4">
                    <c:v>0.14508946610491208</c:v>
                  </c:pt>
                  <c:pt idx="5">
                    <c:v>0.24041485829493406</c:v>
                  </c:pt>
                  <c:pt idx="6">
                    <c:v>0.55889440159619119</c:v>
                  </c:pt>
                </c:numCache>
              </c:numRef>
            </c:plus>
            <c:minus>
              <c:numRef>
                <c:f>'[1]Figure SI 6'!$AB$31:$AB$37</c:f>
                <c:numCache>
                  <c:formatCode>General</c:formatCode>
                  <c:ptCount val="7"/>
                  <c:pt idx="0">
                    <c:v>0.25431833954511418</c:v>
                  </c:pt>
                  <c:pt idx="1">
                    <c:v>0.18285635588658117</c:v>
                  </c:pt>
                  <c:pt idx="2">
                    <c:v>4.7960331063283434E-4</c:v>
                  </c:pt>
                  <c:pt idx="3">
                    <c:v>5.9649639048551368E-4</c:v>
                  </c:pt>
                  <c:pt idx="4">
                    <c:v>0.14508946610491208</c:v>
                  </c:pt>
                  <c:pt idx="5">
                    <c:v>0.24041485829493406</c:v>
                  </c:pt>
                  <c:pt idx="6">
                    <c:v>0.55889440159619119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'[1]Figure SI 6'!$X$31:$X$37</c:f>
              <c:numCache>
                <c:formatCode>General</c:formatCode>
                <c:ptCount val="7"/>
                <c:pt idx="0">
                  <c:v>1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500</c:v>
                </c:pt>
                <c:pt idx="5">
                  <c:v>1000</c:v>
                </c:pt>
                <c:pt idx="6">
                  <c:v>5000</c:v>
                </c:pt>
              </c:numCache>
            </c:numRef>
          </c:xVal>
          <c:yVal>
            <c:numRef>
              <c:f>'[1]Figure SI 6'!$AA$31:$AA$37</c:f>
              <c:numCache>
                <c:formatCode>General</c:formatCode>
                <c:ptCount val="7"/>
                <c:pt idx="0">
                  <c:v>17.811521825932363</c:v>
                </c:pt>
                <c:pt idx="1">
                  <c:v>17.971563718842372</c:v>
                </c:pt>
                <c:pt idx="2">
                  <c:v>17.765690325575928</c:v>
                </c:pt>
                <c:pt idx="3">
                  <c:v>17.68126355998692</c:v>
                </c:pt>
                <c:pt idx="4">
                  <c:v>17.581898244279788</c:v>
                </c:pt>
                <c:pt idx="5">
                  <c:v>16.73417174128851</c:v>
                </c:pt>
                <c:pt idx="6">
                  <c:v>14.886043085446589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9B-4614-8447-66DAD9ECD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662352"/>
        <c:axId val="1638659856"/>
      </c:scatterChart>
      <c:valAx>
        <c:axId val="163866235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IAA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659856"/>
        <c:crosses val="autoZero"/>
        <c:crossBetween val="midCat"/>
      </c:valAx>
      <c:valAx>
        <c:axId val="163865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662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600">
                <a:latin typeface="Calibri" panose="020F0502020204030204" pitchFamily="34" charset="0"/>
                <a:cs typeface="Calibri" panose="020F0502020204030204" pitchFamily="34" charset="0"/>
              </a:rPr>
              <a:t>β</a:t>
            </a:r>
            <a:r>
              <a:rPr lang="en-US" sz="1600">
                <a:latin typeface="Calibri" panose="020F0502020204030204" pitchFamily="34" charset="0"/>
                <a:cs typeface="Calibri" panose="020F0502020204030204" pitchFamily="34" charset="0"/>
              </a:rPr>
              <a:t>-estr repressing GFP sensor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'[2]Figure SI 11'!$I$30:$I$36</c:f>
                <c:numCache>
                  <c:formatCode>General</c:formatCode>
                  <c:ptCount val="7"/>
                  <c:pt idx="0">
                    <c:v>0.63822276923940657</c:v>
                  </c:pt>
                  <c:pt idx="1">
                    <c:v>2.6815578886585008</c:v>
                  </c:pt>
                  <c:pt idx="2">
                    <c:v>0.34250685278826831</c:v>
                  </c:pt>
                  <c:pt idx="4">
                    <c:v>0.17486712799406287</c:v>
                  </c:pt>
                  <c:pt idx="5">
                    <c:v>4.3025438569907141E-2</c:v>
                  </c:pt>
                  <c:pt idx="6">
                    <c:v>3.8754236290050564E-2</c:v>
                  </c:pt>
                </c:numCache>
              </c:numRef>
            </c:plus>
            <c:minus>
              <c:numRef>
                <c:f>'[2]Figure SI 11'!$I$30:$I$36</c:f>
                <c:numCache>
                  <c:formatCode>General</c:formatCode>
                  <c:ptCount val="7"/>
                  <c:pt idx="0">
                    <c:v>0.63822276923940657</c:v>
                  </c:pt>
                  <c:pt idx="1">
                    <c:v>2.6815578886585008</c:v>
                  </c:pt>
                  <c:pt idx="2">
                    <c:v>0.34250685278826831</c:v>
                  </c:pt>
                  <c:pt idx="4">
                    <c:v>0.17486712799406287</c:v>
                  </c:pt>
                  <c:pt idx="5">
                    <c:v>4.3025438569907141E-2</c:v>
                  </c:pt>
                  <c:pt idx="6">
                    <c:v>3.8754236290050564E-2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'[2]Figure SI 11'!$G$30:$G$36</c:f>
              <c:strCache>
                <c:ptCount val="7"/>
                <c:pt idx="0">
                  <c:v>control</c:v>
                </c:pt>
                <c:pt idx="1">
                  <c:v>10μM IAA</c:v>
                </c:pt>
                <c:pt idx="2">
                  <c:v>1μM α-factor</c:v>
                </c:pt>
                <c:pt idx="4">
                  <c:v>100nM β-estr</c:v>
                </c:pt>
                <c:pt idx="5">
                  <c:v>100nM β-estr+10μM IAA</c:v>
                </c:pt>
                <c:pt idx="6">
                  <c:v>100nM β-estr+1μM α-factor</c:v>
                </c:pt>
              </c:strCache>
            </c:strRef>
          </c:cat>
          <c:val>
            <c:numRef>
              <c:f>'[2]Figure SI 11'!$H$30:$H$36</c:f>
              <c:numCache>
                <c:formatCode>General</c:formatCode>
                <c:ptCount val="7"/>
                <c:pt idx="0">
                  <c:v>24.578801448946525</c:v>
                </c:pt>
                <c:pt idx="1">
                  <c:v>26.133598694141778</c:v>
                </c:pt>
                <c:pt idx="2">
                  <c:v>27.169186506732334</c:v>
                </c:pt>
                <c:pt idx="4">
                  <c:v>2.9916101912300945</c:v>
                </c:pt>
                <c:pt idx="5">
                  <c:v>3.3097530770187542</c:v>
                </c:pt>
                <c:pt idx="6">
                  <c:v>3.1248788578080657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5-4ABB-94DF-BDAAF5DCB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9576335"/>
        <c:axId val="1289559279"/>
      </c:barChart>
      <c:catAx>
        <c:axId val="1289576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559279"/>
        <c:crosses val="autoZero"/>
        <c:auto val="1"/>
        <c:lblAlgn val="ctr"/>
        <c:lblOffset val="100"/>
        <c:noMultiLvlLbl val="0"/>
      </c:catAx>
      <c:valAx>
        <c:axId val="128955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Relative Mean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5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 sz="1600">
                <a:latin typeface="Calibri" panose="020F0502020204030204" pitchFamily="34" charset="0"/>
                <a:cs typeface="Calibri" panose="020F0502020204030204" pitchFamily="34" charset="0"/>
              </a:rPr>
              <a:t>α</a:t>
            </a:r>
            <a:r>
              <a:rPr lang="en-US" sz="1600">
                <a:latin typeface="Calibri" panose="020F0502020204030204" pitchFamily="34" charset="0"/>
                <a:cs typeface="Calibri" panose="020F0502020204030204" pitchFamily="34" charset="0"/>
              </a:rPr>
              <a:t>-factor repressing GFP sensor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'[2]Figure SI 11'!$I$18:$I$24</c:f>
                <c:numCache>
                  <c:formatCode>General</c:formatCode>
                  <c:ptCount val="7"/>
                  <c:pt idx="0">
                    <c:v>1.4033692890928395</c:v>
                  </c:pt>
                  <c:pt idx="1">
                    <c:v>1.8548536687661905</c:v>
                  </c:pt>
                  <c:pt idx="2">
                    <c:v>1.2728862904273905</c:v>
                  </c:pt>
                  <c:pt idx="4">
                    <c:v>3.0346312806516437E-2</c:v>
                  </c:pt>
                  <c:pt idx="5">
                    <c:v>1.5145155937162711E-2</c:v>
                  </c:pt>
                  <c:pt idx="6">
                    <c:v>0.10283337502409849</c:v>
                  </c:pt>
                </c:numCache>
              </c:numRef>
            </c:plus>
            <c:minus>
              <c:numRef>
                <c:f>'[2]Figure SI 11'!$I$18:$I$24</c:f>
                <c:numCache>
                  <c:formatCode>General</c:formatCode>
                  <c:ptCount val="7"/>
                  <c:pt idx="0">
                    <c:v>1.4033692890928395</c:v>
                  </c:pt>
                  <c:pt idx="1">
                    <c:v>1.8548536687661905</c:v>
                  </c:pt>
                  <c:pt idx="2">
                    <c:v>1.2728862904273905</c:v>
                  </c:pt>
                  <c:pt idx="4">
                    <c:v>3.0346312806516437E-2</c:v>
                  </c:pt>
                  <c:pt idx="5">
                    <c:v>1.5145155937162711E-2</c:v>
                  </c:pt>
                  <c:pt idx="6">
                    <c:v>0.10283337502409849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'[2]Figure SI 11'!$G$18:$G$24</c:f>
              <c:strCache>
                <c:ptCount val="7"/>
                <c:pt idx="0">
                  <c:v>control</c:v>
                </c:pt>
                <c:pt idx="1">
                  <c:v>10μM IAA</c:v>
                </c:pt>
                <c:pt idx="2">
                  <c:v>100nM β-estr</c:v>
                </c:pt>
                <c:pt idx="4">
                  <c:v>1μM α-factor</c:v>
                </c:pt>
                <c:pt idx="5">
                  <c:v>1μM α-factor+10μM IAA</c:v>
                </c:pt>
                <c:pt idx="6">
                  <c:v>1μM α-factor+100nM β-estr</c:v>
                </c:pt>
              </c:strCache>
            </c:strRef>
          </c:cat>
          <c:val>
            <c:numRef>
              <c:f>'[2]Figure SI 11'!$H$18:$H$24</c:f>
              <c:numCache>
                <c:formatCode>General</c:formatCode>
                <c:ptCount val="7"/>
                <c:pt idx="0">
                  <c:v>20.629752172065015</c:v>
                </c:pt>
                <c:pt idx="1">
                  <c:v>20.01513678878171</c:v>
                </c:pt>
                <c:pt idx="2">
                  <c:v>20.339713640110439</c:v>
                </c:pt>
                <c:pt idx="4">
                  <c:v>4.9008317573964266</c:v>
                </c:pt>
                <c:pt idx="5">
                  <c:v>5.0701324926738378</c:v>
                </c:pt>
                <c:pt idx="6">
                  <c:v>5.0742404257971883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2-4A93-B532-FB868EBF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9108815"/>
        <c:axId val="1279109231"/>
      </c:barChart>
      <c:catAx>
        <c:axId val="127910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109231"/>
        <c:crosses val="autoZero"/>
        <c:auto val="1"/>
        <c:lblAlgn val="ctr"/>
        <c:lblOffset val="100"/>
        <c:noMultiLvlLbl val="0"/>
      </c:catAx>
      <c:valAx>
        <c:axId val="127910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Relative Mean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108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IAA repressing GFP sensor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54430428439962"/>
          <c:y val="0.1177005853123468"/>
          <c:w val="0.77485434106531492"/>
          <c:h val="0.490604410618463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'[2]Figure SI 11'!$I$6:$I$12</c:f>
                <c:numCache>
                  <c:formatCode>General</c:formatCode>
                  <c:ptCount val="7"/>
                  <c:pt idx="0">
                    <c:v>2.2920975953822662</c:v>
                  </c:pt>
                  <c:pt idx="1">
                    <c:v>1.0295634323582479</c:v>
                  </c:pt>
                  <c:pt idx="2">
                    <c:v>2.6524919151758848</c:v>
                  </c:pt>
                  <c:pt idx="4">
                    <c:v>1.2241674432512697</c:v>
                  </c:pt>
                  <c:pt idx="5">
                    <c:v>0.60310108448131539</c:v>
                  </c:pt>
                  <c:pt idx="6">
                    <c:v>5.394425162509664E-2</c:v>
                  </c:pt>
                </c:numCache>
              </c:numRef>
            </c:plus>
            <c:minus>
              <c:numRef>
                <c:f>'[2]Figure SI 11'!$I$6:$I$12</c:f>
                <c:numCache>
                  <c:formatCode>General</c:formatCode>
                  <c:ptCount val="7"/>
                  <c:pt idx="0">
                    <c:v>2.2920975953822662</c:v>
                  </c:pt>
                  <c:pt idx="1">
                    <c:v>1.0295634323582479</c:v>
                  </c:pt>
                  <c:pt idx="2">
                    <c:v>2.6524919151758848</c:v>
                  </c:pt>
                  <c:pt idx="4">
                    <c:v>1.2241674432512697</c:v>
                  </c:pt>
                  <c:pt idx="5">
                    <c:v>0.60310108448131539</c:v>
                  </c:pt>
                  <c:pt idx="6">
                    <c:v>5.394425162509664E-2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'[2]Figure SI 11'!$G$6:$G$12</c:f>
              <c:strCache>
                <c:ptCount val="7"/>
                <c:pt idx="0">
                  <c:v>control</c:v>
                </c:pt>
                <c:pt idx="1">
                  <c:v>1μM α-factor</c:v>
                </c:pt>
                <c:pt idx="2">
                  <c:v>100nM β-estr</c:v>
                </c:pt>
                <c:pt idx="4">
                  <c:v>10μM IAA</c:v>
                </c:pt>
                <c:pt idx="5">
                  <c:v>10μM IAA+1μM α-factor</c:v>
                </c:pt>
                <c:pt idx="6">
                  <c:v>10μM IAA+100nM β-estr</c:v>
                </c:pt>
              </c:strCache>
            </c:strRef>
          </c:cat>
          <c:val>
            <c:numRef>
              <c:f>'[2]Figure SI 11'!$H$6:$H$12</c:f>
              <c:numCache>
                <c:formatCode>General</c:formatCode>
                <c:ptCount val="7"/>
                <c:pt idx="0">
                  <c:v>89.22092810518177</c:v>
                </c:pt>
                <c:pt idx="1">
                  <c:v>83.07193146178146</c:v>
                </c:pt>
                <c:pt idx="2">
                  <c:v>87.405003698455857</c:v>
                </c:pt>
                <c:pt idx="4">
                  <c:v>27.124269185267661</c:v>
                </c:pt>
                <c:pt idx="5">
                  <c:v>33.755019664326973</c:v>
                </c:pt>
                <c:pt idx="6">
                  <c:v>28.229533945179739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1-4771-8FC1-B609D6649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9563023"/>
        <c:axId val="1289584239"/>
      </c:barChart>
      <c:catAx>
        <c:axId val="128956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584239"/>
        <c:crosses val="autoZero"/>
        <c:auto val="1"/>
        <c:lblAlgn val="ctr"/>
        <c:lblOffset val="100"/>
        <c:noMultiLvlLbl val="0"/>
      </c:catAx>
      <c:valAx>
        <c:axId val="128958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Relative Mean</a:t>
                </a:r>
                <a:r>
                  <a:rPr lang="en-US" sz="1500" baseline="0"/>
                  <a:t> Fluorescence</a:t>
                </a:r>
                <a:endParaRPr lang="en-US" sz="15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563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IAA repressing GFP sensor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Just IAA</c:v>
          </c:tx>
          <c:spPr>
            <a:solidFill>
              <a:schemeClr val="accent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('[2]Figure SI 11'!$I$54,'[2]Figure SI 11'!$I$56,'[2]Figure SI 11'!$I$58,'[2]Figure SI 11'!$I$60,'[2]Figure SI 11'!$I$62)</c:f>
                <c:numCache>
                  <c:formatCode>General</c:formatCode>
                  <c:ptCount val="5"/>
                  <c:pt idx="0">
                    <c:v>0.51592961569259044</c:v>
                  </c:pt>
                  <c:pt idx="1">
                    <c:v>7.007557757911341E-2</c:v>
                  </c:pt>
                  <c:pt idx="2">
                    <c:v>0.80379016486830923</c:v>
                  </c:pt>
                  <c:pt idx="3">
                    <c:v>0.61567354491634196</c:v>
                  </c:pt>
                  <c:pt idx="4">
                    <c:v>1.1793036401231167</c:v>
                  </c:pt>
                </c:numCache>
              </c:numRef>
            </c:plus>
            <c:minus>
              <c:numRef>
                <c:f>('[2]Figure SI 11'!$I$54,'[2]Figure SI 11'!$I$56,'[2]Figure SI 11'!$I$58,'[2]Figure SI 11'!$I$60,'[2]Figure SI 11'!$I$62)</c:f>
                <c:numCache>
                  <c:formatCode>General</c:formatCode>
                  <c:ptCount val="5"/>
                  <c:pt idx="0">
                    <c:v>0.51592961569259044</c:v>
                  </c:pt>
                  <c:pt idx="1">
                    <c:v>7.007557757911341E-2</c:v>
                  </c:pt>
                  <c:pt idx="2">
                    <c:v>0.80379016486830923</c:v>
                  </c:pt>
                  <c:pt idx="3">
                    <c:v>0.61567354491634196</c:v>
                  </c:pt>
                  <c:pt idx="4">
                    <c:v>1.1793036401231167</c:v>
                  </c:pt>
                </c:numCache>
              </c:numRef>
            </c:minus>
          </c:errBars>
          <c:cat>
            <c:strRef>
              <c:f>('[2]Figure SI 11'!$G$54,'[2]Figure SI 11'!$G$56,'[2]Figure SI 11'!$G$58,'[2]Figure SI 11'!$G$60,'[2]Figure SI 11'!$G$62)</c:f>
              <c:strCache>
                <c:ptCount val="5"/>
                <c:pt idx="0">
                  <c:v>control</c:v>
                </c:pt>
                <c:pt idx="1">
                  <c:v>100nM IAA</c:v>
                </c:pt>
                <c:pt idx="2">
                  <c:v>500nM IAA</c:v>
                </c:pt>
                <c:pt idx="3">
                  <c:v>1μM IAA</c:v>
                </c:pt>
                <c:pt idx="4">
                  <c:v>5μM IAA</c:v>
                </c:pt>
              </c:strCache>
            </c:strRef>
          </c:cat>
          <c:val>
            <c:numRef>
              <c:f>('[2]Figure SI 11'!$H$54,'[2]Figure SI 11'!$H$56,'[2]Figure SI 11'!$H$58,'[2]Figure SI 11'!$H$60,'[2]Figure SI 11'!$H$62)</c:f>
              <c:numCache>
                <c:formatCode>General</c:formatCode>
                <c:ptCount val="5"/>
                <c:pt idx="0">
                  <c:v>44.053497677446387</c:v>
                </c:pt>
                <c:pt idx="1">
                  <c:v>40.83656095938062</c:v>
                </c:pt>
                <c:pt idx="2">
                  <c:v>33.057704983225939</c:v>
                </c:pt>
                <c:pt idx="3">
                  <c:v>27.398481749319586</c:v>
                </c:pt>
                <c:pt idx="4">
                  <c:v>16.55221684095994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C-4FD0-8B9C-E83FC64FA33D}"/>
            </c:ext>
          </c:extLst>
        </c:ser>
        <c:ser>
          <c:idx val="0"/>
          <c:order val="1"/>
          <c:tx>
            <c:v>IAA + 1μM α-factor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('[2]Figure SI 11'!$I$55,'[2]Figure SI 11'!$I$57,'[2]Figure SI 11'!$I$59,'[2]Figure SI 11'!$I$61,'[2]Figure SI 11'!$I$63)</c:f>
                <c:numCache>
                  <c:formatCode>General</c:formatCode>
                  <c:ptCount val="5"/>
                  <c:pt idx="0">
                    <c:v>0.63853053699743323</c:v>
                  </c:pt>
                  <c:pt idx="4">
                    <c:v>1.0288639547033587</c:v>
                  </c:pt>
                </c:numCache>
              </c:numRef>
            </c:plus>
            <c:minus>
              <c:numRef>
                <c:f>('[2]Figure SI 11'!$I$55,'[2]Figure SI 11'!$I$57,'[2]Figure SI 11'!$I$59,'[2]Figure SI 11'!$I$61,'[2]Figure SI 11'!$I$63)</c:f>
                <c:numCache>
                  <c:formatCode>General</c:formatCode>
                  <c:ptCount val="5"/>
                  <c:pt idx="0">
                    <c:v>0.63853053699743323</c:v>
                  </c:pt>
                  <c:pt idx="4">
                    <c:v>1.0288639547033587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('[2]Figure SI 11'!$G$55,'[2]Figure SI 11'!$G$57,'[2]Figure SI 11'!$G$59,'[2]Figure SI 11'!$G$61,'[2]Figure SI 11'!$G$63)</c:f>
              <c:strCache>
                <c:ptCount val="5"/>
                <c:pt idx="0">
                  <c:v>control</c:v>
                </c:pt>
                <c:pt idx="1">
                  <c:v>100nM IAA</c:v>
                </c:pt>
                <c:pt idx="2">
                  <c:v>500nM IAA</c:v>
                </c:pt>
                <c:pt idx="3">
                  <c:v>1μM IAA</c:v>
                </c:pt>
                <c:pt idx="4">
                  <c:v>5μM IAA</c:v>
                </c:pt>
              </c:strCache>
            </c:strRef>
          </c:cat>
          <c:val>
            <c:numRef>
              <c:f>('[2]Figure SI 11'!$H$55,'[2]Figure SI 11'!$H$57,'[2]Figure SI 11'!$H$59,'[2]Figure SI 11'!$H$61,'[2]Figure SI 11'!$H$63)</c:f>
              <c:numCache>
                <c:formatCode>General</c:formatCode>
                <c:ptCount val="5"/>
                <c:pt idx="0">
                  <c:v>43.083951223594489</c:v>
                </c:pt>
                <c:pt idx="1">
                  <c:v>39.811331053167656</c:v>
                </c:pt>
                <c:pt idx="2">
                  <c:v>33.464004607027931</c:v>
                </c:pt>
                <c:pt idx="3">
                  <c:v>26.82020149912017</c:v>
                </c:pt>
                <c:pt idx="4">
                  <c:v>15.953307465100432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C-4FD0-8B9C-E83FC64FA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0488687"/>
        <c:axId val="680495759"/>
      </c:barChart>
      <c:catAx>
        <c:axId val="68048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495759"/>
        <c:crosses val="autoZero"/>
        <c:auto val="1"/>
        <c:lblAlgn val="ctr"/>
        <c:lblOffset val="100"/>
        <c:noMultiLvlLbl val="0"/>
      </c:catAx>
      <c:valAx>
        <c:axId val="68049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500" b="0" i="0" baseline="0">
                    <a:effectLst/>
                  </a:rPr>
                  <a:t>Relative Mean Fluorescence</a:t>
                </a:r>
                <a:endParaRPr lang="en-US" sz="1500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4886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500"/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SI 2'!$F$4:$H$4</c:f>
              <c:strCache>
                <c:ptCount val="1"/>
                <c:pt idx="0">
                  <c:v>Control IAA IAA-Asp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2'!$F$7:$H$7</c:f>
                <c:numCache>
                  <c:formatCode>General</c:formatCode>
                  <c:ptCount val="3"/>
                  <c:pt idx="0">
                    <c:v>7.6896122423794361E-3</c:v>
                  </c:pt>
                  <c:pt idx="1">
                    <c:v>4.248669228964142E-3</c:v>
                  </c:pt>
                  <c:pt idx="2">
                    <c:v>8.3206366230059586E-3</c:v>
                  </c:pt>
                </c:numCache>
              </c:numRef>
            </c:plus>
            <c:minus>
              <c:numRef>
                <c:f>'[1]Figure SI 2'!$F$7:$H$7</c:f>
                <c:numCache>
                  <c:formatCode>General</c:formatCode>
                  <c:ptCount val="3"/>
                  <c:pt idx="0">
                    <c:v>7.6896122423794361E-3</c:v>
                  </c:pt>
                  <c:pt idx="1">
                    <c:v>4.248669228964142E-3</c:v>
                  </c:pt>
                  <c:pt idx="2">
                    <c:v>8.3206366230059586E-3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2'!$F$4:$H$4</c:f>
              <c:strCache>
                <c:ptCount val="3"/>
                <c:pt idx="0">
                  <c:v>Control</c:v>
                </c:pt>
                <c:pt idx="1">
                  <c:v>IAA</c:v>
                </c:pt>
                <c:pt idx="2">
                  <c:v>IAA-Asp</c:v>
                </c:pt>
              </c:strCache>
            </c:strRef>
          </c:cat>
          <c:val>
            <c:numRef>
              <c:f>'[1]Figure SI 2'!$F$6:$H$6</c:f>
              <c:numCache>
                <c:formatCode>General</c:formatCode>
                <c:ptCount val="3"/>
                <c:pt idx="0">
                  <c:v>1</c:v>
                </c:pt>
                <c:pt idx="1">
                  <c:v>0.32124167179499485</c:v>
                </c:pt>
                <c:pt idx="2">
                  <c:v>0.97108213284368838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F-441A-848A-16D8DACF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6382623"/>
        <c:axId val="1097588079"/>
      </c:barChart>
      <c:catAx>
        <c:axId val="102638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588079"/>
        <c:crosses val="autoZero"/>
        <c:auto val="1"/>
        <c:lblAlgn val="ctr"/>
        <c:lblOffset val="100"/>
        <c:noMultiLvlLbl val="0"/>
      </c:catAx>
      <c:valAx>
        <c:axId val="109758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382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SI 2'!$N$5:$N$7</c:f>
              <c:strCache>
                <c:ptCount val="1"/>
                <c:pt idx="0">
                  <c:v>WT GH3.3 GH3.6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'[1]Figure SI 2'!$N$5:$N$7</c:f>
              <c:strCache>
                <c:ptCount val="3"/>
                <c:pt idx="0">
                  <c:v>WT</c:v>
                </c:pt>
                <c:pt idx="1">
                  <c:v>GH3.3</c:v>
                </c:pt>
                <c:pt idx="2">
                  <c:v>GH3.6</c:v>
                </c:pt>
              </c:strCache>
            </c:strRef>
          </c:cat>
          <c:val>
            <c:numRef>
              <c:f>'[1]Figure SI 2'!$Q$5:$Q$7</c:f>
              <c:numCache>
                <c:formatCode>General</c:formatCode>
                <c:ptCount val="3"/>
                <c:pt idx="0">
                  <c:v>4.5817301239318153E-3</c:v>
                </c:pt>
                <c:pt idx="1">
                  <c:v>8.9924162039250568</c:v>
                </c:pt>
                <c:pt idx="2">
                  <c:v>7.81655394619946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4-46F2-BD6A-DF26BFA93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5560367"/>
        <c:axId val="1655559535"/>
      </c:barChart>
      <c:catAx>
        <c:axId val="165556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559535"/>
        <c:crosses val="autoZero"/>
        <c:auto val="1"/>
        <c:lblAlgn val="ctr"/>
        <c:lblOffset val="100"/>
        <c:noMultiLvlLbl val="0"/>
      </c:catAx>
      <c:valAx>
        <c:axId val="165555953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IAA-Asp/IAA peak area 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56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Calibri" panose="020F0502020204030204" pitchFamily="34" charset="0"/>
                <a:cs typeface="Calibri" panose="020F0502020204030204" pitchFamily="34" charset="0"/>
              </a:rPr>
              <a:t>β-estr repressing GH3 (steady state)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SI 6'!$C$5</c:f>
              <c:strCache>
                <c:ptCount val="1"/>
                <c:pt idx="0">
                  <c:v>IAA sensor (repressing GFP)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6'!$D$6:$D$8</c:f>
                <c:numCache>
                  <c:formatCode>General</c:formatCode>
                  <c:ptCount val="3"/>
                  <c:pt idx="0">
                    <c:v>0.42125476721235372</c:v>
                  </c:pt>
                  <c:pt idx="1">
                    <c:v>0.50269534439184549</c:v>
                  </c:pt>
                </c:numCache>
              </c:numRef>
            </c:plus>
            <c:minus>
              <c:numRef>
                <c:f>'[1]Figure SI 6'!$D$6:$D$8</c:f>
                <c:numCache>
                  <c:formatCode>General</c:formatCode>
                  <c:ptCount val="3"/>
                  <c:pt idx="0">
                    <c:v>0.42125476721235372</c:v>
                  </c:pt>
                  <c:pt idx="1">
                    <c:v>0.50269534439184549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6'!$B$6:$B$8</c:f>
              <c:strCache>
                <c:ptCount val="3"/>
                <c:pt idx="0">
                  <c:v>control</c:v>
                </c:pt>
                <c:pt idx="1">
                  <c:v>IAA1000nM</c:v>
                </c:pt>
                <c:pt idx="2">
                  <c:v>IAA1000nM + β100nM</c:v>
                </c:pt>
              </c:strCache>
            </c:strRef>
          </c:cat>
          <c:val>
            <c:numRef>
              <c:f>'[1]Figure SI 6'!$C$6:$C$8</c:f>
              <c:numCache>
                <c:formatCode>General</c:formatCode>
                <c:ptCount val="3"/>
                <c:pt idx="0">
                  <c:v>44.053497677446401</c:v>
                </c:pt>
                <c:pt idx="1">
                  <c:v>27.398481749319586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1-4592-9740-0DD91988E148}"/>
            </c:ext>
          </c:extLst>
        </c:ser>
        <c:ser>
          <c:idx val="1"/>
          <c:order val="1"/>
          <c:tx>
            <c:strRef>
              <c:f>'[1]Figure SI 6'!$E$5</c:f>
              <c:strCache>
                <c:ptCount val="1"/>
                <c:pt idx="0">
                  <c:v>β-|GH3+sensor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6'!$F$6:$F$8</c:f>
                <c:numCache>
                  <c:formatCode>General</c:formatCode>
                  <c:ptCount val="3"/>
                  <c:pt idx="1">
                    <c:v>1.2411062941647741</c:v>
                  </c:pt>
                  <c:pt idx="2">
                    <c:v>0.8359078054757213</c:v>
                  </c:pt>
                </c:numCache>
              </c:numRef>
            </c:plus>
            <c:minus>
              <c:numRef>
                <c:f>'[1]Figure SI 6'!$F$6:$F$8</c:f>
                <c:numCache>
                  <c:formatCode>General</c:formatCode>
                  <c:ptCount val="3"/>
                  <c:pt idx="1">
                    <c:v>1.2411062941647741</c:v>
                  </c:pt>
                  <c:pt idx="2">
                    <c:v>0.8359078054757213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6'!$B$6:$B$8</c:f>
              <c:strCache>
                <c:ptCount val="3"/>
                <c:pt idx="0">
                  <c:v>control</c:v>
                </c:pt>
                <c:pt idx="1">
                  <c:v>IAA1000nM</c:v>
                </c:pt>
                <c:pt idx="2">
                  <c:v>IAA1000nM + β100nM</c:v>
                </c:pt>
              </c:strCache>
            </c:strRef>
          </c:cat>
          <c:val>
            <c:numRef>
              <c:f>'[1]Figure SI 6'!$E$6:$E$8</c:f>
              <c:numCache>
                <c:formatCode>General</c:formatCode>
                <c:ptCount val="3"/>
                <c:pt idx="1">
                  <c:v>34.260528704760731</c:v>
                </c:pt>
                <c:pt idx="2">
                  <c:v>34.013509892088486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1-4592-9740-0DD91988E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2717951"/>
        <c:axId val="1832700895"/>
      </c:barChart>
      <c:catAx>
        <c:axId val="183271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700895"/>
        <c:crosses val="autoZero"/>
        <c:auto val="1"/>
        <c:lblAlgn val="ctr"/>
        <c:lblOffset val="100"/>
        <c:noMultiLvlLbl val="0"/>
      </c:catAx>
      <c:valAx>
        <c:axId val="183270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2717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β-estr repressing BAR1 (steady state)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SI 6'!$C$30</c:f>
              <c:strCache>
                <c:ptCount val="1"/>
                <c:pt idx="0">
                  <c:v>alpha sensor (repressing GFP)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6'!$D$31:$D$33</c:f>
                <c:numCache>
                  <c:formatCode>General</c:formatCode>
                  <c:ptCount val="3"/>
                  <c:pt idx="0">
                    <c:v>7.8847388093129425E-2</c:v>
                  </c:pt>
                  <c:pt idx="1">
                    <c:v>5.0161522375682714E-2</c:v>
                  </c:pt>
                </c:numCache>
              </c:numRef>
            </c:plus>
            <c:minus>
              <c:numRef>
                <c:f>'[1]Figure SI 6'!$D$31:$D$33</c:f>
                <c:numCache>
                  <c:formatCode>General</c:formatCode>
                  <c:ptCount val="3"/>
                  <c:pt idx="0">
                    <c:v>7.8847388093129425E-2</c:v>
                  </c:pt>
                  <c:pt idx="1">
                    <c:v>5.0161522375682714E-2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6'!$B$31:$B$33</c:f>
              <c:strCache>
                <c:ptCount val="3"/>
                <c:pt idx="0">
                  <c:v>control</c:v>
                </c:pt>
                <c:pt idx="1">
                  <c:v>α 500nM</c:v>
                </c:pt>
                <c:pt idx="2">
                  <c:v>α 500nM + β 100nM</c:v>
                </c:pt>
              </c:strCache>
            </c:strRef>
          </c:cat>
          <c:val>
            <c:numRef>
              <c:f>'[1]Figure SI 6'!$C$31:$C$33</c:f>
              <c:numCache>
                <c:formatCode>General</c:formatCode>
                <c:ptCount val="3"/>
                <c:pt idx="0">
                  <c:v>9.3257277110997325</c:v>
                </c:pt>
                <c:pt idx="1">
                  <c:v>3.2254871142669246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2-46E7-A678-9BEDD02E83A1}"/>
            </c:ext>
          </c:extLst>
        </c:ser>
        <c:ser>
          <c:idx val="1"/>
          <c:order val="1"/>
          <c:tx>
            <c:strRef>
              <c:f>'[1]Figure SI 6'!$E$30</c:f>
              <c:strCache>
                <c:ptCount val="1"/>
                <c:pt idx="0">
                  <c:v>beta-|BAR1+sensor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6'!$F$31:$F$33</c:f>
                <c:numCache>
                  <c:formatCode>General</c:formatCode>
                  <c:ptCount val="3"/>
                  <c:pt idx="1">
                    <c:v>1.9986361049426214E-2</c:v>
                  </c:pt>
                  <c:pt idx="2">
                    <c:v>5.7545606475778797E-2</c:v>
                  </c:pt>
                </c:numCache>
              </c:numRef>
            </c:plus>
            <c:minus>
              <c:numRef>
                <c:f>'[1]Figure SI 6'!$F$31:$F$33</c:f>
                <c:numCache>
                  <c:formatCode>General</c:formatCode>
                  <c:ptCount val="3"/>
                  <c:pt idx="1">
                    <c:v>1.9986361049426214E-2</c:v>
                  </c:pt>
                  <c:pt idx="2">
                    <c:v>5.7545606475778797E-2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6'!$B$31:$B$33</c:f>
              <c:strCache>
                <c:ptCount val="3"/>
                <c:pt idx="0">
                  <c:v>control</c:v>
                </c:pt>
                <c:pt idx="1">
                  <c:v>α 500nM</c:v>
                </c:pt>
                <c:pt idx="2">
                  <c:v>α 500nM + β 100nM</c:v>
                </c:pt>
              </c:strCache>
            </c:strRef>
          </c:cat>
          <c:val>
            <c:numRef>
              <c:f>'[1]Figure SI 6'!$E$31:$E$33</c:f>
              <c:numCache>
                <c:formatCode>General</c:formatCode>
                <c:ptCount val="3"/>
                <c:pt idx="1">
                  <c:v>3.3589902865878902</c:v>
                </c:pt>
                <c:pt idx="2">
                  <c:v>3.3287112839191542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2-46E7-A678-9BEDD02E8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4584703"/>
        <c:axId val="2014582623"/>
      </c:barChart>
      <c:catAx>
        <c:axId val="201458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582623"/>
        <c:crosses val="autoZero"/>
        <c:auto val="1"/>
        <c:lblAlgn val="ctr"/>
        <c:lblOffset val="100"/>
        <c:noMultiLvlLbl val="0"/>
      </c:catAx>
      <c:valAx>
        <c:axId val="201458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58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l-GR" sz="1400" b="0" i="0" baseline="0"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α</a:t>
            </a:r>
            <a:r>
              <a:rPr lang="en-US" sz="1400" b="0" i="0" baseline="0"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-factor</a:t>
            </a:r>
            <a:r>
              <a:rPr lang="en-US" sz="1400" b="0" i="0" baseline="0">
                <a:effectLst/>
              </a:rPr>
              <a:t> repressing GH3 (steady state)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SI 6'!$J$5</c:f>
              <c:strCache>
                <c:ptCount val="1"/>
                <c:pt idx="0">
                  <c:v>IAA sensor (repressing GFP)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6'!$K$6:$K$7</c:f>
                <c:numCache>
                  <c:formatCode>General</c:formatCode>
                  <c:ptCount val="2"/>
                  <c:pt idx="0">
                    <c:v>0.42125476721235372</c:v>
                  </c:pt>
                  <c:pt idx="1">
                    <c:v>0.50269534439184549</c:v>
                  </c:pt>
                </c:numCache>
              </c:numRef>
            </c:plus>
            <c:minus>
              <c:numRef>
                <c:f>'[1]Figure SI 6'!$K$6:$K$7</c:f>
                <c:numCache>
                  <c:formatCode>General</c:formatCode>
                  <c:ptCount val="2"/>
                  <c:pt idx="0">
                    <c:v>0.42125476721235372</c:v>
                  </c:pt>
                  <c:pt idx="1">
                    <c:v>0.50269534439184549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6'!$I$6:$I$8</c:f>
              <c:strCache>
                <c:ptCount val="3"/>
                <c:pt idx="0">
                  <c:v>control</c:v>
                </c:pt>
                <c:pt idx="1">
                  <c:v>IAA1000nM</c:v>
                </c:pt>
                <c:pt idx="2">
                  <c:v>IAA1000nM + α 500nM</c:v>
                </c:pt>
              </c:strCache>
            </c:strRef>
          </c:cat>
          <c:val>
            <c:numRef>
              <c:f>'[1]Figure SI 6'!$J$6:$J$8</c:f>
              <c:numCache>
                <c:formatCode>General</c:formatCode>
                <c:ptCount val="3"/>
                <c:pt idx="0">
                  <c:v>44.053497677446401</c:v>
                </c:pt>
                <c:pt idx="1">
                  <c:v>27.398481749319586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5-4032-AFDB-ECC8C3D93C6C}"/>
            </c:ext>
          </c:extLst>
        </c:ser>
        <c:ser>
          <c:idx val="1"/>
          <c:order val="1"/>
          <c:tx>
            <c:strRef>
              <c:f>'[1]Figure SI 6'!$L$5</c:f>
              <c:strCache>
                <c:ptCount val="1"/>
                <c:pt idx="0">
                  <c:v>alpha-|GH3+sensor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6'!$M$7:$M$8</c:f>
                <c:numCache>
                  <c:formatCode>General</c:formatCode>
                  <c:ptCount val="2"/>
                  <c:pt idx="0">
                    <c:v>1.2041157893890007</c:v>
                  </c:pt>
                  <c:pt idx="1">
                    <c:v>1.3895817436691336</c:v>
                  </c:pt>
                </c:numCache>
              </c:numRef>
            </c:plus>
            <c:minus>
              <c:numRef>
                <c:f>'[1]Figure SI 6'!$M$7:$M$8</c:f>
                <c:numCache>
                  <c:formatCode>General</c:formatCode>
                  <c:ptCount val="2"/>
                  <c:pt idx="0">
                    <c:v>1.2041157893890007</c:v>
                  </c:pt>
                  <c:pt idx="1">
                    <c:v>1.3895817436691336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6'!$I$6:$I$8</c:f>
              <c:strCache>
                <c:ptCount val="3"/>
                <c:pt idx="0">
                  <c:v>control</c:v>
                </c:pt>
                <c:pt idx="1">
                  <c:v>IAA1000nM</c:v>
                </c:pt>
                <c:pt idx="2">
                  <c:v>IAA1000nM + α 500nM</c:v>
                </c:pt>
              </c:strCache>
            </c:strRef>
          </c:cat>
          <c:val>
            <c:numRef>
              <c:f>'[1]Figure SI 6'!$L$6:$L$8</c:f>
              <c:numCache>
                <c:formatCode>General</c:formatCode>
                <c:ptCount val="3"/>
                <c:pt idx="1">
                  <c:v>34.346416596438701</c:v>
                </c:pt>
                <c:pt idx="2">
                  <c:v>32.644508476940018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75-4032-AFDB-ECC8C3D93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7350160"/>
        <c:axId val="987350576"/>
      </c:barChart>
      <c:catAx>
        <c:axId val="98735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350576"/>
        <c:crosses val="autoZero"/>
        <c:auto val="1"/>
        <c:lblAlgn val="ctr"/>
        <c:lblOffset val="100"/>
        <c:noMultiLvlLbl val="0"/>
      </c:catAx>
      <c:valAx>
        <c:axId val="98735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Normalized Fluorescence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35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IAA repressing BAR1 (steady state)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SI 6'!$J$30</c:f>
              <c:strCache>
                <c:ptCount val="1"/>
                <c:pt idx="0">
                  <c:v>alpha sensor (repressing GFP)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6'!$K$31:$K$32</c:f>
                <c:numCache>
                  <c:formatCode>General</c:formatCode>
                  <c:ptCount val="2"/>
                  <c:pt idx="0">
                    <c:v>7.8847388093129425E-2</c:v>
                  </c:pt>
                  <c:pt idx="1">
                    <c:v>5.270078265503246E-2</c:v>
                  </c:pt>
                </c:numCache>
              </c:numRef>
            </c:plus>
            <c:minus>
              <c:numRef>
                <c:f>'[1]Figure SI 6'!$K$31:$K$32</c:f>
                <c:numCache>
                  <c:formatCode>General</c:formatCode>
                  <c:ptCount val="2"/>
                  <c:pt idx="0">
                    <c:v>7.8847388093129425E-2</c:v>
                  </c:pt>
                  <c:pt idx="1">
                    <c:v>5.270078265503246E-2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6'!$I$31:$I$33</c:f>
              <c:strCache>
                <c:ptCount val="3"/>
                <c:pt idx="0">
                  <c:v>control</c:v>
                </c:pt>
                <c:pt idx="1">
                  <c:v>α 100nM</c:v>
                </c:pt>
                <c:pt idx="2">
                  <c:v>α 100nM + IAA 5μM</c:v>
                </c:pt>
              </c:strCache>
            </c:strRef>
          </c:cat>
          <c:val>
            <c:numRef>
              <c:f>'[1]Figure SI 6'!$J$31:$J$33</c:f>
              <c:numCache>
                <c:formatCode>General</c:formatCode>
                <c:ptCount val="3"/>
                <c:pt idx="0">
                  <c:v>9.3257277110997325</c:v>
                </c:pt>
                <c:pt idx="1">
                  <c:v>3.9048552325308767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8-4DD0-804E-21026A86CE61}"/>
            </c:ext>
          </c:extLst>
        </c:ser>
        <c:ser>
          <c:idx val="1"/>
          <c:order val="1"/>
          <c:tx>
            <c:strRef>
              <c:f>'[1]Figure SI 6'!$L$30</c:f>
              <c:strCache>
                <c:ptCount val="1"/>
                <c:pt idx="0">
                  <c:v>beta-|BAR1+sensor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'[1]Figure SI 6'!$M$31:$M$33</c:f>
                <c:numCache>
                  <c:formatCode>General</c:formatCode>
                  <c:ptCount val="3"/>
                  <c:pt idx="1">
                    <c:v>9.3237589080089445E-2</c:v>
                  </c:pt>
                  <c:pt idx="2">
                    <c:v>5.7354780999794679E-2</c:v>
                  </c:pt>
                </c:numCache>
              </c:numRef>
            </c:plus>
            <c:minus>
              <c:numRef>
                <c:f>'[1]Figure SI 6'!$M$31:$M$33</c:f>
                <c:numCache>
                  <c:formatCode>General</c:formatCode>
                  <c:ptCount val="3"/>
                  <c:pt idx="1">
                    <c:v>9.3237589080089445E-2</c:v>
                  </c:pt>
                  <c:pt idx="2">
                    <c:v>5.7354780999794679E-2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'[1]Figure SI 6'!$I$31:$I$33</c:f>
              <c:strCache>
                <c:ptCount val="3"/>
                <c:pt idx="0">
                  <c:v>control</c:v>
                </c:pt>
                <c:pt idx="1">
                  <c:v>α 100nM</c:v>
                </c:pt>
                <c:pt idx="2">
                  <c:v>α 100nM + IAA 5μM</c:v>
                </c:pt>
              </c:strCache>
            </c:strRef>
          </c:cat>
          <c:val>
            <c:numRef>
              <c:f>'[1]Figure SI 6'!$L$31:$L$33</c:f>
              <c:numCache>
                <c:formatCode>General</c:formatCode>
                <c:ptCount val="3"/>
                <c:pt idx="1">
                  <c:v>4.4460059761507287</c:v>
                </c:pt>
                <c:pt idx="2">
                  <c:v>4.3605741948767509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8-4DD0-804E-21026A86C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4584703"/>
        <c:axId val="2014582623"/>
      </c:barChart>
      <c:catAx>
        <c:axId val="201458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582623"/>
        <c:crosses val="autoZero"/>
        <c:auto val="1"/>
        <c:lblAlgn val="ctr"/>
        <c:lblOffset val="100"/>
        <c:noMultiLvlLbl val="0"/>
      </c:catAx>
      <c:valAx>
        <c:axId val="2014582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458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alpha</a:t>
            </a:r>
            <a:r>
              <a:rPr lang="en-US" baseline="0"/>
              <a:t> expressing </a:t>
            </a:r>
            <a:r>
              <a:rPr lang="en-US"/>
              <a:t>BAR1 (steady</a:t>
            </a:r>
            <a:r>
              <a:rPr lang="en-US" baseline="0"/>
              <a:t> state)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'[1]Figure SI 6'!$P$5</c:f>
              <c:strCache>
                <c:ptCount val="1"/>
                <c:pt idx="0">
                  <c:v>alpha sensor (repressing GFP)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6"/>
                <c:pt idx="0">
                  <c:v>0.13740136211313939</c:v>
                </c:pt>
                <c:pt idx="1">
                  <c:v>0.16751252972258257</c:v>
                </c:pt>
                <c:pt idx="2">
                  <c:v>0.10469402278617009</c:v>
                </c:pt>
                <c:pt idx="4">
                  <c:v>2.2479918649219607E-2</c:v>
                </c:pt>
                <c:pt idx="5">
                  <c:v>1.4104457605220742E-2</c:v>
                </c:pt>
              </c:numLit>
            </c:plus>
            <c:minus>
              <c:numLit>
                <c:formatCode>General</c:formatCode>
                <c:ptCount val="6"/>
                <c:pt idx="0">
                  <c:v>0.13740136211313939</c:v>
                </c:pt>
                <c:pt idx="1">
                  <c:v>0.16751252972258257</c:v>
                </c:pt>
                <c:pt idx="2">
                  <c:v>0.10469402278617009</c:v>
                </c:pt>
                <c:pt idx="4">
                  <c:v>2.2479918649219607E-2</c:v>
                </c:pt>
                <c:pt idx="5">
                  <c:v>1.4104457605220742E-2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'[1]Figure SI 6'!$Q$6:$Q$11</c:f>
                <c:numCache>
                  <c:formatCode>General</c:formatCode>
                  <c:ptCount val="6"/>
                  <c:pt idx="0">
                    <c:v>0.13740136211313939</c:v>
                  </c:pt>
                  <c:pt idx="1">
                    <c:v>0.16751252972258257</c:v>
                  </c:pt>
                  <c:pt idx="2">
                    <c:v>0.10469402278617009</c:v>
                  </c:pt>
                  <c:pt idx="4">
                    <c:v>2.2479918649219607E-2</c:v>
                  </c:pt>
                  <c:pt idx="5">
                    <c:v>1.4104457605220742E-2</c:v>
                  </c:pt>
                </c:numCache>
              </c:numRef>
            </c:plus>
            <c:minus>
              <c:numRef>
                <c:f>'[1]Figure SI 6'!$Q$6:$Q$11</c:f>
                <c:numCache>
                  <c:formatCode>General</c:formatCode>
                  <c:ptCount val="6"/>
                  <c:pt idx="0">
                    <c:v>0.13740136211313939</c:v>
                  </c:pt>
                  <c:pt idx="1">
                    <c:v>0.16751252972258257</c:v>
                  </c:pt>
                  <c:pt idx="2">
                    <c:v>0.10469402278617009</c:v>
                  </c:pt>
                  <c:pt idx="4">
                    <c:v>2.2479918649219607E-2</c:v>
                  </c:pt>
                  <c:pt idx="5">
                    <c:v>1.4104457605220742E-2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'[1]Figure SI 6'!$O$6:$O$11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50</c:v>
                </c:pt>
                <c:pt idx="3">
                  <c:v>200</c:v>
                </c:pt>
                <c:pt idx="4">
                  <c:v>500</c:v>
                </c:pt>
                <c:pt idx="5">
                  <c:v>1000</c:v>
                </c:pt>
              </c:numCache>
            </c:numRef>
          </c:xVal>
          <c:yVal>
            <c:numRef>
              <c:f>'[1]Figure SI 6'!$P$6:$P$11</c:f>
              <c:numCache>
                <c:formatCode>General</c:formatCode>
                <c:ptCount val="6"/>
                <c:pt idx="0">
                  <c:v>9.3319032467384702</c:v>
                </c:pt>
                <c:pt idx="1">
                  <c:v>6.8444784579916043</c:v>
                </c:pt>
                <c:pt idx="2">
                  <c:v>4.2960906679165669</c:v>
                </c:pt>
                <c:pt idx="4">
                  <c:v>3.192954586528189</c:v>
                </c:pt>
                <c:pt idx="5">
                  <c:v>2.9760432247956183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3F-491C-867A-FA2A7F24D3C4}"/>
            </c:ext>
          </c:extLst>
        </c:ser>
        <c:ser>
          <c:idx val="1"/>
          <c:order val="1"/>
          <c:tx>
            <c:strRef>
              <c:f>'[1]Figure SI 6'!$R$5</c:f>
              <c:strCache>
                <c:ptCount val="1"/>
                <c:pt idx="0">
                  <c:v>alpha-&gt;BAR1 + sensor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Lit>
                <c:formatCode>General</c:formatCode>
                <c:ptCount val="6"/>
                <c:pt idx="0">
                  <c:v>3.7009452787324648E-2</c:v>
                </c:pt>
                <c:pt idx="1">
                  <c:v>0.13247368179274407</c:v>
                </c:pt>
                <c:pt idx="2">
                  <c:v>0.17077485119710456</c:v>
                </c:pt>
                <c:pt idx="3">
                  <c:v>3.2021103842326544E-2</c:v>
                </c:pt>
                <c:pt idx="4">
                  <c:v>1.313775831030238E-2</c:v>
                </c:pt>
                <c:pt idx="5">
                  <c:v>7.4343430926234355E-2</c:v>
                </c:pt>
              </c:numLit>
            </c:plus>
            <c:minus>
              <c:numLit>
                <c:formatCode>General</c:formatCode>
                <c:ptCount val="6"/>
                <c:pt idx="0">
                  <c:v>3.7009452787324648E-2</c:v>
                </c:pt>
                <c:pt idx="1">
                  <c:v>0.13247368179274407</c:v>
                </c:pt>
                <c:pt idx="2">
                  <c:v>0.17077485119710456</c:v>
                </c:pt>
                <c:pt idx="3">
                  <c:v>3.2021103842326544E-2</c:v>
                </c:pt>
                <c:pt idx="4">
                  <c:v>1.313775831030238E-2</c:v>
                </c:pt>
                <c:pt idx="5">
                  <c:v>7.4343430926234355E-2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'[1]Figure SI 6'!$S$6:$S$11</c:f>
                <c:numCache>
                  <c:formatCode>General</c:formatCode>
                  <c:ptCount val="6"/>
                  <c:pt idx="0">
                    <c:v>3.7009452787324648E-2</c:v>
                  </c:pt>
                  <c:pt idx="1">
                    <c:v>0.13247368179274407</c:v>
                  </c:pt>
                  <c:pt idx="2">
                    <c:v>0.17077485119710456</c:v>
                  </c:pt>
                  <c:pt idx="3">
                    <c:v>3.2021103842326544E-2</c:v>
                  </c:pt>
                  <c:pt idx="4">
                    <c:v>1.313775831030238E-2</c:v>
                  </c:pt>
                  <c:pt idx="5">
                    <c:v>7.4343430926234355E-2</c:v>
                  </c:pt>
                </c:numCache>
              </c:numRef>
            </c:plus>
            <c:minus>
              <c:numRef>
                <c:f>'[1]Figure SI 6'!$S$6:$S$11</c:f>
                <c:numCache>
                  <c:formatCode>General</c:formatCode>
                  <c:ptCount val="6"/>
                  <c:pt idx="0">
                    <c:v>3.7009452787324648E-2</c:v>
                  </c:pt>
                  <c:pt idx="1">
                    <c:v>0.13247368179274407</c:v>
                  </c:pt>
                  <c:pt idx="2">
                    <c:v>0.17077485119710456</c:v>
                  </c:pt>
                  <c:pt idx="3">
                    <c:v>3.2021103842326544E-2</c:v>
                  </c:pt>
                  <c:pt idx="4">
                    <c:v>1.313775831030238E-2</c:v>
                  </c:pt>
                  <c:pt idx="5">
                    <c:v>7.4343430926234355E-2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'[1]Figure SI 6'!$O$6:$O$11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50</c:v>
                </c:pt>
                <c:pt idx="3">
                  <c:v>200</c:v>
                </c:pt>
                <c:pt idx="4">
                  <c:v>500</c:v>
                </c:pt>
                <c:pt idx="5">
                  <c:v>1000</c:v>
                </c:pt>
              </c:numCache>
            </c:numRef>
          </c:xVal>
          <c:yVal>
            <c:numRef>
              <c:f>'[1]Figure SI 6'!$R$6:$R$11</c:f>
              <c:numCache>
                <c:formatCode>General</c:formatCode>
                <c:ptCount val="6"/>
                <c:pt idx="0">
                  <c:v>9.7228703722803296</c:v>
                </c:pt>
                <c:pt idx="1">
                  <c:v>7.5711616209594483</c:v>
                </c:pt>
                <c:pt idx="2">
                  <c:v>4.4597488945365535</c:v>
                </c:pt>
                <c:pt idx="3">
                  <c:v>3.702240719184291</c:v>
                </c:pt>
                <c:pt idx="4">
                  <c:v>3.3247865788206288</c:v>
                </c:pt>
                <c:pt idx="5">
                  <c:v>3.110510712167005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3F-491C-867A-FA2A7F24D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2893008"/>
        <c:axId val="932895088"/>
      </c:scatterChart>
      <c:valAx>
        <c:axId val="932893008"/>
        <c:scaling>
          <c:logBase val="10"/>
          <c:orientation val="minMax"/>
          <c:max val="100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latin typeface="Calibri" panose="020F0502020204030204" pitchFamily="34" charset="0"/>
                    <a:cs typeface="Calibri" panose="020F0502020204030204" pitchFamily="34" charset="0"/>
                  </a:rPr>
                  <a:t>α</a:t>
                </a:r>
                <a:r>
                  <a:rPr lang="en-US">
                    <a:latin typeface="Calibri" panose="020F0502020204030204" pitchFamily="34" charset="0"/>
                    <a:cs typeface="Calibri" panose="020F0502020204030204" pitchFamily="34" charset="0"/>
                  </a:rPr>
                  <a:t>-factor</a:t>
                </a:r>
                <a:r>
                  <a:rPr lang="en-US" baseline="0">
                    <a:latin typeface="Calibri" panose="020F0502020204030204" pitchFamily="34" charset="0"/>
                    <a:cs typeface="Calibri" panose="020F0502020204030204" pitchFamily="34" charset="0"/>
                  </a:rPr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895088"/>
        <c:crosses val="autoZero"/>
        <c:crossBetween val="midCat"/>
      </c:valAx>
      <c:valAx>
        <c:axId val="93289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893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IAA expressing</a:t>
            </a:r>
            <a:r>
              <a:rPr lang="en-US" baseline="0"/>
              <a:t> GH3 (steady state)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'[1]Figure SI 6'!$P$30</c:f>
              <c:strCache>
                <c:ptCount val="1"/>
                <c:pt idx="0">
                  <c:v>IAA sensor (repressing GFP)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4"/>
                <c:pt idx="0">
                  <c:v>0.42125476721235372</c:v>
                </c:pt>
                <c:pt idx="1">
                  <c:v>0.6562919213983085</c:v>
                </c:pt>
                <c:pt idx="2">
                  <c:v>0.50269534439184549</c:v>
                </c:pt>
                <c:pt idx="3">
                  <c:v>0.96289739003614594</c:v>
                </c:pt>
              </c:numLit>
            </c:plus>
            <c:minus>
              <c:numLit>
                <c:formatCode>General</c:formatCode>
                <c:ptCount val="4"/>
                <c:pt idx="0">
                  <c:v>0.42125476721235372</c:v>
                </c:pt>
                <c:pt idx="1">
                  <c:v>0.6562919213983085</c:v>
                </c:pt>
                <c:pt idx="2">
                  <c:v>0.50269534439184549</c:v>
                </c:pt>
                <c:pt idx="3">
                  <c:v>0.96289739003614594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'[1]Figure SI 6'!$O$31:$O$34</c:f>
              <c:numCache>
                <c:formatCode>General</c:formatCode>
                <c:ptCount val="4"/>
                <c:pt idx="0">
                  <c:v>10</c:v>
                </c:pt>
                <c:pt idx="1">
                  <c:v>500</c:v>
                </c:pt>
                <c:pt idx="2">
                  <c:v>1000</c:v>
                </c:pt>
                <c:pt idx="3">
                  <c:v>5000</c:v>
                </c:pt>
              </c:numCache>
            </c:numRef>
          </c:xVal>
          <c:yVal>
            <c:numRef>
              <c:f>'[1]Figure SI 6'!$P$31:$P$34</c:f>
              <c:numCache>
                <c:formatCode>General</c:formatCode>
                <c:ptCount val="4"/>
                <c:pt idx="0">
                  <c:v>44.62791132967935</c:v>
                </c:pt>
                <c:pt idx="1">
                  <c:v>33.210069700679654</c:v>
                </c:pt>
                <c:pt idx="2">
                  <c:v>27.604781481224226</c:v>
                </c:pt>
                <c:pt idx="3">
                  <c:v>17.240154135481038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C7-41EB-9D37-CFD603C4A3AF}"/>
            </c:ext>
          </c:extLst>
        </c:ser>
        <c:ser>
          <c:idx val="1"/>
          <c:order val="1"/>
          <c:tx>
            <c:strRef>
              <c:f>'[1]Figure SI 6'!$R$30</c:f>
              <c:strCache>
                <c:ptCount val="1"/>
                <c:pt idx="0">
                  <c:v>IAA-&gt;GH3 + sensor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'[1]Figure SI 6'!$S$31:$S$34</c:f>
                <c:numCache>
                  <c:formatCode>General</c:formatCode>
                  <c:ptCount val="4"/>
                  <c:pt idx="0">
                    <c:v>0.34726599867952046</c:v>
                  </c:pt>
                  <c:pt idx="1">
                    <c:v>0.97325642842166482</c:v>
                  </c:pt>
                  <c:pt idx="2">
                    <c:v>1.4675218091450772</c:v>
                  </c:pt>
                  <c:pt idx="3">
                    <c:v>0.9854204197832398</c:v>
                  </c:pt>
                </c:numCache>
              </c:numRef>
            </c:plus>
            <c:minus>
              <c:numRef>
                <c:f>'[1]Figure SI 6'!$S$31:$S$34</c:f>
                <c:numCache>
                  <c:formatCode>General</c:formatCode>
                  <c:ptCount val="4"/>
                  <c:pt idx="0">
                    <c:v>0.34726599867952046</c:v>
                  </c:pt>
                  <c:pt idx="1">
                    <c:v>0.97325642842166482</c:v>
                  </c:pt>
                  <c:pt idx="2">
                    <c:v>1.4675218091450772</c:v>
                  </c:pt>
                  <c:pt idx="3">
                    <c:v>0.9854204197832398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'[1]Figure SI 6'!$O$31:$O$34</c:f>
              <c:numCache>
                <c:formatCode>General</c:formatCode>
                <c:ptCount val="4"/>
                <c:pt idx="0">
                  <c:v>10</c:v>
                </c:pt>
                <c:pt idx="1">
                  <c:v>500</c:v>
                </c:pt>
                <c:pt idx="2">
                  <c:v>1000</c:v>
                </c:pt>
                <c:pt idx="3">
                  <c:v>5000</c:v>
                </c:pt>
              </c:numCache>
            </c:numRef>
          </c:xVal>
          <c:yVal>
            <c:numRef>
              <c:f>'[1]Figure SI 6'!$R$31:$R$34</c:f>
              <c:numCache>
                <c:formatCode>General</c:formatCode>
                <c:ptCount val="4"/>
                <c:pt idx="0">
                  <c:v>44.356732546504226</c:v>
                </c:pt>
                <c:pt idx="1">
                  <c:v>34.146984812673011</c:v>
                </c:pt>
                <c:pt idx="2">
                  <c:v>26.313985445098034</c:v>
                </c:pt>
                <c:pt idx="3">
                  <c:v>17.585466128313897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C7-41EB-9D37-CFD603C4A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742272"/>
        <c:axId val="924739776"/>
      </c:scatterChart>
      <c:valAx>
        <c:axId val="924742272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IAA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739776"/>
        <c:crosses val="autoZero"/>
        <c:crossBetween val="midCat"/>
      </c:valAx>
      <c:valAx>
        <c:axId val="92473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742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64214</xdr:colOff>
      <xdr:row>10</xdr:row>
      <xdr:rowOff>36815</xdr:rowOff>
    </xdr:from>
    <xdr:to>
      <xdr:col>11</xdr:col>
      <xdr:colOff>333910</xdr:colOff>
      <xdr:row>35</xdr:row>
      <xdr:rowOff>17122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D9083A-CCD4-42B2-9039-BD84B12B8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8</xdr:row>
      <xdr:rowOff>175260</xdr:rowOff>
    </xdr:from>
    <xdr:to>
      <xdr:col>9</xdr:col>
      <xdr:colOff>129540</xdr:colOff>
      <xdr:row>23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168F7D-18FF-4513-981A-71F14B143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9</xdr:row>
      <xdr:rowOff>0</xdr:rowOff>
    </xdr:from>
    <xdr:to>
      <xdr:col>19</xdr:col>
      <xdr:colOff>304800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D4CD19-FE9B-4917-8501-E4F28508A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10</xdr:row>
      <xdr:rowOff>3810</xdr:rowOff>
    </xdr:from>
    <xdr:to>
      <xdr:col>6</xdr:col>
      <xdr:colOff>274320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91E509-FCD0-46D2-9E69-84B537793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243840</xdr:colOff>
      <xdr:row>34</xdr:row>
      <xdr:rowOff>41910</xdr:rowOff>
    </xdr:from>
    <xdr:to>
      <xdr:col>6</xdr:col>
      <xdr:colOff>228600</xdr:colOff>
      <xdr:row>49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0FD5B3-C5E9-47E6-AE17-3FF800377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60960</xdr:colOff>
      <xdr:row>10</xdr:row>
      <xdr:rowOff>11430</xdr:rowOff>
    </xdr:from>
    <xdr:to>
      <xdr:col>13</xdr:col>
      <xdr:colOff>38100</xdr:colOff>
      <xdr:row>25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BA7C9D-BC82-4A68-81DA-E5F9B389E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161365</xdr:colOff>
      <xdr:row>34</xdr:row>
      <xdr:rowOff>62753</xdr:rowOff>
    </xdr:from>
    <xdr:to>
      <xdr:col>13</xdr:col>
      <xdr:colOff>146125</xdr:colOff>
      <xdr:row>49</xdr:row>
      <xdr:rowOff>58943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63718D-D511-4EFE-AAE6-8AC3FFB4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173534</xdr:colOff>
      <xdr:row>12</xdr:row>
      <xdr:rowOff>17928</xdr:rowOff>
    </xdr:from>
    <xdr:to>
      <xdr:col>21</xdr:col>
      <xdr:colOff>34580</xdr:colOff>
      <xdr:row>27</xdr:row>
      <xdr:rowOff>17930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A4D1D2-D0EF-4772-A93B-88D2B210C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194177</xdr:colOff>
      <xdr:row>35</xdr:row>
      <xdr:rowOff>88417</xdr:rowOff>
    </xdr:from>
    <xdr:to>
      <xdr:col>21</xdr:col>
      <xdr:colOff>70352</xdr:colOff>
      <xdr:row>50</xdr:row>
      <xdr:rowOff>112229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5B67E32-59BE-4A14-9293-5D088D5C7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578223</xdr:colOff>
      <xdr:row>10</xdr:row>
      <xdr:rowOff>53789</xdr:rowOff>
    </xdr:from>
    <xdr:to>
      <xdr:col>35</xdr:col>
      <xdr:colOff>448234</xdr:colOff>
      <xdr:row>25</xdr:row>
      <xdr:rowOff>17929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8CEF04-6408-4FAC-8172-6FB88E56E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550722</xdr:colOff>
      <xdr:row>26</xdr:row>
      <xdr:rowOff>90624</xdr:rowOff>
    </xdr:from>
    <xdr:to>
      <xdr:col>35</xdr:col>
      <xdr:colOff>435429</xdr:colOff>
      <xdr:row>41</xdr:row>
      <xdr:rowOff>33495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BF2E595-53A8-4914-BA7B-F5D07CF5F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492033</xdr:colOff>
      <xdr:row>54</xdr:row>
      <xdr:rowOff>96881</xdr:rowOff>
    </xdr:from>
    <xdr:to>
      <xdr:col>24</xdr:col>
      <xdr:colOff>591093</xdr:colOff>
      <xdr:row>80</xdr:row>
      <xdr:rowOff>89261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08431E-B3BC-42A6-A521-4F32D3C7E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463731</xdr:colOff>
      <xdr:row>26</xdr:row>
      <xdr:rowOff>140425</xdr:rowOff>
    </xdr:from>
    <xdr:to>
      <xdr:col>24</xdr:col>
      <xdr:colOff>547551</xdr:colOff>
      <xdr:row>52</xdr:row>
      <xdr:rowOff>125186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0A4128-04B8-415F-B933-2CFE5F763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491860</xdr:colOff>
      <xdr:row>0</xdr:row>
      <xdr:rowOff>30022</xdr:rowOff>
    </xdr:from>
    <xdr:to>
      <xdr:col>25</xdr:col>
      <xdr:colOff>0</xdr:colOff>
      <xdr:row>25</xdr:row>
      <xdr:rowOff>140369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52D0AB-692F-4B35-A781-12F2F7E22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401781</xdr:colOff>
      <xdr:row>0</xdr:row>
      <xdr:rowOff>0</xdr:rowOff>
    </xdr:from>
    <xdr:to>
      <xdr:col>36</xdr:col>
      <xdr:colOff>484909</xdr:colOff>
      <xdr:row>25</xdr:row>
      <xdr:rowOff>83127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6D3F6E-2C66-4EA5-980C-51259F760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_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I/SI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SI 1"/>
      <sheetName val="Figure SI 2"/>
      <sheetName val="Figure SI 6"/>
      <sheetName val="Figure SI 7"/>
      <sheetName val="Figure SI 10"/>
      <sheetName val="Figure SI 12"/>
      <sheetName val="Figure SI 13"/>
    </sheetNames>
    <sheetDataSet>
      <sheetData sheetId="0">
        <row r="5">
          <cell r="E5" t="str">
            <v>Control</v>
          </cell>
          <cell r="F5" t="str">
            <v>IAM300uM</v>
          </cell>
        </row>
        <row r="6">
          <cell r="D6" t="str">
            <v>Sensor</v>
          </cell>
          <cell r="E6">
            <v>1</v>
          </cell>
          <cell r="F6">
            <v>1.0467352899604057</v>
          </cell>
          <cell r="H6">
            <v>0</v>
          </cell>
          <cell r="I6">
            <v>0.17933345217659252</v>
          </cell>
        </row>
        <row r="7">
          <cell r="D7" t="str">
            <v>Sensor + Sender (iaaH)</v>
          </cell>
          <cell r="E7">
            <v>0.92909503666483817</v>
          </cell>
          <cell r="F7">
            <v>0.73176985621743518</v>
          </cell>
          <cell r="H7">
            <v>7.8836067460706677E-2</v>
          </cell>
          <cell r="I7">
            <v>8.9704586069197539E-2</v>
          </cell>
        </row>
        <row r="8">
          <cell r="D8" t="str">
            <v>Sensor + Sender (iaaH+PGP1)</v>
          </cell>
          <cell r="E8">
            <v>0.84620469978348944</v>
          </cell>
          <cell r="F8">
            <v>0.47523571698578476</v>
          </cell>
          <cell r="H8">
            <v>0.13539561656768684</v>
          </cell>
          <cell r="I8">
            <v>8.7995097133470132E-2</v>
          </cell>
        </row>
      </sheetData>
      <sheetData sheetId="1">
        <row r="4">
          <cell r="F4" t="str">
            <v>Control</v>
          </cell>
          <cell r="G4" t="str">
            <v>IAA</v>
          </cell>
          <cell r="H4" t="str">
            <v>IAA-Asp</v>
          </cell>
        </row>
        <row r="5">
          <cell r="N5" t="str">
            <v>WT</v>
          </cell>
          <cell r="Q5">
            <v>4.5817301239318153E-3</v>
          </cell>
        </row>
        <row r="6">
          <cell r="F6">
            <v>1</v>
          </cell>
          <cell r="G6">
            <v>0.32124167179499485</v>
          </cell>
          <cell r="H6">
            <v>0.97108213284368838</v>
          </cell>
          <cell r="N6" t="str">
            <v>GH3.3</v>
          </cell>
          <cell r="Q6">
            <v>8.9924162039250568</v>
          </cell>
        </row>
        <row r="7">
          <cell r="F7">
            <v>7.6896122423794361E-3</v>
          </cell>
          <cell r="G7">
            <v>4.248669228964142E-3</v>
          </cell>
          <cell r="H7">
            <v>8.3206366230059586E-3</v>
          </cell>
          <cell r="N7" t="str">
            <v>GH3.6</v>
          </cell>
          <cell r="Q7">
            <v>7.81655394619946</v>
          </cell>
        </row>
      </sheetData>
      <sheetData sheetId="2">
        <row r="5">
          <cell r="C5" t="str">
            <v>IAA sensor (repressing GFP)</v>
          </cell>
          <cell r="E5" t="str">
            <v>β-|GH3+sensor</v>
          </cell>
          <cell r="J5" t="str">
            <v>IAA sensor (repressing GFP)</v>
          </cell>
          <cell r="L5" t="str">
            <v>alpha-|GH3+sensor</v>
          </cell>
          <cell r="P5" t="str">
            <v>alpha sensor (repressing GFP)</v>
          </cell>
          <cell r="R5" t="str">
            <v>alpha-&gt;BAR1 + sensor</v>
          </cell>
          <cell r="Y5" t="str">
            <v>alpha sensor (repressing GFP)</v>
          </cell>
          <cell r="AA5" t="str">
            <v>alpha-|alpha + sensor</v>
          </cell>
        </row>
        <row r="6">
          <cell r="B6" t="str">
            <v>control</v>
          </cell>
          <cell r="C6">
            <v>44.053497677446401</v>
          </cell>
          <cell r="D6">
            <v>0.42125476721235372</v>
          </cell>
          <cell r="I6" t="str">
            <v>control</v>
          </cell>
          <cell r="J6">
            <v>44.053497677446401</v>
          </cell>
          <cell r="K6">
            <v>0.42125476721235372</v>
          </cell>
          <cell r="O6">
            <v>1</v>
          </cell>
          <cell r="P6">
            <v>9.3319032467384702</v>
          </cell>
          <cell r="Q6">
            <v>0.13740136211313939</v>
          </cell>
          <cell r="R6">
            <v>9.7228703722803296</v>
          </cell>
          <cell r="S6">
            <v>3.7009452787324648E-2</v>
          </cell>
          <cell r="X6">
            <v>0.1</v>
          </cell>
          <cell r="Y6">
            <v>9.3319032467384702</v>
          </cell>
          <cell r="Z6">
            <v>5.8912368562884856E-2</v>
          </cell>
          <cell r="AA6">
            <v>7.6284274008241955</v>
          </cell>
          <cell r="AB6">
            <v>0.58529623941215048</v>
          </cell>
        </row>
        <row r="7">
          <cell r="B7" t="str">
            <v>IAA1000nM</v>
          </cell>
          <cell r="C7">
            <v>27.398481749319586</v>
          </cell>
          <cell r="D7">
            <v>0.50269534439184549</v>
          </cell>
          <cell r="E7">
            <v>34.260528704760731</v>
          </cell>
          <cell r="F7">
            <v>1.2411062941647741</v>
          </cell>
          <cell r="I7" t="str">
            <v>IAA1000nM</v>
          </cell>
          <cell r="J7">
            <v>27.398481749319586</v>
          </cell>
          <cell r="K7">
            <v>0.50269534439184549</v>
          </cell>
          <cell r="L7">
            <v>34.346416596438701</v>
          </cell>
          <cell r="M7">
            <v>1.2041157893890007</v>
          </cell>
          <cell r="O7">
            <v>5</v>
          </cell>
          <cell r="P7">
            <v>6.8444784579916043</v>
          </cell>
          <cell r="Q7">
            <v>0.16751252972258257</v>
          </cell>
          <cell r="R7">
            <v>7.5711616209594483</v>
          </cell>
          <cell r="S7">
            <v>0.13247368179274407</v>
          </cell>
          <cell r="X7">
            <v>1</v>
          </cell>
          <cell r="Y7">
            <v>8.7939085323589978</v>
          </cell>
          <cell r="Z7">
            <v>0.13740136211313939</v>
          </cell>
          <cell r="AA7">
            <v>7.6263318731820249</v>
          </cell>
          <cell r="AB7">
            <v>0.42817652324743599</v>
          </cell>
        </row>
        <row r="8">
          <cell r="B8" t="str">
            <v>IAA1000nM + β100nM</v>
          </cell>
          <cell r="E8">
            <v>34.013509892088486</v>
          </cell>
          <cell r="F8">
            <v>0.8359078054757213</v>
          </cell>
          <cell r="I8" t="str">
            <v>IAA1000nM + α 500nM</v>
          </cell>
          <cell r="L8">
            <v>32.644508476940018</v>
          </cell>
          <cell r="M8">
            <v>1.3895817436691336</v>
          </cell>
          <cell r="O8">
            <v>50</v>
          </cell>
          <cell r="P8">
            <v>4.2960906679165669</v>
          </cell>
          <cell r="Q8">
            <v>0.10469402278617009</v>
          </cell>
          <cell r="R8">
            <v>4.4597488945365535</v>
          </cell>
          <cell r="S8">
            <v>0.17077485119710456</v>
          </cell>
          <cell r="X8">
            <v>5</v>
          </cell>
          <cell r="Y8">
            <v>6.8444784579916043</v>
          </cell>
          <cell r="Z8">
            <v>0.16751252972258257</v>
          </cell>
          <cell r="AA8">
            <v>6.1846650322323482</v>
          </cell>
          <cell r="AB8">
            <v>0.28464106402694944</v>
          </cell>
        </row>
        <row r="9">
          <cell r="O9">
            <v>200</v>
          </cell>
          <cell r="R9">
            <v>3.702240719184291</v>
          </cell>
          <cell r="S9">
            <v>3.2021103842326544E-2</v>
          </cell>
          <cell r="X9">
            <v>10</v>
          </cell>
          <cell r="Y9">
            <v>5.6921324242469176</v>
          </cell>
          <cell r="Z9">
            <v>6.4908327690519685E-2</v>
          </cell>
          <cell r="AA9">
            <v>5.6154500261154352</v>
          </cell>
          <cell r="AB9">
            <v>0.33574932745070774</v>
          </cell>
        </row>
        <row r="10">
          <cell r="O10">
            <v>500</v>
          </cell>
          <cell r="P10">
            <v>3.192954586528189</v>
          </cell>
          <cell r="Q10">
            <v>2.2479918649219607E-2</v>
          </cell>
          <cell r="R10">
            <v>3.3247865788206288</v>
          </cell>
          <cell r="S10">
            <v>1.313775831030238E-2</v>
          </cell>
          <cell r="X10">
            <v>50</v>
          </cell>
          <cell r="Y10">
            <v>4.2960906679165669</v>
          </cell>
          <cell r="Z10">
            <v>0.10469402278617009</v>
          </cell>
          <cell r="AA10">
            <v>3.8654965626909372</v>
          </cell>
          <cell r="AB10">
            <v>5.9469541681075481E-2</v>
          </cell>
        </row>
        <row r="11">
          <cell r="O11">
            <v>1000</v>
          </cell>
          <cell r="P11">
            <v>2.9760432247956183</v>
          </cell>
          <cell r="Q11">
            <v>1.4104457605220742E-2</v>
          </cell>
          <cell r="R11">
            <v>3.110510712167005</v>
          </cell>
          <cell r="S11">
            <v>7.4343430926234355E-2</v>
          </cell>
          <cell r="X11">
            <v>100</v>
          </cell>
          <cell r="Y11">
            <v>3.8817420460200514</v>
          </cell>
          <cell r="Z11">
            <v>4.2878667594912233E-2</v>
          </cell>
          <cell r="AA11">
            <v>3.5007672167195514</v>
          </cell>
          <cell r="AB11">
            <v>5.5699310430521662E-2</v>
          </cell>
        </row>
        <row r="12">
          <cell r="X12">
            <v>500</v>
          </cell>
          <cell r="Y12">
            <v>3.192954586528189</v>
          </cell>
          <cell r="Z12">
            <v>2.2479918649219607E-2</v>
          </cell>
          <cell r="AA12">
            <v>2.7960681506336402</v>
          </cell>
          <cell r="AB12">
            <v>6.0216009133057663E-2</v>
          </cell>
        </row>
        <row r="13">
          <cell r="X13">
            <v>1000</v>
          </cell>
          <cell r="Y13">
            <v>2.9760432247956183</v>
          </cell>
          <cell r="Z13">
            <v>1.4104457605220742E-2</v>
          </cell>
          <cell r="AA13">
            <v>2.6346035978616396</v>
          </cell>
          <cell r="AB13">
            <v>0.11374583694037815</v>
          </cell>
        </row>
        <row r="30">
          <cell r="C30" t="str">
            <v>alpha sensor (repressing GFP)</v>
          </cell>
          <cell r="E30" t="str">
            <v>beta-|BAR1+sensor</v>
          </cell>
          <cell r="J30" t="str">
            <v>alpha sensor (repressing GFP)</v>
          </cell>
          <cell r="L30" t="str">
            <v>beta-|BAR1+sensor</v>
          </cell>
          <cell r="P30" t="str">
            <v>IAA sensor (repressing GFP)</v>
          </cell>
          <cell r="R30" t="str">
            <v>IAA-&gt;GH3 + sensor</v>
          </cell>
          <cell r="Y30" t="str">
            <v>IAA sensor (repressing GFP)</v>
          </cell>
          <cell r="AA30" t="str">
            <v>IAA-|IAA + sensor</v>
          </cell>
        </row>
        <row r="31">
          <cell r="B31" t="str">
            <v>control</v>
          </cell>
          <cell r="C31">
            <v>9.3257277110997325</v>
          </cell>
          <cell r="D31">
            <v>7.8847388093129425E-2</v>
          </cell>
          <cell r="I31" t="str">
            <v>control</v>
          </cell>
          <cell r="J31">
            <v>9.3257277110997325</v>
          </cell>
          <cell r="K31">
            <v>7.8847388093129425E-2</v>
          </cell>
          <cell r="O31">
            <v>10</v>
          </cell>
          <cell r="P31">
            <v>44.62791132967935</v>
          </cell>
          <cell r="R31">
            <v>44.356732546504226</v>
          </cell>
          <cell r="S31">
            <v>0.34726599867952046</v>
          </cell>
          <cell r="X31">
            <v>1</v>
          </cell>
          <cell r="Y31">
            <v>44.62791132967935</v>
          </cell>
          <cell r="Z31">
            <v>0.42125476721235372</v>
          </cell>
          <cell r="AA31">
            <v>17.811521825932363</v>
          </cell>
          <cell r="AB31">
            <v>0.25431833954511418</v>
          </cell>
        </row>
        <row r="32">
          <cell r="B32" t="str">
            <v>α 500nM</v>
          </cell>
          <cell r="C32">
            <v>3.2254871142669246</v>
          </cell>
          <cell r="D32">
            <v>5.0161522375682714E-2</v>
          </cell>
          <cell r="E32">
            <v>3.3589902865878902</v>
          </cell>
          <cell r="F32">
            <v>1.9986361049426214E-2</v>
          </cell>
          <cell r="I32" t="str">
            <v>α 100nM</v>
          </cell>
          <cell r="J32">
            <v>3.9048552325308767</v>
          </cell>
          <cell r="K32">
            <v>5.270078265503246E-2</v>
          </cell>
          <cell r="L32">
            <v>4.4460059761507287</v>
          </cell>
          <cell r="M32">
            <v>9.3237589080089445E-2</v>
          </cell>
          <cell r="O32">
            <v>500</v>
          </cell>
          <cell r="P32">
            <v>33.210069700679654</v>
          </cell>
          <cell r="R32">
            <v>34.146984812673011</v>
          </cell>
          <cell r="S32">
            <v>0.97325642842166482</v>
          </cell>
          <cell r="X32">
            <v>10</v>
          </cell>
          <cell r="Y32">
            <v>43.433731006449136</v>
          </cell>
          <cell r="Z32">
            <v>0.53728854012711968</v>
          </cell>
          <cell r="AA32">
            <v>17.971563718842372</v>
          </cell>
          <cell r="AB32">
            <v>0.18285635588658117</v>
          </cell>
        </row>
        <row r="33">
          <cell r="B33" t="str">
            <v>α 500nM + β 100nM</v>
          </cell>
          <cell r="E33">
            <v>3.3287112839191542</v>
          </cell>
          <cell r="F33">
            <v>5.7545606475778797E-2</v>
          </cell>
          <cell r="I33" t="str">
            <v>α 100nM + IAA 5μM</v>
          </cell>
          <cell r="L33">
            <v>4.3605741948767509</v>
          </cell>
          <cell r="M33">
            <v>5.7354780999794679E-2</v>
          </cell>
          <cell r="O33">
            <v>1000</v>
          </cell>
          <cell r="P33">
            <v>27.604781481224226</v>
          </cell>
          <cell r="R33">
            <v>26.313985445098034</v>
          </cell>
          <cell r="S33">
            <v>1.4675218091450772</v>
          </cell>
          <cell r="X33">
            <v>50</v>
          </cell>
          <cell r="Y33">
            <v>42.185605217258569</v>
          </cell>
          <cell r="Z33">
            <v>0.22520682359136468</v>
          </cell>
          <cell r="AA33">
            <v>17.765690325575928</v>
          </cell>
          <cell r="AB33">
            <v>4.7960331063283434E-4</v>
          </cell>
        </row>
        <row r="34">
          <cell r="O34">
            <v>5000</v>
          </cell>
          <cell r="P34">
            <v>17.240154135481038</v>
          </cell>
          <cell r="R34">
            <v>17.585466128313897</v>
          </cell>
          <cell r="S34">
            <v>0.9854204197832398</v>
          </cell>
          <cell r="X34">
            <v>100</v>
          </cell>
          <cell r="Y34">
            <v>40.844489735727471</v>
          </cell>
          <cell r="Z34">
            <v>5.7216469499881004E-2</v>
          </cell>
          <cell r="AA34">
            <v>17.68126355998692</v>
          </cell>
          <cell r="AB34">
            <v>5.9649639048551368E-4</v>
          </cell>
        </row>
        <row r="35">
          <cell r="X35">
            <v>500</v>
          </cell>
          <cell r="Y35">
            <v>33.210069700679654</v>
          </cell>
          <cell r="Z35">
            <v>0.6562919213983085</v>
          </cell>
          <cell r="AA35">
            <v>17.581898244279788</v>
          </cell>
          <cell r="AB35">
            <v>0.14508946610491208</v>
          </cell>
        </row>
        <row r="36">
          <cell r="X36">
            <v>1000</v>
          </cell>
          <cell r="Y36">
            <v>27.604781481224226</v>
          </cell>
          <cell r="Z36">
            <v>0.50269534439184549</v>
          </cell>
          <cell r="AA36">
            <v>16.73417174128851</v>
          </cell>
          <cell r="AB36">
            <v>0.24041485829493406</v>
          </cell>
        </row>
        <row r="37">
          <cell r="X37">
            <v>5000</v>
          </cell>
          <cell r="Y37">
            <v>17.240154135481038</v>
          </cell>
          <cell r="Z37">
            <v>0.96289739003614594</v>
          </cell>
          <cell r="AA37">
            <v>14.886043085446589</v>
          </cell>
          <cell r="AB37">
            <v>0.55889440159619119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SI 1"/>
      <sheetName val="Figure SI 2"/>
      <sheetName val="Figure SI 6"/>
      <sheetName val="Figure SI 7"/>
      <sheetName val="Figure SI 9"/>
      <sheetName val="Figure SI 10"/>
      <sheetName val="Figure SI 11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G6" t="str">
            <v>control</v>
          </cell>
          <cell r="H6">
            <v>89.22092810518177</v>
          </cell>
          <cell r="I6">
            <v>2.2920975953822662</v>
          </cell>
        </row>
        <row r="7">
          <cell r="G7" t="str">
            <v>1μM α-factor</v>
          </cell>
          <cell r="H7">
            <v>83.07193146178146</v>
          </cell>
          <cell r="I7">
            <v>1.0295634323582479</v>
          </cell>
        </row>
        <row r="8">
          <cell r="G8" t="str">
            <v>100nM β-estr</v>
          </cell>
          <cell r="H8">
            <v>87.405003698455857</v>
          </cell>
          <cell r="I8">
            <v>2.6524919151758848</v>
          </cell>
        </row>
        <row r="10">
          <cell r="G10" t="str">
            <v>10μM IAA</v>
          </cell>
          <cell r="H10">
            <v>27.124269185267661</v>
          </cell>
          <cell r="I10">
            <v>1.2241674432512697</v>
          </cell>
        </row>
        <row r="11">
          <cell r="G11" t="str">
            <v>10μM IAA+1μM α-factor</v>
          </cell>
          <cell r="H11">
            <v>33.755019664326973</v>
          </cell>
          <cell r="I11">
            <v>0.60310108448131539</v>
          </cell>
        </row>
        <row r="12">
          <cell r="G12" t="str">
            <v>10μM IAA+100nM β-estr</v>
          </cell>
          <cell r="H12">
            <v>28.229533945179739</v>
          </cell>
          <cell r="I12">
            <v>5.394425162509664E-2</v>
          </cell>
        </row>
        <row r="18">
          <cell r="G18" t="str">
            <v>control</v>
          </cell>
          <cell r="H18">
            <v>20.629752172065015</v>
          </cell>
          <cell r="I18">
            <v>1.4033692890928395</v>
          </cell>
        </row>
        <row r="19">
          <cell r="G19" t="str">
            <v>10μM IAA</v>
          </cell>
          <cell r="H19">
            <v>20.01513678878171</v>
          </cell>
          <cell r="I19">
            <v>1.8548536687661905</v>
          </cell>
        </row>
        <row r="20">
          <cell r="G20" t="str">
            <v>100nM β-estr</v>
          </cell>
          <cell r="H20">
            <v>20.339713640110439</v>
          </cell>
          <cell r="I20">
            <v>1.2728862904273905</v>
          </cell>
        </row>
        <row r="22">
          <cell r="G22" t="str">
            <v>1μM α-factor</v>
          </cell>
          <cell r="H22">
            <v>4.9008317573964266</v>
          </cell>
          <cell r="I22">
            <v>3.0346312806516437E-2</v>
          </cell>
        </row>
        <row r="23">
          <cell r="G23" t="str">
            <v>1μM α-factor+10μM IAA</v>
          </cell>
          <cell r="H23">
            <v>5.0701324926738378</v>
          </cell>
          <cell r="I23">
            <v>1.5145155937162711E-2</v>
          </cell>
        </row>
        <row r="24">
          <cell r="G24" t="str">
            <v>1μM α-factor+100nM β-estr</v>
          </cell>
          <cell r="H24">
            <v>5.0742404257971883</v>
          </cell>
          <cell r="I24">
            <v>0.10283337502409849</v>
          </cell>
        </row>
        <row r="30">
          <cell r="G30" t="str">
            <v>control</v>
          </cell>
          <cell r="H30">
            <v>24.578801448946525</v>
          </cell>
          <cell r="I30">
            <v>0.63822276923940657</v>
          </cell>
        </row>
        <row r="31">
          <cell r="G31" t="str">
            <v>10μM IAA</v>
          </cell>
          <cell r="H31">
            <v>26.133598694141778</v>
          </cell>
          <cell r="I31">
            <v>2.6815578886585008</v>
          </cell>
        </row>
        <row r="32">
          <cell r="G32" t="str">
            <v>1μM α-factor</v>
          </cell>
          <cell r="H32">
            <v>27.169186506732334</v>
          </cell>
          <cell r="I32">
            <v>0.34250685278826831</v>
          </cell>
        </row>
        <row r="34">
          <cell r="G34" t="str">
            <v>100nM β-estr</v>
          </cell>
          <cell r="H34">
            <v>2.9916101912300945</v>
          </cell>
          <cell r="I34">
            <v>0.17486712799406287</v>
          </cell>
        </row>
        <row r="35">
          <cell r="G35" t="str">
            <v>100nM β-estr+10μM IAA</v>
          </cell>
          <cell r="H35">
            <v>3.3097530770187542</v>
          </cell>
          <cell r="I35">
            <v>4.3025438569907141E-2</v>
          </cell>
        </row>
        <row r="36">
          <cell r="G36" t="str">
            <v>100nM β-estr+1μM α-factor</v>
          </cell>
          <cell r="H36">
            <v>3.1248788578080657</v>
          </cell>
          <cell r="I36">
            <v>3.8754236290050564E-2</v>
          </cell>
        </row>
        <row r="54">
          <cell r="G54" t="str">
            <v>control</v>
          </cell>
          <cell r="H54">
            <v>44.053497677446387</v>
          </cell>
          <cell r="I54">
            <v>0.51592961569259044</v>
          </cell>
        </row>
        <row r="55">
          <cell r="G55" t="str">
            <v>control</v>
          </cell>
          <cell r="H55">
            <v>43.083951223594489</v>
          </cell>
          <cell r="I55">
            <v>0.63853053699743323</v>
          </cell>
        </row>
        <row r="56">
          <cell r="G56" t="str">
            <v>100nM IAA</v>
          </cell>
          <cell r="H56">
            <v>40.83656095938062</v>
          </cell>
          <cell r="I56">
            <v>7.007557757911341E-2</v>
          </cell>
        </row>
        <row r="57">
          <cell r="G57" t="str">
            <v>100nM IAA</v>
          </cell>
          <cell r="H57">
            <v>39.811331053167656</v>
          </cell>
        </row>
        <row r="58">
          <cell r="G58" t="str">
            <v>500nM IAA</v>
          </cell>
          <cell r="H58">
            <v>33.057704983225939</v>
          </cell>
          <cell r="I58">
            <v>0.80379016486830923</v>
          </cell>
        </row>
        <row r="59">
          <cell r="G59" t="str">
            <v>500nM IAA</v>
          </cell>
          <cell r="H59">
            <v>33.464004607027931</v>
          </cell>
        </row>
        <row r="60">
          <cell r="G60" t="str">
            <v>1μM IAA</v>
          </cell>
          <cell r="H60">
            <v>27.398481749319586</v>
          </cell>
          <cell r="I60">
            <v>0.61567354491634196</v>
          </cell>
        </row>
        <row r="61">
          <cell r="G61" t="str">
            <v>1μM IAA</v>
          </cell>
          <cell r="H61">
            <v>26.82020149912017</v>
          </cell>
        </row>
        <row r="62">
          <cell r="G62" t="str">
            <v>5μM IAA</v>
          </cell>
          <cell r="H62">
            <v>16.55221684095994</v>
          </cell>
          <cell r="I62">
            <v>1.1793036401231167</v>
          </cell>
        </row>
        <row r="63">
          <cell r="G63" t="str">
            <v>5μM IAA</v>
          </cell>
          <cell r="H63">
            <v>15.953307465100432</v>
          </cell>
          <cell r="I63">
            <v>1.0288639547033587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E015-391A-44AB-A29C-5346C7AEC818}">
  <dimension ref="B2:BN58"/>
  <sheetViews>
    <sheetView workbookViewId="0">
      <selection activeCell="E9" sqref="E9"/>
    </sheetView>
  </sheetViews>
  <sheetFormatPr defaultRowHeight="14.4" x14ac:dyDescent="0.3"/>
  <sheetData>
    <row r="2" spans="2:66" ht="23.4" x14ac:dyDescent="0.45">
      <c r="B2" s="1" t="s">
        <v>0</v>
      </c>
    </row>
    <row r="4" spans="2:66" ht="19.8" x14ac:dyDescent="0.4">
      <c r="B4" s="2" t="s">
        <v>1</v>
      </c>
      <c r="N4" s="2" t="s">
        <v>2</v>
      </c>
    </row>
    <row r="6" spans="2:66" x14ac:dyDescent="0.3">
      <c r="B6" t="s">
        <v>3</v>
      </c>
      <c r="N6" t="s">
        <v>4</v>
      </c>
      <c r="X6" t="s">
        <v>5</v>
      </c>
      <c r="AH6" t="s">
        <v>6</v>
      </c>
      <c r="AT6" t="s">
        <v>7</v>
      </c>
      <c r="BD6" t="s">
        <v>8</v>
      </c>
    </row>
    <row r="8" spans="2:66" x14ac:dyDescent="0.3">
      <c r="C8" t="s">
        <v>9</v>
      </c>
      <c r="O8" t="s">
        <v>10</v>
      </c>
      <c r="Y8" t="s">
        <v>11</v>
      </c>
      <c r="AI8" t="s">
        <v>9</v>
      </c>
      <c r="AU8" t="s">
        <v>12</v>
      </c>
      <c r="BE8" t="s">
        <v>11</v>
      </c>
    </row>
    <row r="9" spans="2:66" x14ac:dyDescent="0.3">
      <c r="B9" t="s">
        <v>13</v>
      </c>
      <c r="C9">
        <v>0</v>
      </c>
      <c r="D9">
        <v>1</v>
      </c>
      <c r="E9">
        <v>5</v>
      </c>
      <c r="F9">
        <v>10</v>
      </c>
      <c r="G9">
        <v>50</v>
      </c>
      <c r="H9">
        <v>100</v>
      </c>
      <c r="I9">
        <v>500</v>
      </c>
      <c r="J9">
        <v>1000</v>
      </c>
      <c r="K9">
        <v>5000</v>
      </c>
      <c r="L9">
        <v>10000</v>
      </c>
      <c r="N9" t="s">
        <v>14</v>
      </c>
      <c r="O9">
        <v>0</v>
      </c>
      <c r="P9">
        <v>1</v>
      </c>
      <c r="Q9">
        <v>5</v>
      </c>
      <c r="R9">
        <v>10</v>
      </c>
      <c r="S9">
        <v>50</v>
      </c>
      <c r="T9">
        <v>100</v>
      </c>
      <c r="U9">
        <v>500</v>
      </c>
      <c r="V9">
        <v>1000</v>
      </c>
      <c r="X9" t="s">
        <v>13</v>
      </c>
      <c r="Y9">
        <v>0</v>
      </c>
      <c r="Z9">
        <v>0.1</v>
      </c>
      <c r="AA9">
        <v>0.5</v>
      </c>
      <c r="AB9">
        <v>1</v>
      </c>
      <c r="AC9">
        <v>5</v>
      </c>
      <c r="AD9">
        <v>10</v>
      </c>
      <c r="AE9">
        <v>50</v>
      </c>
      <c r="AF9">
        <v>100</v>
      </c>
      <c r="AH9" t="s">
        <v>13</v>
      </c>
      <c r="AI9">
        <v>0</v>
      </c>
      <c r="AJ9">
        <v>1</v>
      </c>
      <c r="AK9">
        <v>5</v>
      </c>
      <c r="AL9">
        <v>10</v>
      </c>
      <c r="AM9">
        <v>50</v>
      </c>
      <c r="AN9">
        <v>100</v>
      </c>
      <c r="AO9">
        <v>500</v>
      </c>
      <c r="AP9">
        <v>1000</v>
      </c>
      <c r="AQ9">
        <v>5000</v>
      </c>
      <c r="AR9">
        <v>10000</v>
      </c>
      <c r="AT9" t="s">
        <v>14</v>
      </c>
      <c r="AU9">
        <v>0</v>
      </c>
      <c r="AV9">
        <v>1</v>
      </c>
      <c r="AW9">
        <v>5</v>
      </c>
      <c r="AX9">
        <v>10</v>
      </c>
      <c r="AY9">
        <v>50</v>
      </c>
      <c r="AZ9">
        <v>100</v>
      </c>
      <c r="BA9">
        <v>500</v>
      </c>
      <c r="BB9">
        <v>1000</v>
      </c>
      <c r="BD9" t="s">
        <v>13</v>
      </c>
      <c r="BE9">
        <v>0</v>
      </c>
      <c r="BF9">
        <v>0.1</v>
      </c>
      <c r="BG9">
        <v>0.5</v>
      </c>
      <c r="BH9">
        <v>1</v>
      </c>
      <c r="BI9">
        <v>5</v>
      </c>
      <c r="BJ9">
        <v>10</v>
      </c>
      <c r="BK9">
        <v>50</v>
      </c>
      <c r="BL9">
        <v>100</v>
      </c>
      <c r="BM9">
        <v>500</v>
      </c>
      <c r="BN9">
        <v>1000</v>
      </c>
    </row>
    <row r="10" spans="2:66" x14ac:dyDescent="0.3">
      <c r="B10">
        <v>0</v>
      </c>
      <c r="C10">
        <v>43.904009737965346</v>
      </c>
      <c r="D10">
        <v>43.014544478817008</v>
      </c>
      <c r="E10">
        <v>41.791862889351528</v>
      </c>
      <c r="F10">
        <v>42.276972312759121</v>
      </c>
      <c r="G10">
        <v>43.306980325748874</v>
      </c>
      <c r="H10">
        <v>43.765932233912409</v>
      </c>
      <c r="I10">
        <v>43.521786279896759</v>
      </c>
      <c r="J10">
        <v>42.985553298076766</v>
      </c>
      <c r="K10">
        <v>41.68872216846988</v>
      </c>
      <c r="L10">
        <v>40.463571409899771</v>
      </c>
      <c r="N10">
        <v>0</v>
      </c>
      <c r="O10">
        <v>10.064109869139061</v>
      </c>
      <c r="P10">
        <v>9.7773413531996187</v>
      </c>
      <c r="Q10">
        <v>10.932410821676882</v>
      </c>
      <c r="R10">
        <v>9.7025598233470358</v>
      </c>
      <c r="S10">
        <v>9.9928204498772111</v>
      </c>
      <c r="T10">
        <v>10.251371849994078</v>
      </c>
      <c r="U10">
        <v>9.6954217690110642</v>
      </c>
      <c r="V10">
        <v>9.8975849894462478</v>
      </c>
      <c r="X10">
        <v>0</v>
      </c>
      <c r="Y10">
        <v>18.167867999853598</v>
      </c>
      <c r="Z10">
        <v>17.987452084289711</v>
      </c>
      <c r="AA10">
        <v>18.025730084384293</v>
      </c>
      <c r="AB10">
        <v>18.236975339910728</v>
      </c>
      <c r="AC10">
        <v>18.521741085354311</v>
      </c>
      <c r="AD10">
        <v>18.161238476773729</v>
      </c>
      <c r="AE10">
        <v>17.071984122880867</v>
      </c>
      <c r="AF10">
        <v>17.405909849401151</v>
      </c>
      <c r="AH10">
        <v>0</v>
      </c>
      <c r="AI10">
        <v>10.754811914515878</v>
      </c>
      <c r="AJ10">
        <v>11.581753304723502</v>
      </c>
      <c r="AK10">
        <v>9.4199105085645627</v>
      </c>
      <c r="AL10">
        <v>11.88024057561951</v>
      </c>
      <c r="AM10">
        <v>10.425841183297893</v>
      </c>
      <c r="AN10">
        <v>11.30665357246105</v>
      </c>
      <c r="AO10">
        <v>10.331930451688098</v>
      </c>
      <c r="AP10">
        <v>10.888652637930729</v>
      </c>
      <c r="AQ10">
        <v>10.482927001234515</v>
      </c>
      <c r="AR10">
        <v>8.9407506069041016</v>
      </c>
      <c r="AT10">
        <v>0</v>
      </c>
      <c r="AU10">
        <v>4.5781285693969744</v>
      </c>
      <c r="AV10">
        <v>3.4514643439121508</v>
      </c>
      <c r="AW10">
        <v>3.4997069600785906</v>
      </c>
      <c r="AX10">
        <v>3.5136337597085729</v>
      </c>
      <c r="AY10">
        <v>3.698204640188322</v>
      </c>
      <c r="AZ10">
        <v>3.5706654420924044</v>
      </c>
      <c r="BA10">
        <v>3.3286711925821706</v>
      </c>
      <c r="BB10">
        <v>3.6363757149727878</v>
      </c>
      <c r="BD10">
        <v>0</v>
      </c>
      <c r="BE10">
        <v>1.1668159036033188</v>
      </c>
      <c r="BF10">
        <v>1.2544601387812944</v>
      </c>
      <c r="BG10">
        <v>1.2196220733826337</v>
      </c>
      <c r="BH10">
        <v>1.2451202861817963</v>
      </c>
      <c r="BI10">
        <v>1.2410477493814345</v>
      </c>
      <c r="BJ10">
        <v>1.2298381380740946</v>
      </c>
      <c r="BK10">
        <v>1.0949981115479583</v>
      </c>
      <c r="BL10">
        <v>1.1330557725940029</v>
      </c>
      <c r="BM10">
        <v>1.1375100752722915</v>
      </c>
      <c r="BN10">
        <v>1.2066022279797963</v>
      </c>
    </row>
    <row r="11" spans="2:66" x14ac:dyDescent="0.3">
      <c r="B11">
        <v>3</v>
      </c>
      <c r="C11">
        <v>44.546001543780847</v>
      </c>
      <c r="F11">
        <v>45.136274055146181</v>
      </c>
      <c r="G11">
        <v>44.458208864507931</v>
      </c>
      <c r="H11">
        <v>42.074837507365196</v>
      </c>
      <c r="I11">
        <v>36.957809841412733</v>
      </c>
      <c r="J11">
        <v>30.226384544479785</v>
      </c>
      <c r="K11">
        <v>21.395789254337938</v>
      </c>
      <c r="L11">
        <v>19.789778959680842</v>
      </c>
      <c r="N11">
        <v>3</v>
      </c>
      <c r="O11">
        <v>8.962445001008815</v>
      </c>
      <c r="P11">
        <v>8.1255421791736904</v>
      </c>
      <c r="Q11">
        <v>7.2271217727908716</v>
      </c>
      <c r="R11">
        <v>6.5313432333144954</v>
      </c>
      <c r="S11">
        <v>5.1823166123586395</v>
      </c>
      <c r="T11">
        <v>5.2003871088708147</v>
      </c>
      <c r="U11">
        <v>4.92026330336095</v>
      </c>
      <c r="V11">
        <v>4.9176040474285037</v>
      </c>
      <c r="X11">
        <v>3</v>
      </c>
      <c r="Y11">
        <v>18.456498190911525</v>
      </c>
      <c r="Z11">
        <v>18.031920644067824</v>
      </c>
      <c r="AA11">
        <v>17.741548317030546</v>
      </c>
      <c r="AB11">
        <v>17.510187171934046</v>
      </c>
      <c r="AC11">
        <v>13.862431722842057</v>
      </c>
      <c r="AD11">
        <v>11.147771359044253</v>
      </c>
      <c r="AE11">
        <v>8.1565131044281429</v>
      </c>
      <c r="AF11">
        <v>7.9170864968379391</v>
      </c>
      <c r="AH11">
        <v>3</v>
      </c>
      <c r="AI11">
        <v>12.290542013791196</v>
      </c>
      <c r="AJ11">
        <v>11.812583382496769</v>
      </c>
      <c r="AK11">
        <v>12.61272742911679</v>
      </c>
      <c r="AL11">
        <v>11.948992237746085</v>
      </c>
      <c r="AM11">
        <v>12.500205825296046</v>
      </c>
      <c r="AN11">
        <v>13.579540390294174</v>
      </c>
      <c r="AO11">
        <v>16.46385912695801</v>
      </c>
      <c r="AP11">
        <v>18.453009999636873</v>
      </c>
      <c r="AQ11">
        <v>22.444809869432806</v>
      </c>
      <c r="AR11">
        <v>23.44016720932202</v>
      </c>
      <c r="AT11">
        <v>1</v>
      </c>
      <c r="AU11">
        <v>5.0404986110609897</v>
      </c>
      <c r="AV11">
        <v>3.6063187252271707</v>
      </c>
      <c r="AW11">
        <v>3.9192217304289749</v>
      </c>
      <c r="AX11">
        <v>4.5573478658438464</v>
      </c>
      <c r="AY11">
        <v>5.5194596074324691</v>
      </c>
      <c r="AZ11">
        <v>6.0311018205949143</v>
      </c>
      <c r="BA11">
        <v>6.2527474711453106</v>
      </c>
      <c r="BB11">
        <v>6.1691994111425643</v>
      </c>
      <c r="BD11">
        <v>3</v>
      </c>
      <c r="BE11">
        <v>1.0682740101789772</v>
      </c>
      <c r="BF11">
        <v>1.1044622799530632</v>
      </c>
      <c r="BG11">
        <v>1.235124560538905</v>
      </c>
      <c r="BH11">
        <v>1.6267246147948546</v>
      </c>
      <c r="BI11">
        <v>6.177730292415891</v>
      </c>
      <c r="BJ11">
        <v>11.126467916714414</v>
      </c>
      <c r="BK11">
        <v>19.610548637218653</v>
      </c>
      <c r="BL11">
        <v>20.997114467195868</v>
      </c>
      <c r="BM11">
        <v>22.572197438989406</v>
      </c>
      <c r="BN11">
        <v>24.060543987182605</v>
      </c>
    </row>
    <row r="12" spans="2:66" x14ac:dyDescent="0.3">
      <c r="B12">
        <v>5</v>
      </c>
      <c r="C12">
        <v>44.485687189257149</v>
      </c>
      <c r="D12">
        <v>44.000730619175037</v>
      </c>
      <c r="E12">
        <v>44.604093646110471</v>
      </c>
      <c r="F12">
        <v>43.954165225316046</v>
      </c>
      <c r="G12">
        <v>43.166559070704608</v>
      </c>
      <c r="H12">
        <v>41.999586639416911</v>
      </c>
      <c r="I12">
        <v>34.304448560293423</v>
      </c>
      <c r="J12">
        <v>29.243700313002609</v>
      </c>
      <c r="K12">
        <v>18.398756867367368</v>
      </c>
      <c r="L12">
        <v>16.815041601997962</v>
      </c>
      <c r="N12">
        <v>5</v>
      </c>
      <c r="O12">
        <v>8.82517487605989</v>
      </c>
      <c r="P12">
        <v>8.0879564282744543</v>
      </c>
      <c r="Q12">
        <v>6.7364096871055406</v>
      </c>
      <c r="R12">
        <v>5.7326253278180568</v>
      </c>
      <c r="S12">
        <v>4.5525579717297164</v>
      </c>
      <c r="T12">
        <v>3.8548932614095905</v>
      </c>
      <c r="U12">
        <v>3.5529359260756128</v>
      </c>
      <c r="V12">
        <v>3.6582508875298023</v>
      </c>
      <c r="X12">
        <v>5</v>
      </c>
      <c r="Y12">
        <v>18.4425199502586</v>
      </c>
      <c r="Z12">
        <v>18.003489925521176</v>
      </c>
      <c r="AA12">
        <v>17.292245764954945</v>
      </c>
      <c r="AB12">
        <v>14.775701927782112</v>
      </c>
      <c r="AC12">
        <v>7.3890796694692753</v>
      </c>
      <c r="AD12">
        <v>5.2674554247587038</v>
      </c>
      <c r="AE12">
        <v>3.6212542588226762</v>
      </c>
      <c r="AF12">
        <v>3.4631926522015162</v>
      </c>
      <c r="AH12">
        <v>5</v>
      </c>
      <c r="AI12">
        <v>10.892171203904775</v>
      </c>
      <c r="AJ12">
        <v>11.650440298135463</v>
      </c>
      <c r="AK12">
        <v>11.282519404122134</v>
      </c>
      <c r="AL12">
        <v>11.796680757668547</v>
      </c>
      <c r="AM12">
        <v>12.697805982032797</v>
      </c>
      <c r="AN12">
        <v>13.255527593865473</v>
      </c>
      <c r="AO12">
        <v>17.733690088372427</v>
      </c>
      <c r="AP12">
        <v>20.37806829713038</v>
      </c>
      <c r="AQ12">
        <v>24.612699190410922</v>
      </c>
      <c r="AR12">
        <v>27.685344982063263</v>
      </c>
      <c r="AT12">
        <v>2</v>
      </c>
      <c r="AU12">
        <v>3.7219319345310065</v>
      </c>
      <c r="AV12">
        <v>4.19007757829295</v>
      </c>
      <c r="AW12">
        <v>4.6217897500711178</v>
      </c>
      <c r="AX12">
        <v>6.6100813127084113</v>
      </c>
      <c r="AY12">
        <v>10.235533893880598</v>
      </c>
      <c r="AZ12">
        <v>12.015876345780111</v>
      </c>
      <c r="BA12">
        <v>13.343018485803357</v>
      </c>
      <c r="BB12">
        <v>12.273871203019443</v>
      </c>
      <c r="BD12">
        <v>5</v>
      </c>
      <c r="BE12">
        <v>1.0705016514326293</v>
      </c>
      <c r="BF12">
        <v>1.0892080569721321</v>
      </c>
      <c r="BG12">
        <v>1.3002909058402581</v>
      </c>
      <c r="BH12">
        <v>1.788592122247108</v>
      </c>
      <c r="BI12">
        <v>8.7011784947059425</v>
      </c>
      <c r="BJ12">
        <v>16.382886057592888</v>
      </c>
      <c r="BK12">
        <v>29.201926283001189</v>
      </c>
      <c r="BL12">
        <v>32.109562990438882</v>
      </c>
      <c r="BM12">
        <v>35.152008492353033</v>
      </c>
      <c r="BN12">
        <v>36.298549529129446</v>
      </c>
    </row>
    <row r="13" spans="2:66" x14ac:dyDescent="0.3">
      <c r="B13">
        <v>8</v>
      </c>
      <c r="C13">
        <v>43.903112214592369</v>
      </c>
      <c r="D13">
        <v>43.560665895003311</v>
      </c>
      <c r="E13">
        <v>44.971784280306551</v>
      </c>
      <c r="F13">
        <v>43.809926556449824</v>
      </c>
      <c r="G13">
        <v>41.978504638443312</v>
      </c>
      <c r="H13">
        <v>40.762858221267741</v>
      </c>
      <c r="I13">
        <v>32.18863715118313</v>
      </c>
      <c r="J13">
        <v>26.706150901518811</v>
      </c>
      <c r="K13">
        <v>15.190498821450566</v>
      </c>
      <c r="L13">
        <v>13.884346578474014</v>
      </c>
      <c r="N13">
        <v>8</v>
      </c>
      <c r="O13">
        <v>9.4164272164349239</v>
      </c>
      <c r="P13">
        <v>8.9125491683456755</v>
      </c>
      <c r="Q13">
        <v>6.5972259561005906</v>
      </c>
      <c r="R13">
        <v>5.833206735326165</v>
      </c>
      <c r="S13">
        <v>4.1045044566843156</v>
      </c>
      <c r="T13">
        <v>3.8444066414328102</v>
      </c>
      <c r="U13">
        <v>3.1728602531963883</v>
      </c>
      <c r="V13">
        <v>3.0228398583009288</v>
      </c>
      <c r="X13">
        <v>8</v>
      </c>
      <c r="Y13">
        <v>18.568147746913709</v>
      </c>
      <c r="Z13">
        <v>18.436105989560751</v>
      </c>
      <c r="AA13">
        <v>15.65439690645522</v>
      </c>
      <c r="AB13">
        <v>10.23647257007193</v>
      </c>
      <c r="AC13">
        <v>3.1396320468607417</v>
      </c>
      <c r="AD13">
        <v>2.292612245542768</v>
      </c>
      <c r="AE13">
        <v>1.7058929616026757</v>
      </c>
      <c r="AF13">
        <v>1.6593154423596708</v>
      </c>
      <c r="AH13">
        <v>8</v>
      </c>
      <c r="AI13">
        <v>9.6494168373456173</v>
      </c>
      <c r="AJ13">
        <v>9.805556509364175</v>
      </c>
      <c r="AK13">
        <v>9.9946115773070137</v>
      </c>
      <c r="AL13">
        <v>10.199956302536837</v>
      </c>
      <c r="AM13">
        <v>11.257216299774504</v>
      </c>
      <c r="AN13">
        <v>12.494389560294124</v>
      </c>
      <c r="AO13">
        <v>18.087557294899025</v>
      </c>
      <c r="AP13">
        <v>21.467773372367702</v>
      </c>
      <c r="AQ13">
        <v>27.238513558750252</v>
      </c>
      <c r="AR13">
        <v>30.79955316065104</v>
      </c>
      <c r="AT13">
        <v>3</v>
      </c>
      <c r="AU13">
        <v>4.1207620245712162</v>
      </c>
      <c r="AV13">
        <v>4.4578898322954013</v>
      </c>
      <c r="AW13">
        <v>4.6389940777386798</v>
      </c>
      <c r="AX13">
        <v>7.344448947989993</v>
      </c>
      <c r="AY13">
        <v>13.61022275590525</v>
      </c>
      <c r="AZ13">
        <v>15.028898562360725</v>
      </c>
      <c r="BA13">
        <v>19.999105710006305</v>
      </c>
      <c r="BB13">
        <v>18.103067988123289</v>
      </c>
      <c r="BD13">
        <v>8</v>
      </c>
      <c r="BE13">
        <v>1.09207907844931</v>
      </c>
      <c r="BF13">
        <v>1.1249021254894309</v>
      </c>
      <c r="BG13">
        <v>1.3830972352826327</v>
      </c>
      <c r="BH13">
        <v>2.1372775030557172</v>
      </c>
      <c r="BI13">
        <v>11.993262872064308</v>
      </c>
      <c r="BJ13">
        <v>21.496513716881562</v>
      </c>
      <c r="BK13">
        <v>37.417827803538884</v>
      </c>
      <c r="BL13">
        <v>40.526809574188583</v>
      </c>
      <c r="BM13">
        <v>42.568847697497276</v>
      </c>
      <c r="BN13">
        <v>43.267563764344871</v>
      </c>
    </row>
    <row r="14" spans="2:66" x14ac:dyDescent="0.3">
      <c r="AT14">
        <v>4</v>
      </c>
      <c r="AU14">
        <v>3.7631099835371979</v>
      </c>
      <c r="AV14">
        <v>4.4597583662169784</v>
      </c>
      <c r="AW14">
        <v>4.7816944150596017</v>
      </c>
      <c r="AX14">
        <v>6.8991274411810055</v>
      </c>
      <c r="AY14">
        <v>12.559460004831129</v>
      </c>
      <c r="AZ14">
        <v>15.676429341568294</v>
      </c>
      <c r="BA14">
        <v>18.982209768824923</v>
      </c>
      <c r="BB14">
        <v>17.780541592302271</v>
      </c>
    </row>
    <row r="15" spans="2:66" x14ac:dyDescent="0.3">
      <c r="C15" t="s">
        <v>9</v>
      </c>
      <c r="O15" t="s">
        <v>10</v>
      </c>
      <c r="Y15" t="s">
        <v>11</v>
      </c>
      <c r="AI15" t="s">
        <v>15</v>
      </c>
      <c r="AT15">
        <v>5</v>
      </c>
      <c r="AU15">
        <v>3.7126223341521833</v>
      </c>
      <c r="AV15">
        <v>4.2334173750518911</v>
      </c>
      <c r="AW15">
        <v>4.5914018230774563</v>
      </c>
      <c r="AX15">
        <v>6.7129711973634798</v>
      </c>
      <c r="AY15">
        <v>11.91348715374901</v>
      </c>
      <c r="AZ15">
        <v>14.864943774160471</v>
      </c>
      <c r="BA15">
        <v>18.979930686548215</v>
      </c>
      <c r="BB15">
        <v>17.472918395719443</v>
      </c>
      <c r="BE15" t="s">
        <v>11</v>
      </c>
    </row>
    <row r="16" spans="2:66" x14ac:dyDescent="0.3">
      <c r="B16" t="s">
        <v>13</v>
      </c>
      <c r="C16">
        <v>0</v>
      </c>
      <c r="D16">
        <v>1</v>
      </c>
      <c r="E16">
        <v>5</v>
      </c>
      <c r="F16">
        <v>10</v>
      </c>
      <c r="G16">
        <v>50</v>
      </c>
      <c r="H16">
        <v>100</v>
      </c>
      <c r="I16">
        <v>500</v>
      </c>
      <c r="J16">
        <v>1000</v>
      </c>
      <c r="K16">
        <v>5000</v>
      </c>
      <c r="L16">
        <v>10000</v>
      </c>
      <c r="N16" t="s">
        <v>14</v>
      </c>
      <c r="O16">
        <v>0</v>
      </c>
      <c r="P16">
        <v>1</v>
      </c>
      <c r="Q16">
        <v>5</v>
      </c>
      <c r="R16">
        <v>10</v>
      </c>
      <c r="S16">
        <v>50</v>
      </c>
      <c r="T16">
        <v>100</v>
      </c>
      <c r="U16">
        <v>500</v>
      </c>
      <c r="V16">
        <v>1000</v>
      </c>
      <c r="X16" t="s">
        <v>13</v>
      </c>
      <c r="Y16">
        <v>0</v>
      </c>
      <c r="Z16">
        <v>0.1</v>
      </c>
      <c r="AA16">
        <v>0.5</v>
      </c>
      <c r="AB16">
        <v>1</v>
      </c>
      <c r="AC16">
        <v>5</v>
      </c>
      <c r="AD16">
        <v>10</v>
      </c>
      <c r="AE16">
        <v>50</v>
      </c>
      <c r="AF16">
        <v>100</v>
      </c>
      <c r="AH16" t="s">
        <v>13</v>
      </c>
      <c r="AI16">
        <v>0</v>
      </c>
      <c r="AJ16">
        <v>1</v>
      </c>
      <c r="AK16">
        <v>5</v>
      </c>
      <c r="AL16">
        <v>10</v>
      </c>
      <c r="AM16">
        <v>50</v>
      </c>
      <c r="AN16">
        <v>100</v>
      </c>
      <c r="AO16">
        <v>500</v>
      </c>
      <c r="AP16">
        <v>1000</v>
      </c>
      <c r="AQ16">
        <v>5000</v>
      </c>
      <c r="AR16">
        <v>10000</v>
      </c>
      <c r="AT16">
        <v>6</v>
      </c>
      <c r="AU16">
        <v>3.4485532719241974</v>
      </c>
      <c r="AV16">
        <v>4.1133907709309234</v>
      </c>
      <c r="AW16">
        <v>4.4467653436332828</v>
      </c>
      <c r="AX16">
        <v>6.6658659177201045</v>
      </c>
      <c r="AY16">
        <v>11.982061466824932</v>
      </c>
      <c r="AZ16">
        <v>14.547218540487176</v>
      </c>
      <c r="BA16">
        <v>18.757264544084236</v>
      </c>
      <c r="BB16">
        <v>17.611027254300705</v>
      </c>
      <c r="BD16" t="s">
        <v>13</v>
      </c>
      <c r="BE16">
        <v>0</v>
      </c>
      <c r="BF16">
        <v>0.1</v>
      </c>
      <c r="BG16">
        <v>0.5</v>
      </c>
      <c r="BH16">
        <v>1</v>
      </c>
      <c r="BI16">
        <v>5</v>
      </c>
      <c r="BJ16">
        <v>10</v>
      </c>
      <c r="BK16">
        <v>50</v>
      </c>
      <c r="BL16">
        <v>100</v>
      </c>
      <c r="BM16">
        <v>500</v>
      </c>
      <c r="BN16">
        <v>1000</v>
      </c>
    </row>
    <row r="17" spans="2:66" x14ac:dyDescent="0.3">
      <c r="B17">
        <v>0</v>
      </c>
      <c r="C17">
        <v>44.197452849119117</v>
      </c>
      <c r="D17">
        <v>44.833667583093195</v>
      </c>
      <c r="E17">
        <v>44.617125371940062</v>
      </c>
      <c r="F17">
        <v>44.798393738742526</v>
      </c>
      <c r="G17">
        <v>44.21902868391372</v>
      </c>
      <c r="H17">
        <v>45.099851851196028</v>
      </c>
      <c r="I17">
        <v>46.825330737353028</v>
      </c>
      <c r="J17">
        <v>45.451281243146433</v>
      </c>
      <c r="K17">
        <v>44.812193650515752</v>
      </c>
      <c r="L17">
        <v>45.291855224629138</v>
      </c>
      <c r="N17">
        <v>0</v>
      </c>
      <c r="O17">
        <v>9.9819903998325206</v>
      </c>
      <c r="P17">
        <v>9.6126085807656239</v>
      </c>
      <c r="Q17">
        <v>9.7430316605944718</v>
      </c>
      <c r="R17">
        <v>10.276089996422854</v>
      </c>
      <c r="S17">
        <v>10.551062350913966</v>
      </c>
      <c r="T17">
        <v>9.5834331921715226</v>
      </c>
      <c r="U17">
        <v>10.228609442268745</v>
      </c>
      <c r="V17">
        <v>10.148491763629098</v>
      </c>
      <c r="X17">
        <v>0</v>
      </c>
      <c r="Y17">
        <v>11.282095138160923</v>
      </c>
      <c r="Z17">
        <v>12.299376152143109</v>
      </c>
      <c r="AA17">
        <v>12.366226945990842</v>
      </c>
      <c r="AB17">
        <v>13.174625072188977</v>
      </c>
      <c r="AC17">
        <v>12.57401242528384</v>
      </c>
      <c r="AD17">
        <v>12.738731480111694</v>
      </c>
      <c r="AE17">
        <v>14.500832455336912</v>
      </c>
      <c r="AF17">
        <v>16.214595526024496</v>
      </c>
      <c r="AH17">
        <v>0</v>
      </c>
      <c r="AI17">
        <v>9.5886889949797869</v>
      </c>
      <c r="AJ17">
        <v>8.2258565832766468</v>
      </c>
      <c r="AK17">
        <v>8.6972327232837152</v>
      </c>
      <c r="AL17">
        <v>8.4987125071067542</v>
      </c>
      <c r="AM17">
        <v>8.4886565219797649</v>
      </c>
      <c r="AN17">
        <v>8.5167433205440375</v>
      </c>
      <c r="AO17">
        <v>8.2052507792017586</v>
      </c>
      <c r="AP17">
        <v>8.5025818518662319</v>
      </c>
      <c r="AQ17">
        <v>8.4490361561418048</v>
      </c>
      <c r="AR17">
        <v>8.1997725552082823</v>
      </c>
      <c r="AT17">
        <v>7</v>
      </c>
      <c r="AU17">
        <v>3.4788944120826413</v>
      </c>
      <c r="AV17">
        <v>4.071725991864132</v>
      </c>
      <c r="AW17">
        <v>4.4511059861464464</v>
      </c>
      <c r="AX17">
        <v>6.3772004528177968</v>
      </c>
      <c r="AY17">
        <v>11.736217469135415</v>
      </c>
      <c r="AZ17">
        <v>15.171186391668504</v>
      </c>
      <c r="BA17">
        <v>20.751647703675076</v>
      </c>
      <c r="BB17">
        <v>16.469996775875046</v>
      </c>
      <c r="BD17">
        <v>0</v>
      </c>
      <c r="BE17">
        <v>1.6152880505931386</v>
      </c>
      <c r="BF17">
        <v>1.3852027653459367</v>
      </c>
      <c r="BG17">
        <v>1.4279796503387876</v>
      </c>
      <c r="BH17">
        <v>1.4863065441948728</v>
      </c>
      <c r="BI17">
        <v>2.8552545586623199</v>
      </c>
      <c r="BJ17">
        <v>1.6300391313775615</v>
      </c>
      <c r="BK17">
        <v>1.0461641685741365</v>
      </c>
      <c r="BL17">
        <v>1.1042528415022246</v>
      </c>
      <c r="BM17">
        <v>1.0304474663006098</v>
      </c>
      <c r="BN17">
        <v>1.0333641723053619</v>
      </c>
    </row>
    <row r="18" spans="2:66" x14ac:dyDescent="0.3">
      <c r="B18">
        <v>3</v>
      </c>
      <c r="C18">
        <v>38.837505975071288</v>
      </c>
      <c r="D18">
        <v>38.166174169387936</v>
      </c>
      <c r="E18">
        <v>38.91700146228974</v>
      </c>
      <c r="F18">
        <v>39.140892391015925</v>
      </c>
      <c r="G18">
        <v>38.676982548063158</v>
      </c>
      <c r="H18">
        <v>37.240964747964263</v>
      </c>
      <c r="I18">
        <v>33.292551706719763</v>
      </c>
      <c r="J18">
        <v>30.083639135024399</v>
      </c>
      <c r="K18">
        <v>23.571066486049514</v>
      </c>
      <c r="L18">
        <v>20.908230258406029</v>
      </c>
      <c r="N18">
        <v>3</v>
      </c>
      <c r="O18">
        <v>8.8500693917104201</v>
      </c>
      <c r="P18">
        <v>8.5537191278847065</v>
      </c>
      <c r="Q18">
        <v>7.0716410357813659</v>
      </c>
      <c r="R18">
        <v>6.4736842154071734</v>
      </c>
      <c r="S18">
        <v>5.4244470581012258</v>
      </c>
      <c r="T18">
        <v>5.0012148164878782</v>
      </c>
      <c r="U18">
        <v>4.8985042405415866</v>
      </c>
      <c r="V18">
        <v>5.1498294017116084</v>
      </c>
      <c r="X18">
        <v>3</v>
      </c>
      <c r="Y18">
        <v>12.620951133995616</v>
      </c>
      <c r="Z18">
        <v>12.175097580034366</v>
      </c>
      <c r="AA18">
        <v>12.430698715002881</v>
      </c>
      <c r="AB18">
        <v>11.361903190833479</v>
      </c>
      <c r="AC18">
        <v>8.6050170958607826</v>
      </c>
      <c r="AD18">
        <v>7.4966766526871451</v>
      </c>
      <c r="AE18">
        <v>8.0378195576749238</v>
      </c>
      <c r="AF18">
        <v>7.4425303217797554</v>
      </c>
      <c r="AH18">
        <v>3</v>
      </c>
      <c r="AI18">
        <v>10.986402339600701</v>
      </c>
      <c r="AJ18">
        <v>10.000847209125025</v>
      </c>
      <c r="AK18">
        <v>10.01824015387696</v>
      </c>
      <c r="AL18">
        <v>10.495822530831735</v>
      </c>
      <c r="AM18">
        <v>10.703119075448864</v>
      </c>
      <c r="AN18">
        <v>11.434922008297535</v>
      </c>
      <c r="AO18">
        <v>14.66697912103205</v>
      </c>
      <c r="AP18">
        <v>17.599130170464388</v>
      </c>
      <c r="AQ18">
        <v>20.819688989769585</v>
      </c>
      <c r="AR18">
        <v>21.715203713223989</v>
      </c>
      <c r="AT18">
        <v>8</v>
      </c>
      <c r="AU18">
        <v>3.5981638533363349</v>
      </c>
      <c r="AV18">
        <v>4.1231288015442464</v>
      </c>
      <c r="AW18">
        <v>4.3950421298669831</v>
      </c>
      <c r="AX18">
        <v>6.302849067900496</v>
      </c>
      <c r="AY18">
        <v>11.739966294926608</v>
      </c>
      <c r="AZ18">
        <v>14.743494948231877</v>
      </c>
      <c r="BA18">
        <v>20.131461012642301</v>
      </c>
      <c r="BB18">
        <v>18.320270604029002</v>
      </c>
      <c r="BD18">
        <v>3</v>
      </c>
      <c r="BE18">
        <v>2.0812317736129322</v>
      </c>
      <c r="BF18">
        <v>1.9927622774515008</v>
      </c>
      <c r="BG18">
        <v>2.3678905487032793</v>
      </c>
      <c r="BH18">
        <v>2.8011025937381175</v>
      </c>
      <c r="BI18">
        <v>5.8823525088823434</v>
      </c>
      <c r="BJ18">
        <v>9.542186310177394</v>
      </c>
      <c r="BK18">
        <v>19.277253920580584</v>
      </c>
      <c r="BL18">
        <v>20.876076189622292</v>
      </c>
      <c r="BM18">
        <v>21.503876152060702</v>
      </c>
      <c r="BN18">
        <v>22.605699752490583</v>
      </c>
    </row>
    <row r="19" spans="2:66" x14ac:dyDescent="0.3">
      <c r="B19">
        <v>5</v>
      </c>
      <c r="C19">
        <v>41.450678589527016</v>
      </c>
      <c r="D19">
        <v>40.254213305046093</v>
      </c>
      <c r="E19">
        <v>41.513136809923964</v>
      </c>
      <c r="F19">
        <v>40.939870210851794</v>
      </c>
      <c r="G19">
        <v>39.653511493701053</v>
      </c>
      <c r="H19">
        <v>39.239035983947829</v>
      </c>
      <c r="I19">
        <v>32.248941707416776</v>
      </c>
      <c r="J19">
        <v>27.889931319639579</v>
      </c>
      <c r="K19">
        <v>19.788767776142791</v>
      </c>
      <c r="L19">
        <v>16.314579237836657</v>
      </c>
      <c r="N19">
        <v>5</v>
      </c>
      <c r="O19">
        <v>8.8953051576032216</v>
      </c>
      <c r="P19">
        <v>8.2447222110302381</v>
      </c>
      <c r="Q19">
        <v>6.8718102983038838</v>
      </c>
      <c r="R19">
        <v>6.0570765977286918</v>
      </c>
      <c r="S19">
        <v>4.5822115168805686</v>
      </c>
      <c r="T19">
        <v>3.9013229489507562</v>
      </c>
      <c r="U19">
        <v>3.6403807660501104</v>
      </c>
      <c r="V19">
        <v>3.7653780427375096</v>
      </c>
      <c r="X19">
        <v>5</v>
      </c>
      <c r="Y19">
        <v>12.581725639248564</v>
      </c>
      <c r="Z19">
        <v>12.257080853108501</v>
      </c>
      <c r="AA19">
        <v>10.561188883729603</v>
      </c>
      <c r="AB19">
        <v>8.2879179729247454</v>
      </c>
      <c r="AC19">
        <v>4.3005047976054662</v>
      </c>
      <c r="AD19">
        <v>3.6706202489487891</v>
      </c>
      <c r="AE19">
        <v>3.9710377829939545</v>
      </c>
      <c r="AF19">
        <v>3.7857545668241173</v>
      </c>
      <c r="AH19">
        <v>5</v>
      </c>
      <c r="AI19">
        <v>9.9871158853824795</v>
      </c>
      <c r="AJ19">
        <v>9.4384998245373968</v>
      </c>
      <c r="AN19">
        <v>11.273289414850334</v>
      </c>
      <c r="AO19">
        <v>15.912188939089583</v>
      </c>
      <c r="AP19">
        <v>19.649581105650785</v>
      </c>
      <c r="AQ19">
        <v>24.405925874484904</v>
      </c>
      <c r="AR19">
        <v>27.113597117956242</v>
      </c>
      <c r="AT19">
        <v>10</v>
      </c>
      <c r="AU19">
        <v>3.3101100466933655</v>
      </c>
      <c r="AV19">
        <v>3.9768408203041554</v>
      </c>
      <c r="AW19">
        <v>4.3020499879538319</v>
      </c>
      <c r="AX19">
        <v>6.2409032980755414</v>
      </c>
      <c r="AY19">
        <v>11.876391807269229</v>
      </c>
      <c r="AZ19">
        <v>16.05371936057281</v>
      </c>
      <c r="BA19">
        <v>21.058481158075992</v>
      </c>
      <c r="BB19">
        <v>20.402959873293959</v>
      </c>
      <c r="BD19">
        <v>5</v>
      </c>
      <c r="BE19">
        <v>2.0997735678788043</v>
      </c>
      <c r="BF19">
        <v>1.9607760043856983</v>
      </c>
      <c r="BG19">
        <v>2.1832976220708087</v>
      </c>
      <c r="BH19">
        <v>2.7470873149607753</v>
      </c>
      <c r="BI19">
        <v>8.6581591020331885</v>
      </c>
      <c r="BJ19">
        <v>15.551445292572559</v>
      </c>
      <c r="BK19">
        <v>28.671321439013269</v>
      </c>
      <c r="BL19">
        <v>30.86704770215815</v>
      </c>
      <c r="BM19">
        <v>32.188985970310632</v>
      </c>
      <c r="BN19">
        <v>32.513250582794868</v>
      </c>
    </row>
    <row r="20" spans="2:66" x14ac:dyDescent="0.3">
      <c r="B20">
        <v>8</v>
      </c>
      <c r="C20">
        <v>44.62791132967935</v>
      </c>
      <c r="D20">
        <v>43.674420123718455</v>
      </c>
      <c r="E20">
        <v>43.888622503196302</v>
      </c>
      <c r="F20">
        <v>43.433731006449136</v>
      </c>
      <c r="G20">
        <v>42.185605217258569</v>
      </c>
      <c r="H20">
        <v>40.844489735727471</v>
      </c>
      <c r="I20">
        <v>33.210069700679654</v>
      </c>
      <c r="J20">
        <v>27.604781481224226</v>
      </c>
      <c r="K20">
        <v>17.240154135481038</v>
      </c>
      <c r="L20">
        <v>13.851626168522674</v>
      </c>
      <c r="N20">
        <v>8</v>
      </c>
      <c r="O20">
        <v>9.2872416606453818</v>
      </c>
      <c r="P20">
        <v>8.7947600037684612</v>
      </c>
      <c r="Q20">
        <v>6.7657271509060548</v>
      </c>
      <c r="R20">
        <v>5.9562820774109522</v>
      </c>
      <c r="S20">
        <v>4.4597809022842068</v>
      </c>
      <c r="T20">
        <v>3.9411498137525172</v>
      </c>
      <c r="U20">
        <v>3.2727525959534036</v>
      </c>
      <c r="V20">
        <v>3.0295632000085337</v>
      </c>
      <c r="X20">
        <v>8</v>
      </c>
      <c r="Y20">
        <v>12.124315981946422</v>
      </c>
      <c r="Z20">
        <v>11.756788979194909</v>
      </c>
      <c r="AA20">
        <v>9.277061237234161</v>
      </c>
      <c r="AB20">
        <v>5.4123118758155639</v>
      </c>
      <c r="AC20">
        <v>2.280195362416797</v>
      </c>
      <c r="AD20">
        <v>1.9858729772053658</v>
      </c>
      <c r="AE20">
        <v>1.6968698387305825</v>
      </c>
      <c r="AF20">
        <v>1.6593556153490605</v>
      </c>
      <c r="AH20">
        <v>8</v>
      </c>
      <c r="AI20">
        <v>8.9745155145798385</v>
      </c>
      <c r="AJ20">
        <v>8.3900063574498507</v>
      </c>
      <c r="AK20">
        <v>8.5020919373613602</v>
      </c>
      <c r="AL20">
        <v>8.6766269192088181</v>
      </c>
      <c r="AM20">
        <v>10.091647963457884</v>
      </c>
      <c r="AN20">
        <v>11.477872812939538</v>
      </c>
      <c r="AO20">
        <v>17.5349415720362</v>
      </c>
      <c r="AP20">
        <v>21.812788803620361</v>
      </c>
      <c r="AQ20">
        <v>26.422656974129925</v>
      </c>
      <c r="AR20">
        <v>27.255979990677933</v>
      </c>
      <c r="BD20">
        <v>8</v>
      </c>
      <c r="BE20">
        <v>1.7785342999407308</v>
      </c>
      <c r="BF20">
        <v>1.7638520521442353</v>
      </c>
      <c r="BG20">
        <v>2.1490217335664932</v>
      </c>
      <c r="BH20">
        <v>2.9795806524780364</v>
      </c>
      <c r="BI20">
        <v>11.902820735149017</v>
      </c>
      <c r="BJ20">
        <v>20.15808688615305</v>
      </c>
      <c r="BK20">
        <v>37.873224892055077</v>
      </c>
      <c r="BL20">
        <v>40.679600190651904</v>
      </c>
      <c r="BM20">
        <v>42.217735770146056</v>
      </c>
      <c r="BN20">
        <v>42.697213136405743</v>
      </c>
    </row>
    <row r="21" spans="2:66" x14ac:dyDescent="0.3">
      <c r="AU21" t="s">
        <v>12</v>
      </c>
    </row>
    <row r="22" spans="2:66" x14ac:dyDescent="0.3">
      <c r="C22" t="s">
        <v>9</v>
      </c>
      <c r="O22" t="s">
        <v>10</v>
      </c>
      <c r="Y22" t="s">
        <v>11</v>
      </c>
      <c r="AI22" t="s">
        <v>9</v>
      </c>
      <c r="AT22" t="s">
        <v>14</v>
      </c>
      <c r="AU22">
        <v>0</v>
      </c>
      <c r="AV22">
        <v>1</v>
      </c>
      <c r="AW22">
        <v>5</v>
      </c>
      <c r="AX22">
        <v>10</v>
      </c>
      <c r="AY22">
        <v>50</v>
      </c>
      <c r="AZ22">
        <v>100</v>
      </c>
      <c r="BA22">
        <v>500</v>
      </c>
      <c r="BB22">
        <v>1000</v>
      </c>
      <c r="BE22" t="s">
        <v>11</v>
      </c>
    </row>
    <row r="23" spans="2:66" x14ac:dyDescent="0.3">
      <c r="B23" t="s">
        <v>13</v>
      </c>
      <c r="C23">
        <v>0</v>
      </c>
      <c r="D23">
        <v>1</v>
      </c>
      <c r="E23">
        <v>5</v>
      </c>
      <c r="F23">
        <v>10</v>
      </c>
      <c r="G23">
        <v>50</v>
      </c>
      <c r="H23">
        <v>100</v>
      </c>
      <c r="I23">
        <v>500</v>
      </c>
      <c r="J23">
        <v>1000</v>
      </c>
      <c r="K23">
        <v>5000</v>
      </c>
      <c r="L23">
        <v>10000</v>
      </c>
      <c r="N23" t="s">
        <v>14</v>
      </c>
      <c r="O23">
        <v>0</v>
      </c>
      <c r="P23">
        <v>1</v>
      </c>
      <c r="Q23">
        <v>5</v>
      </c>
      <c r="R23">
        <v>10</v>
      </c>
      <c r="S23">
        <v>50</v>
      </c>
      <c r="T23">
        <v>100</v>
      </c>
      <c r="U23">
        <v>500</v>
      </c>
      <c r="V23">
        <v>1000</v>
      </c>
      <c r="X23" t="s">
        <v>13</v>
      </c>
      <c r="Y23">
        <v>0</v>
      </c>
      <c r="Z23">
        <v>0.1</v>
      </c>
      <c r="AA23">
        <v>0.5</v>
      </c>
      <c r="AB23">
        <v>1</v>
      </c>
      <c r="AC23">
        <v>5</v>
      </c>
      <c r="AD23">
        <v>10</v>
      </c>
      <c r="AE23">
        <v>50</v>
      </c>
      <c r="AF23">
        <v>100</v>
      </c>
      <c r="AH23" t="s">
        <v>13</v>
      </c>
      <c r="AI23">
        <v>0</v>
      </c>
      <c r="AJ23">
        <v>1</v>
      </c>
      <c r="AK23">
        <v>5</v>
      </c>
      <c r="AL23">
        <v>10</v>
      </c>
      <c r="AM23">
        <v>50</v>
      </c>
      <c r="AN23">
        <v>100</v>
      </c>
      <c r="AO23">
        <v>500</v>
      </c>
      <c r="AP23">
        <v>1000</v>
      </c>
      <c r="AQ23">
        <v>5000</v>
      </c>
      <c r="AR23">
        <v>10000</v>
      </c>
      <c r="AT23">
        <v>0</v>
      </c>
      <c r="AU23">
        <v>3.3214317259436825</v>
      </c>
      <c r="AV23">
        <v>3.3645417527998469</v>
      </c>
      <c r="AW23">
        <v>3.355904560078959</v>
      </c>
      <c r="AX23">
        <v>3.2482909197679217</v>
      </c>
      <c r="AY23">
        <v>3.3951457320901532</v>
      </c>
      <c r="AZ23">
        <v>3.422528033596421</v>
      </c>
      <c r="BA23">
        <v>3.5573578943965827</v>
      </c>
      <c r="BB23">
        <v>3.5521709245762572</v>
      </c>
      <c r="BD23" t="s">
        <v>13</v>
      </c>
      <c r="BE23">
        <v>0</v>
      </c>
      <c r="BF23">
        <v>0.1</v>
      </c>
      <c r="BG23">
        <v>0.5</v>
      </c>
      <c r="BH23">
        <v>1</v>
      </c>
      <c r="BI23">
        <v>5</v>
      </c>
      <c r="BJ23">
        <v>10</v>
      </c>
      <c r="BK23">
        <v>50</v>
      </c>
      <c r="BL23">
        <v>100</v>
      </c>
      <c r="BM23">
        <v>500</v>
      </c>
      <c r="BN23">
        <v>1000</v>
      </c>
    </row>
    <row r="24" spans="2:66" x14ac:dyDescent="0.3">
      <c r="B24">
        <v>0</v>
      </c>
      <c r="C24">
        <v>44.318159944487419</v>
      </c>
      <c r="D24">
        <v>45.026074646078378</v>
      </c>
      <c r="E24">
        <v>45.483944823015243</v>
      </c>
      <c r="F24">
        <v>46.154520200702969</v>
      </c>
      <c r="G24">
        <v>45.954744823564532</v>
      </c>
      <c r="H24">
        <v>44.819949976956821</v>
      </c>
      <c r="I24">
        <v>43.613259196930308</v>
      </c>
      <c r="J24">
        <v>45.13163358495602</v>
      </c>
      <c r="K24">
        <v>44.398842984465645</v>
      </c>
      <c r="L24">
        <v>44.177621109961933</v>
      </c>
      <c r="N24">
        <v>0</v>
      </c>
      <c r="O24">
        <v>10.372248455781</v>
      </c>
      <c r="P24">
        <v>10.216668266127007</v>
      </c>
      <c r="Q24">
        <v>10.372519868416697</v>
      </c>
      <c r="R24">
        <v>10.163413579618473</v>
      </c>
      <c r="S24">
        <v>9.60769081896572</v>
      </c>
      <c r="T24">
        <v>10.019010299478619</v>
      </c>
      <c r="U24">
        <v>9.2983676190510138</v>
      </c>
      <c r="V24">
        <v>10.296769287673476</v>
      </c>
      <c r="X24">
        <v>0</v>
      </c>
      <c r="Y24">
        <v>12.531823927611365</v>
      </c>
      <c r="Z24">
        <v>12.159615301851421</v>
      </c>
      <c r="AA24">
        <v>12.376397571111962</v>
      </c>
      <c r="AB24">
        <v>12.659578933046742</v>
      </c>
      <c r="AC24">
        <v>12.065751602034062</v>
      </c>
      <c r="AD24">
        <v>12.299368313511028</v>
      </c>
      <c r="AE24">
        <v>15.000182713572146</v>
      </c>
      <c r="AF24">
        <v>15.504320416349014</v>
      </c>
      <c r="AH24">
        <v>0</v>
      </c>
      <c r="AI24">
        <v>7.8437413963136438</v>
      </c>
      <c r="AJ24">
        <v>7.35078991142655</v>
      </c>
      <c r="AK24">
        <v>7.4834244653303781</v>
      </c>
      <c r="AL24">
        <v>6.9626786608384057</v>
      </c>
      <c r="AM24">
        <v>7.4924437913650666</v>
      </c>
      <c r="AN24">
        <v>7.2852834429801936</v>
      </c>
      <c r="AO24">
        <v>7.3502676625643568</v>
      </c>
      <c r="AP24">
        <v>7.0842068529168163</v>
      </c>
      <c r="AQ24">
        <v>7.5291736616242781</v>
      </c>
      <c r="AR24">
        <v>7.0794233276912548</v>
      </c>
      <c r="AT24">
        <v>1</v>
      </c>
      <c r="AU24">
        <v>3.6631657098426711</v>
      </c>
      <c r="AV24">
        <v>3.8127868244166554</v>
      </c>
      <c r="AW24">
        <v>3.9846142937529483</v>
      </c>
      <c r="AX24">
        <v>4.6522178500541678</v>
      </c>
      <c r="AY24">
        <v>5.8816416429357785</v>
      </c>
      <c r="AZ24">
        <v>5.8698881040494086</v>
      </c>
      <c r="BA24">
        <v>5.9626808507590807</v>
      </c>
      <c r="BB24">
        <v>6.1602702293767795</v>
      </c>
      <c r="BD24">
        <v>0</v>
      </c>
      <c r="BE24">
        <v>1.6818120714661047</v>
      </c>
      <c r="BF24">
        <v>1.3648206072425275</v>
      </c>
      <c r="BG24">
        <v>1.531622288630593</v>
      </c>
      <c r="BH24">
        <v>1.4097965959691066</v>
      </c>
      <c r="BI24">
        <v>1.5378159102797968</v>
      </c>
      <c r="BJ24">
        <v>1.3269938184068999</v>
      </c>
      <c r="BK24">
        <v>1.0742236544047647</v>
      </c>
      <c r="BL24">
        <v>1.0555749362982099</v>
      </c>
      <c r="BM24">
        <v>1.0181907239784238</v>
      </c>
      <c r="BN24">
        <v>1.0419874024628557</v>
      </c>
    </row>
    <row r="25" spans="2:66" x14ac:dyDescent="0.3">
      <c r="B25">
        <v>3</v>
      </c>
      <c r="C25">
        <v>39.528551940430603</v>
      </c>
      <c r="D25">
        <v>39.190177790206036</v>
      </c>
      <c r="E25">
        <v>39.296657768352787</v>
      </c>
      <c r="F25">
        <v>39.778592545768767</v>
      </c>
      <c r="G25">
        <v>38.742780025725324</v>
      </c>
      <c r="H25">
        <v>38.587567271950078</v>
      </c>
      <c r="I25">
        <v>33.072078421579498</v>
      </c>
      <c r="J25">
        <v>30.17771643756581</v>
      </c>
      <c r="K25">
        <v>22.710896154634515</v>
      </c>
      <c r="L25">
        <v>21.649337647531063</v>
      </c>
      <c r="N25">
        <v>3</v>
      </c>
      <c r="O25">
        <v>8.9167869288128223</v>
      </c>
      <c r="P25">
        <v>8.3454309963096236</v>
      </c>
      <c r="Q25">
        <v>7.3096160266936376</v>
      </c>
      <c r="R25">
        <v>6.1174272059257779</v>
      </c>
      <c r="S25">
        <v>5.2824125145924219</v>
      </c>
      <c r="T25">
        <v>4.90250537230287</v>
      </c>
      <c r="U25">
        <v>4.6512194042932435</v>
      </c>
      <c r="V25">
        <v>4.7655370346889425</v>
      </c>
      <c r="X25">
        <v>3</v>
      </c>
      <c r="Y25">
        <v>12.690084929435992</v>
      </c>
      <c r="Z25">
        <v>12.31928529779206</v>
      </c>
      <c r="AA25">
        <v>11.974392345165693</v>
      </c>
      <c r="AB25">
        <v>11.209558396569648</v>
      </c>
      <c r="AC25">
        <v>8.2895807427542767</v>
      </c>
      <c r="AD25">
        <v>7.1736098811672857</v>
      </c>
      <c r="AE25">
        <v>7.8954376647821789</v>
      </c>
      <c r="AF25">
        <v>7.4607992336664042</v>
      </c>
      <c r="AH25">
        <v>3</v>
      </c>
      <c r="AI25">
        <v>9.0973566775312911</v>
      </c>
      <c r="AJ25">
        <v>8.5571602873669264</v>
      </c>
      <c r="AK25">
        <v>7.8550647902647333</v>
      </c>
      <c r="AL25">
        <v>7.664055943276459</v>
      </c>
      <c r="AM25">
        <v>7.8601226676130196</v>
      </c>
      <c r="AN25">
        <v>9.4635667900936475</v>
      </c>
      <c r="AO25">
        <v>13.796082601447415</v>
      </c>
      <c r="AP25">
        <v>16.761152966120129</v>
      </c>
      <c r="AQ25">
        <v>18.739782434892394</v>
      </c>
      <c r="AR25">
        <v>20.211752121016669</v>
      </c>
      <c r="AT25">
        <v>2</v>
      </c>
      <c r="AU25">
        <v>3.6089875344924587</v>
      </c>
      <c r="AV25">
        <v>4.102014956127805</v>
      </c>
      <c r="AW25">
        <v>4.5932894636647292</v>
      </c>
      <c r="AX25">
        <v>6.1148791605859394</v>
      </c>
      <c r="AY25">
        <v>11.244384459062875</v>
      </c>
      <c r="AZ25">
        <v>11.793919599519162</v>
      </c>
      <c r="BA25">
        <v>13.655055812075034</v>
      </c>
      <c r="BB25">
        <v>13.729513018525465</v>
      </c>
      <c r="BD25">
        <v>3</v>
      </c>
      <c r="BE25">
        <v>2.0990725002223303</v>
      </c>
      <c r="BF25">
        <v>1.8462249297284201</v>
      </c>
      <c r="BG25">
        <v>2.4373227020771737</v>
      </c>
      <c r="BH25">
        <v>3.0345848236834607</v>
      </c>
      <c r="BI25">
        <v>6.2078546454059333</v>
      </c>
      <c r="BJ25">
        <v>10.192485106337541</v>
      </c>
      <c r="BK25">
        <v>19.222636291919521</v>
      </c>
      <c r="BL25">
        <v>21.147345770285629</v>
      </c>
      <c r="BM25">
        <v>21.485888451099832</v>
      </c>
      <c r="BN25">
        <v>22.917116846999125</v>
      </c>
    </row>
    <row r="26" spans="2:66" x14ac:dyDescent="0.3">
      <c r="B26">
        <v>5</v>
      </c>
      <c r="C26">
        <v>40.965467263902369</v>
      </c>
      <c r="D26">
        <v>41.411916553901577</v>
      </c>
      <c r="E26">
        <v>40.115489113846664</v>
      </c>
      <c r="F26">
        <v>40.736606642438709</v>
      </c>
      <c r="G26">
        <v>39.399700506333318</v>
      </c>
      <c r="H26">
        <v>39.135323042924568</v>
      </c>
      <c r="I26">
        <v>33.382711652880239</v>
      </c>
      <c r="J26">
        <v>28.241395985434348</v>
      </c>
      <c r="K26">
        <v>18.27383846691529</v>
      </c>
      <c r="L26">
        <v>16.662539055263576</v>
      </c>
      <c r="N26">
        <v>5</v>
      </c>
      <c r="O26">
        <v>9.0844934822913892</v>
      </c>
      <c r="P26">
        <v>8.2654122803999659</v>
      </c>
      <c r="Q26">
        <v>7.0073848291514418</v>
      </c>
      <c r="R26">
        <v>5.753498135298095</v>
      </c>
      <c r="S26">
        <v>4.3721459754818142</v>
      </c>
      <c r="T26">
        <v>3.9384971716658885</v>
      </c>
      <c r="U26">
        <v>3.4124732732556931</v>
      </c>
      <c r="V26">
        <v>3.6071929776611129</v>
      </c>
      <c r="X26">
        <v>5</v>
      </c>
      <c r="Y26">
        <v>12.750929371453992</v>
      </c>
      <c r="Z26">
        <v>12.608728746928037</v>
      </c>
      <c r="AA26">
        <v>11.137190185568011</v>
      </c>
      <c r="AB26">
        <v>8.2481006614558279</v>
      </c>
      <c r="AC26">
        <v>4.1956454566408112</v>
      </c>
      <c r="AD26">
        <v>3.5693206267765318</v>
      </c>
      <c r="AE26">
        <v>3.9027971016959149</v>
      </c>
      <c r="AF26">
        <v>3.7141053053584283</v>
      </c>
      <c r="AH26">
        <v>5</v>
      </c>
      <c r="AI26">
        <v>8.0832978312476413</v>
      </c>
      <c r="AJ26">
        <v>7.9557995410128797</v>
      </c>
      <c r="AK26">
        <v>7.5123529370140174</v>
      </c>
      <c r="AL26">
        <v>7.3817020469404033</v>
      </c>
      <c r="AM26">
        <v>8.4019632108557296</v>
      </c>
      <c r="AN26">
        <v>10.327438915507436</v>
      </c>
      <c r="AO26">
        <v>15.241544973371093</v>
      </c>
      <c r="AP26">
        <v>19.477723016657997</v>
      </c>
      <c r="AQ26">
        <v>23.527799196637364</v>
      </c>
      <c r="AR26">
        <v>24.004664338756996</v>
      </c>
      <c r="AT26">
        <v>3</v>
      </c>
      <c r="AU26">
        <v>3.9673550956608383</v>
      </c>
      <c r="AV26">
        <v>4.2258379077470245</v>
      </c>
      <c r="AW26">
        <v>4.710715111679332</v>
      </c>
      <c r="AX26">
        <v>6.5022021387357336</v>
      </c>
      <c r="AY26">
        <v>12.628239102170093</v>
      </c>
      <c r="AZ26">
        <v>14.74963063749084</v>
      </c>
      <c r="BA26">
        <v>18.702878155069353</v>
      </c>
      <c r="BB26">
        <v>17.769677248242285</v>
      </c>
      <c r="BD26">
        <v>5</v>
      </c>
      <c r="BE26">
        <v>2.0488872505654467</v>
      </c>
      <c r="BF26">
        <v>1.9761583400096521</v>
      </c>
      <c r="BG26">
        <v>2.2047379955047459</v>
      </c>
      <c r="BH26">
        <v>2.918012851693593</v>
      </c>
      <c r="BI26">
        <v>9.0065451450793166</v>
      </c>
      <c r="BJ26">
        <v>15.388379209284167</v>
      </c>
      <c r="BK26">
        <v>28.684866595243864</v>
      </c>
      <c r="BL26">
        <v>31.332272475641965</v>
      </c>
      <c r="BM26">
        <v>31.736614593776515</v>
      </c>
      <c r="BN26">
        <v>33.137017569029297</v>
      </c>
    </row>
    <row r="27" spans="2:66" x14ac:dyDescent="0.3">
      <c r="B27">
        <v>8</v>
      </c>
      <c r="C27">
        <v>43.62946948806745</v>
      </c>
      <c r="D27">
        <v>44.301009017500853</v>
      </c>
      <c r="E27">
        <v>43.974624055039506</v>
      </c>
      <c r="F27">
        <v>42.529623182579265</v>
      </c>
      <c r="G27">
        <v>42.524845536327781</v>
      </c>
      <c r="H27">
        <v>40.902334921146647</v>
      </c>
      <c r="I27">
        <v>33.774408097815034</v>
      </c>
      <c r="J27">
        <v>27.884512865215722</v>
      </c>
      <c r="K27">
        <v>17.225997565948216</v>
      </c>
      <c r="L27">
        <v>14.619679835244645</v>
      </c>
      <c r="N27">
        <v>8</v>
      </c>
      <c r="O27">
        <v>9.2735142562188901</v>
      </c>
      <c r="P27">
        <v>8.7029676624777359</v>
      </c>
      <c r="Q27">
        <v>7.1425429326698717</v>
      </c>
      <c r="R27">
        <v>5.9463235852704353</v>
      </c>
      <c r="S27">
        <v>4.4507816627442196</v>
      </c>
      <c r="T27">
        <v>3.929009242407302</v>
      </c>
      <c r="U27">
        <v>3.2308484936509827</v>
      </c>
      <c r="V27">
        <v>2.987302929861074</v>
      </c>
      <c r="X27">
        <v>8</v>
      </c>
      <c r="Y27">
        <v>11.722541995646443</v>
      </c>
      <c r="Z27">
        <v>11.681922204218504</v>
      </c>
      <c r="AA27">
        <v>9.0314514186779657</v>
      </c>
      <c r="AB27">
        <v>5.21337229282243</v>
      </c>
      <c r="AC27">
        <v>2.2752124419877471</v>
      </c>
      <c r="AD27">
        <v>2.0034301657950691</v>
      </c>
      <c r="AE27">
        <v>1.7128193728725507</v>
      </c>
      <c r="AF27">
        <v>1.6728681922651725</v>
      </c>
      <c r="AH27">
        <v>8</v>
      </c>
      <c r="AI27">
        <v>7.5158327997421219</v>
      </c>
      <c r="AJ27">
        <v>7.7896254401055423</v>
      </c>
      <c r="AK27">
        <v>8.6608712687321621</v>
      </c>
      <c r="AL27">
        <v>8.9028302443980394</v>
      </c>
      <c r="AM27">
        <v>10.07796073202079</v>
      </c>
      <c r="AN27">
        <v>11.130400950359515</v>
      </c>
      <c r="AO27">
        <v>17.940739716079147</v>
      </c>
      <c r="AP27">
        <v>21.266667387434062</v>
      </c>
      <c r="AQ27">
        <v>25.856664625626042</v>
      </c>
      <c r="AR27">
        <v>25.942844506349033</v>
      </c>
      <c r="AT27">
        <v>4</v>
      </c>
      <c r="AU27">
        <v>3.5897936640206098</v>
      </c>
      <c r="AV27">
        <v>4.2241290859540319</v>
      </c>
      <c r="AW27">
        <v>4.5940439320022266</v>
      </c>
      <c r="AX27">
        <v>6.4201306810506642</v>
      </c>
      <c r="AY27">
        <v>12.394937895634238</v>
      </c>
      <c r="AZ27">
        <v>15.211618055926497</v>
      </c>
      <c r="BA27">
        <v>18.459531741525677</v>
      </c>
      <c r="BB27">
        <v>18.275835358437178</v>
      </c>
      <c r="BD27">
        <v>8</v>
      </c>
      <c r="BE27">
        <v>1.7186058755682092</v>
      </c>
      <c r="BF27">
        <v>1.7966851424317063</v>
      </c>
      <c r="BG27">
        <v>2.158104748486803</v>
      </c>
      <c r="BH27">
        <v>3.0602671218578332</v>
      </c>
      <c r="BI27">
        <v>11.856358223336015</v>
      </c>
      <c r="BJ27">
        <v>20.029527441100733</v>
      </c>
      <c r="BK27">
        <v>38.082402708370999</v>
      </c>
      <c r="BL27">
        <v>41.294329234100317</v>
      </c>
      <c r="BM27">
        <v>42.075425404771067</v>
      </c>
      <c r="BN27">
        <v>43.515421310649479</v>
      </c>
    </row>
    <row r="28" spans="2:66" x14ac:dyDescent="0.3">
      <c r="AT28">
        <v>5</v>
      </c>
      <c r="AU28">
        <v>3.4870870073903597</v>
      </c>
      <c r="AV28">
        <v>4.0414791602478797</v>
      </c>
      <c r="AW28">
        <v>4.4740261463423447</v>
      </c>
      <c r="AX28">
        <v>6.4773962976105839</v>
      </c>
      <c r="AY28">
        <v>11.683728029083442</v>
      </c>
      <c r="AZ28">
        <v>14.362766709232094</v>
      </c>
      <c r="BA28">
        <v>17.971175164779769</v>
      </c>
      <c r="BB28">
        <v>16.644416137899359</v>
      </c>
    </row>
    <row r="29" spans="2:66" x14ac:dyDescent="0.3">
      <c r="AT29">
        <v>6</v>
      </c>
      <c r="AU29">
        <v>3.5393388389074114</v>
      </c>
      <c r="AV29">
        <v>3.9010642740921821</v>
      </c>
      <c r="AW29">
        <v>4.2581928414777437</v>
      </c>
      <c r="AX29">
        <v>6.1758397123415927</v>
      </c>
      <c r="AY29">
        <v>11.805308152099343</v>
      </c>
      <c r="AZ29">
        <v>14.372055488244502</v>
      </c>
      <c r="BA29">
        <v>18.304432647915501</v>
      </c>
      <c r="BB29">
        <v>17.872422118203829</v>
      </c>
    </row>
    <row r="30" spans="2:66" x14ac:dyDescent="0.3">
      <c r="AT30">
        <v>7</v>
      </c>
      <c r="AU30">
        <v>3.4090972724026223</v>
      </c>
      <c r="AV30">
        <v>3.8490106129923447</v>
      </c>
      <c r="AW30">
        <v>4.3053892452190254</v>
      </c>
      <c r="AX30">
        <v>6.0506665563469477</v>
      </c>
      <c r="AY30">
        <v>11.396974210579192</v>
      </c>
      <c r="AZ30">
        <v>14.579590131311114</v>
      </c>
      <c r="BA30">
        <v>18.557373547122548</v>
      </c>
      <c r="BB30">
        <v>17.496430372637256</v>
      </c>
    </row>
    <row r="31" spans="2:66" x14ac:dyDescent="0.3">
      <c r="AT31">
        <v>8</v>
      </c>
      <c r="AU31">
        <v>3.3445975782637789</v>
      </c>
      <c r="AV31">
        <v>3.7989638866617068</v>
      </c>
      <c r="AW31">
        <v>4.2692262060419441</v>
      </c>
      <c r="AX31">
        <v>5.8541809551087196</v>
      </c>
      <c r="AY31">
        <v>11.293101557427306</v>
      </c>
      <c r="AZ31">
        <v>13.95102394258703</v>
      </c>
      <c r="BA31">
        <v>18.411232050319409</v>
      </c>
      <c r="BB31">
        <v>16.911597871934045</v>
      </c>
    </row>
    <row r="32" spans="2:66" ht="19.8" x14ac:dyDescent="0.4">
      <c r="B32" s="2" t="s">
        <v>16</v>
      </c>
      <c r="AT32">
        <v>10</v>
      </c>
      <c r="AU32">
        <v>3.2766163066960692</v>
      </c>
      <c r="AV32">
        <v>3.7617034389937132</v>
      </c>
      <c r="AW32">
        <v>4.1441382951711567</v>
      </c>
      <c r="AX32">
        <v>5.7818828018813386</v>
      </c>
      <c r="AY32">
        <v>11.333878121496765</v>
      </c>
      <c r="AZ32">
        <v>16.147528189965602</v>
      </c>
      <c r="BA32">
        <v>18.575386723637735</v>
      </c>
      <c r="BB32">
        <v>20.42412417990441</v>
      </c>
    </row>
    <row r="34" spans="2:54" x14ac:dyDescent="0.3">
      <c r="B34" t="s">
        <v>17</v>
      </c>
      <c r="N34" t="s">
        <v>18</v>
      </c>
      <c r="AU34" t="s">
        <v>12</v>
      </c>
    </row>
    <row r="35" spans="2:54" x14ac:dyDescent="0.3">
      <c r="AT35" t="s">
        <v>14</v>
      </c>
      <c r="AU35">
        <v>0</v>
      </c>
      <c r="AV35">
        <v>1</v>
      </c>
      <c r="AW35">
        <v>5</v>
      </c>
      <c r="AX35">
        <v>10</v>
      </c>
      <c r="AY35">
        <v>50</v>
      </c>
      <c r="AZ35">
        <v>100</v>
      </c>
      <c r="BA35">
        <v>500</v>
      </c>
      <c r="BB35">
        <v>1000</v>
      </c>
    </row>
    <row r="36" spans="2:54" x14ac:dyDescent="0.3">
      <c r="C36" t="s">
        <v>19</v>
      </c>
      <c r="O36" t="s">
        <v>19</v>
      </c>
      <c r="AT36">
        <v>0</v>
      </c>
      <c r="AU36">
        <v>3.4461864949511676</v>
      </c>
      <c r="AV36">
        <v>3.5037793744003385</v>
      </c>
      <c r="AW36">
        <v>3.2995474899683326</v>
      </c>
      <c r="AX36">
        <v>3.3839095429209309</v>
      </c>
      <c r="AY36">
        <v>3.4668545181681756</v>
      </c>
      <c r="AZ36">
        <v>3.4768546530416149</v>
      </c>
      <c r="BA36">
        <v>3.5432402730669597</v>
      </c>
      <c r="BB36">
        <v>3.576139256855333</v>
      </c>
    </row>
    <row r="37" spans="2:54" x14ac:dyDescent="0.3">
      <c r="B37" t="s">
        <v>14</v>
      </c>
      <c r="C37" t="s">
        <v>20</v>
      </c>
      <c r="D37" t="s">
        <v>21</v>
      </c>
      <c r="E37" t="s">
        <v>22</v>
      </c>
      <c r="F37" t="s">
        <v>23</v>
      </c>
      <c r="G37" t="s">
        <v>24</v>
      </c>
      <c r="H37" t="s">
        <v>25</v>
      </c>
      <c r="I37" t="s">
        <v>26</v>
      </c>
      <c r="J37" t="s">
        <v>27</v>
      </c>
      <c r="N37" t="s">
        <v>14</v>
      </c>
      <c r="O37" t="s">
        <v>20</v>
      </c>
      <c r="P37" t="s">
        <v>28</v>
      </c>
      <c r="Q37" t="s">
        <v>22</v>
      </c>
      <c r="R37" t="s">
        <v>29</v>
      </c>
      <c r="S37" t="s">
        <v>23</v>
      </c>
      <c r="T37" t="s">
        <v>24</v>
      </c>
      <c r="U37" t="s">
        <v>30</v>
      </c>
      <c r="V37" t="s">
        <v>31</v>
      </c>
      <c r="AT37">
        <v>1</v>
      </c>
      <c r="AU37">
        <v>3.7183758900973909</v>
      </c>
      <c r="AV37">
        <v>3.489401608468619</v>
      </c>
      <c r="AW37">
        <v>3.7004949904986026</v>
      </c>
      <c r="AX37">
        <v>4.6302319568190535</v>
      </c>
      <c r="AY37">
        <v>6.0685082627853619</v>
      </c>
      <c r="AZ37">
        <v>6.8511731397006725</v>
      </c>
      <c r="BA37">
        <v>7.0637445937918555</v>
      </c>
      <c r="BB37">
        <v>6.2963895451537581</v>
      </c>
    </row>
    <row r="38" spans="2:54" x14ac:dyDescent="0.3">
      <c r="B38">
        <v>0</v>
      </c>
      <c r="C38">
        <v>31.418918754973578</v>
      </c>
      <c r="D38">
        <v>31.799788089350717</v>
      </c>
      <c r="E38">
        <v>35.367414101854926</v>
      </c>
      <c r="F38">
        <v>35.114265478897735</v>
      </c>
      <c r="G38">
        <v>33.316937691114212</v>
      </c>
      <c r="H38">
        <v>31.463520571497074</v>
      </c>
      <c r="I38">
        <v>31.247037150084438</v>
      </c>
      <c r="J38">
        <v>35.415896041256921</v>
      </c>
      <c r="N38">
        <v>0</v>
      </c>
      <c r="P38">
        <v>16.024366251269026</v>
      </c>
      <c r="Q38">
        <v>17.264669461701484</v>
      </c>
      <c r="R38">
        <v>18.27605089979426</v>
      </c>
      <c r="S38">
        <v>16.475826806032597</v>
      </c>
      <c r="T38">
        <v>16.673288128817038</v>
      </c>
      <c r="U38">
        <v>15.879825774990879</v>
      </c>
      <c r="V38">
        <v>17.366683675348057</v>
      </c>
      <c r="AT38">
        <v>2</v>
      </c>
      <c r="AU38">
        <v>3.5972197880854497</v>
      </c>
      <c r="AV38">
        <v>4.0738554052595521</v>
      </c>
      <c r="AW38">
        <v>4.3509091615246556</v>
      </c>
      <c r="AX38">
        <v>6.6936808137341712</v>
      </c>
      <c r="AY38">
        <v>9.7947098022263255</v>
      </c>
      <c r="AZ38">
        <v>12.309703549905748</v>
      </c>
      <c r="BA38">
        <v>12.01878447828107</v>
      </c>
      <c r="BB38">
        <v>14.974162374389405</v>
      </c>
    </row>
    <row r="39" spans="2:54" x14ac:dyDescent="0.3">
      <c r="B39">
        <v>3</v>
      </c>
      <c r="C39">
        <v>36.02377412026933</v>
      </c>
      <c r="D39">
        <v>23.697926907599019</v>
      </c>
      <c r="E39">
        <v>39.613510954207321</v>
      </c>
      <c r="F39">
        <v>30.050021201700179</v>
      </c>
      <c r="G39">
        <v>47.361587235069273</v>
      </c>
      <c r="H39">
        <v>38.757218786012956</v>
      </c>
      <c r="I39">
        <v>23.335678243723045</v>
      </c>
      <c r="J39">
        <v>26.336302683843286</v>
      </c>
      <c r="N39">
        <v>3</v>
      </c>
      <c r="O39">
        <v>16.186552270132882</v>
      </c>
      <c r="P39">
        <v>21.465680513837462</v>
      </c>
      <c r="Q39">
        <v>15.109061068180218</v>
      </c>
      <c r="R39">
        <v>20.63066086618019</v>
      </c>
      <c r="S39">
        <v>21.477942545726108</v>
      </c>
      <c r="T39">
        <v>14.911350401632788</v>
      </c>
      <c r="U39">
        <v>16.010619729719728</v>
      </c>
      <c r="V39">
        <v>21.441405793823154</v>
      </c>
      <c r="AT39">
        <v>3</v>
      </c>
      <c r="AU39">
        <v>3.7803116166749944</v>
      </c>
      <c r="AV39">
        <v>4.3793908311798564</v>
      </c>
      <c r="AW39">
        <v>4.7960998611608439</v>
      </c>
      <c r="AX39">
        <v>6.5158717332506555</v>
      </c>
      <c r="AY39">
        <v>11.932223444073315</v>
      </c>
      <c r="AZ39">
        <v>16.354805138002675</v>
      </c>
      <c r="BA39">
        <v>15.708175801484021</v>
      </c>
      <c r="BB39">
        <v>16.102622626449115</v>
      </c>
    </row>
    <row r="40" spans="2:54" x14ac:dyDescent="0.3">
      <c r="B40">
        <v>5</v>
      </c>
      <c r="C40">
        <v>32.651884629725359</v>
      </c>
      <c r="D40">
        <v>14.5947137920764</v>
      </c>
      <c r="E40">
        <v>43.400522641651008</v>
      </c>
      <c r="F40">
        <v>27.214915356879647</v>
      </c>
      <c r="G40">
        <v>53.821074707954324</v>
      </c>
      <c r="H40">
        <v>37.538495705746683</v>
      </c>
      <c r="I40">
        <v>16.143646107429028</v>
      </c>
      <c r="J40">
        <v>23.694330935133202</v>
      </c>
      <c r="N40">
        <v>5</v>
      </c>
      <c r="O40">
        <v>15.426509345130649</v>
      </c>
      <c r="P40">
        <v>20.805458208617551</v>
      </c>
      <c r="Q40">
        <v>15.264487451275341</v>
      </c>
      <c r="R40">
        <v>18.590119884902023</v>
      </c>
      <c r="S40">
        <v>21.317246276939848</v>
      </c>
      <c r="T40">
        <v>13.78304251995009</v>
      </c>
      <c r="U40">
        <v>13.570993008905845</v>
      </c>
      <c r="V40">
        <v>23.107618661855071</v>
      </c>
      <c r="AT40">
        <v>4</v>
      </c>
      <c r="AU40">
        <v>3.6584027610263066</v>
      </c>
      <c r="AV40">
        <v>4.2043404592732712</v>
      </c>
      <c r="AW40">
        <v>4.7692500967213673</v>
      </c>
      <c r="AX40">
        <v>6.588107667335926</v>
      </c>
      <c r="AY40">
        <v>11.865836109347198</v>
      </c>
      <c r="AZ40">
        <v>14.187057892230952</v>
      </c>
      <c r="BA40">
        <v>19.50868561336582</v>
      </c>
      <c r="BB40">
        <v>18.755197104873616</v>
      </c>
    </row>
    <row r="41" spans="2:54" x14ac:dyDescent="0.3">
      <c r="B41">
        <v>8</v>
      </c>
      <c r="C41">
        <v>31.139197169272229</v>
      </c>
      <c r="D41">
        <v>9.4597062637952565</v>
      </c>
      <c r="E41">
        <v>44.877121040017329</v>
      </c>
      <c r="F41">
        <v>20.848907490840183</v>
      </c>
      <c r="G41">
        <v>59.192544371156742</v>
      </c>
      <c r="H41">
        <v>39.015795661684052</v>
      </c>
      <c r="I41">
        <v>16.571291498902312</v>
      </c>
      <c r="J41">
        <v>25.226761950132747</v>
      </c>
      <c r="N41">
        <v>8</v>
      </c>
      <c r="O41">
        <v>15.778423873876195</v>
      </c>
      <c r="P41">
        <v>20.826253688867318</v>
      </c>
      <c r="Q41">
        <v>14.912219422511383</v>
      </c>
      <c r="R41">
        <v>20.442243252200107</v>
      </c>
      <c r="S41">
        <v>22.577227655063872</v>
      </c>
      <c r="T41">
        <v>13.213842261137577</v>
      </c>
      <c r="U41">
        <v>13.181451769867239</v>
      </c>
      <c r="V41">
        <v>25.997280364441604</v>
      </c>
      <c r="AT41">
        <v>5</v>
      </c>
      <c r="AU41">
        <v>3.606784144006796</v>
      </c>
      <c r="AV41">
        <v>4.0508313831886209</v>
      </c>
      <c r="AW41">
        <v>4.4949935073218343</v>
      </c>
      <c r="AX41">
        <v>6.7203346123717012</v>
      </c>
      <c r="AY41">
        <v>11.511939507950348</v>
      </c>
      <c r="AZ41">
        <v>15.017880385146116</v>
      </c>
      <c r="BA41">
        <v>15.830170392171084</v>
      </c>
      <c r="BB41">
        <v>17.553095843928741</v>
      </c>
    </row>
    <row r="42" spans="2:54" x14ac:dyDescent="0.3">
      <c r="B42">
        <v>10</v>
      </c>
      <c r="C42">
        <v>30.168770598706896</v>
      </c>
      <c r="D42">
        <v>8.3635029625653221</v>
      </c>
      <c r="E42">
        <v>43.465081615444873</v>
      </c>
      <c r="F42">
        <v>20.893344696089972</v>
      </c>
      <c r="G42">
        <v>59.661463100007396</v>
      </c>
      <c r="H42">
        <v>37.775187120656277</v>
      </c>
      <c r="I42">
        <v>16.067840656261268</v>
      </c>
      <c r="J42">
        <v>25.672684092124658</v>
      </c>
      <c r="N42">
        <v>10</v>
      </c>
      <c r="O42">
        <v>16.642686179306519</v>
      </c>
      <c r="P42">
        <v>21.10455709919562</v>
      </c>
      <c r="Q42">
        <v>15.282066712607595</v>
      </c>
      <c r="R42">
        <v>19.343443153304275</v>
      </c>
      <c r="S42">
        <v>20.426044324273079</v>
      </c>
      <c r="T42">
        <v>13.42943098069949</v>
      </c>
      <c r="U42">
        <v>12.629659282794716</v>
      </c>
      <c r="V42">
        <v>25.28961225466723</v>
      </c>
      <c r="AT42">
        <v>6</v>
      </c>
      <c r="AU42">
        <v>3.4694581688043176</v>
      </c>
      <c r="AV42">
        <v>3.9279845862203571</v>
      </c>
      <c r="AW42">
        <v>4.5550501668160033</v>
      </c>
      <c r="AX42">
        <v>6.257379612788875</v>
      </c>
      <c r="AY42">
        <v>11.051425752345217</v>
      </c>
      <c r="AZ42">
        <v>13.751927586952336</v>
      </c>
      <c r="BA42">
        <v>17.028028993503753</v>
      </c>
      <c r="BB42">
        <v>13.944571768557815</v>
      </c>
    </row>
    <row r="43" spans="2:54" x14ac:dyDescent="0.3">
      <c r="AT43">
        <v>7</v>
      </c>
      <c r="AU43">
        <v>3.3601344819140242</v>
      </c>
      <c r="AV43">
        <v>3.8981799024447565</v>
      </c>
      <c r="AW43">
        <v>4.5758563459233832</v>
      </c>
      <c r="AX43">
        <v>6.143085498289409</v>
      </c>
      <c r="AY43">
        <v>11.201946104992944</v>
      </c>
      <c r="AZ43">
        <v>13.79277763819753</v>
      </c>
      <c r="BA43">
        <v>16.71838734916086</v>
      </c>
      <c r="BB43">
        <v>16.903177221424361</v>
      </c>
    </row>
    <row r="44" spans="2:54" x14ac:dyDescent="0.3">
      <c r="C44" t="s">
        <v>32</v>
      </c>
      <c r="O44" t="s">
        <v>32</v>
      </c>
      <c r="AT44">
        <v>8</v>
      </c>
      <c r="AU44">
        <v>3.369987397478746</v>
      </c>
      <c r="AV44">
        <v>3.7951129136961677</v>
      </c>
      <c r="AW44">
        <v>4.5168569219307271</v>
      </c>
      <c r="AX44">
        <v>6.0211697838376557</v>
      </c>
      <c r="AY44">
        <v>10.653151715268118</v>
      </c>
      <c r="AZ44">
        <v>14.144650892689345</v>
      </c>
      <c r="BA44">
        <v>16.010789132339944</v>
      </c>
      <c r="BB44">
        <v>18.419911375687771</v>
      </c>
    </row>
    <row r="45" spans="2:54" x14ac:dyDescent="0.3">
      <c r="B45" t="s">
        <v>14</v>
      </c>
      <c r="C45" t="s">
        <v>20</v>
      </c>
      <c r="D45" t="s">
        <v>21</v>
      </c>
      <c r="E45" t="s">
        <v>22</v>
      </c>
      <c r="F45" t="s">
        <v>23</v>
      </c>
      <c r="G45" t="s">
        <v>24</v>
      </c>
      <c r="H45" t="s">
        <v>25</v>
      </c>
      <c r="I45" t="s">
        <v>26</v>
      </c>
      <c r="J45" t="s">
        <v>27</v>
      </c>
      <c r="N45" t="s">
        <v>14</v>
      </c>
      <c r="O45" t="s">
        <v>20</v>
      </c>
      <c r="P45" t="s">
        <v>28</v>
      </c>
      <c r="Q45" t="s">
        <v>22</v>
      </c>
      <c r="R45" t="s">
        <v>29</v>
      </c>
      <c r="S45" t="s">
        <v>23</v>
      </c>
      <c r="T45" t="s">
        <v>24</v>
      </c>
      <c r="U45" t="s">
        <v>30</v>
      </c>
      <c r="V45" t="s">
        <v>31</v>
      </c>
      <c r="AT45">
        <v>10</v>
      </c>
      <c r="AU45">
        <v>3.238249632076077</v>
      </c>
      <c r="AV45">
        <v>3.7257562071560284</v>
      </c>
      <c r="AW45">
        <v>4.391683765936083</v>
      </c>
      <c r="AX45">
        <v>5.9825880367500224</v>
      </c>
      <c r="AY45">
        <v>10.887758054044861</v>
      </c>
      <c r="AZ45">
        <v>15.390852297704727</v>
      </c>
      <c r="BA45">
        <v>19.991388576725541</v>
      </c>
      <c r="BB45">
        <v>20.444712347057102</v>
      </c>
    </row>
    <row r="46" spans="2:54" x14ac:dyDescent="0.3">
      <c r="B46">
        <v>0</v>
      </c>
      <c r="C46">
        <v>33.364565219619884</v>
      </c>
      <c r="D46">
        <v>32.849520060306581</v>
      </c>
      <c r="E46">
        <v>31.015791624811083</v>
      </c>
      <c r="F46">
        <v>34.020721433600279</v>
      </c>
      <c r="G46">
        <v>34.123748494316644</v>
      </c>
      <c r="H46">
        <v>32.434250889055392</v>
      </c>
      <c r="I46">
        <v>30.248826548118942</v>
      </c>
      <c r="J46">
        <v>30.619911310004799</v>
      </c>
      <c r="N46">
        <v>0</v>
      </c>
      <c r="O46">
        <v>17.878919931193693</v>
      </c>
      <c r="P46">
        <v>15.770725779725254</v>
      </c>
      <c r="Q46">
        <v>16.158864591607482</v>
      </c>
      <c r="R46">
        <v>16.41956138643544</v>
      </c>
      <c r="S46">
        <v>15.416196823760204</v>
      </c>
      <c r="T46">
        <v>16.203360354341637</v>
      </c>
      <c r="U46">
        <v>16.972819425667627</v>
      </c>
      <c r="V46">
        <v>16.728894944213231</v>
      </c>
    </row>
    <row r="47" spans="2:54" x14ac:dyDescent="0.3">
      <c r="B47">
        <v>3</v>
      </c>
      <c r="C47">
        <v>36.017938258687316</v>
      </c>
      <c r="D47">
        <v>22.351001040040018</v>
      </c>
      <c r="E47">
        <v>39.467414529538701</v>
      </c>
      <c r="F47">
        <v>27.066618236255131</v>
      </c>
      <c r="G47">
        <v>48.428722928896164</v>
      </c>
      <c r="H47">
        <v>40.4818119067452</v>
      </c>
      <c r="I47">
        <v>25.517314565707792</v>
      </c>
      <c r="J47">
        <v>25.176910209775041</v>
      </c>
      <c r="N47">
        <v>3</v>
      </c>
      <c r="O47">
        <v>20.847664637899136</v>
      </c>
      <c r="P47">
        <v>17.823933844996503</v>
      </c>
      <c r="Q47">
        <v>16.333116954849793</v>
      </c>
      <c r="R47">
        <v>20.62636520970646</v>
      </c>
      <c r="S47">
        <v>23.398709093682694</v>
      </c>
      <c r="T47">
        <v>15.401412947990211</v>
      </c>
      <c r="U47">
        <v>15.974249206992098</v>
      </c>
      <c r="V47">
        <v>23.268667378576357</v>
      </c>
    </row>
    <row r="48" spans="2:54" x14ac:dyDescent="0.3">
      <c r="B48">
        <v>5</v>
      </c>
      <c r="C48">
        <v>33.787369275955896</v>
      </c>
      <c r="D48">
        <v>15.158628903079611</v>
      </c>
      <c r="E48">
        <v>41.797894716735463</v>
      </c>
      <c r="F48">
        <v>21.138250997417174</v>
      </c>
      <c r="G48">
        <v>53.604610883121893</v>
      </c>
      <c r="H48">
        <v>40.243364638250263</v>
      </c>
      <c r="I48">
        <v>16.588119082315586</v>
      </c>
      <c r="J48">
        <v>23.979945212499203</v>
      </c>
      <c r="N48">
        <v>5</v>
      </c>
      <c r="O48">
        <v>20.358459539503038</v>
      </c>
      <c r="P48">
        <v>21.142440517835379</v>
      </c>
      <c r="Q48">
        <v>16.211164708914779</v>
      </c>
      <c r="R48">
        <v>19.560100789588525</v>
      </c>
      <c r="S48">
        <v>22.232192699593302</v>
      </c>
      <c r="T48">
        <v>13.152731997538085</v>
      </c>
      <c r="U48">
        <v>14.41364762571077</v>
      </c>
      <c r="V48">
        <v>25.633540418413485</v>
      </c>
    </row>
    <row r="49" spans="2:22" x14ac:dyDescent="0.3">
      <c r="B49">
        <v>8</v>
      </c>
      <c r="C49">
        <v>31.116962889383121</v>
      </c>
      <c r="D49">
        <v>9.778599453648134</v>
      </c>
      <c r="E49">
        <v>42.101763208552889</v>
      </c>
      <c r="F49">
        <v>19.317129041961127</v>
      </c>
      <c r="G49">
        <v>59.116619380849798</v>
      </c>
      <c r="H49">
        <v>37.963365241635351</v>
      </c>
      <c r="I49">
        <v>18.671511868809564</v>
      </c>
      <c r="J49">
        <v>23.906309102759018</v>
      </c>
      <c r="N49">
        <v>8</v>
      </c>
      <c r="O49">
        <v>20.062442201168803</v>
      </c>
      <c r="P49">
        <v>19.569087685889926</v>
      </c>
      <c r="Q49">
        <v>15.048953440049614</v>
      </c>
      <c r="R49">
        <v>18.813661302794802</v>
      </c>
      <c r="S49">
        <v>21.082853670981898</v>
      </c>
      <c r="T49">
        <v>13.515514547683008</v>
      </c>
      <c r="U49">
        <v>13.725341006528136</v>
      </c>
      <c r="V49">
        <v>26.007526604558599</v>
      </c>
    </row>
    <row r="50" spans="2:22" x14ac:dyDescent="0.3">
      <c r="B50">
        <v>10</v>
      </c>
      <c r="C50">
        <v>31.771876680179179</v>
      </c>
      <c r="D50">
        <v>8.1467402898849723</v>
      </c>
      <c r="E50">
        <v>41.86754488206406</v>
      </c>
      <c r="F50">
        <v>18.910517639840027</v>
      </c>
      <c r="G50">
        <v>60.201666348974825</v>
      </c>
      <c r="H50">
        <v>37.933476537522118</v>
      </c>
      <c r="I50">
        <v>17.560760066442906</v>
      </c>
      <c r="J50">
        <v>26.685251148741049</v>
      </c>
      <c r="N50">
        <v>10</v>
      </c>
      <c r="O50">
        <v>18.967220237875996</v>
      </c>
      <c r="P50">
        <v>21.432961772550026</v>
      </c>
      <c r="Q50">
        <v>15.143118059537352</v>
      </c>
      <c r="R50">
        <v>19.179443342679285</v>
      </c>
      <c r="S50">
        <v>19.254047627814924</v>
      </c>
      <c r="T50">
        <v>13.216291511265144</v>
      </c>
      <c r="U50">
        <v>13.064655784617448</v>
      </c>
      <c r="V50">
        <v>25.969729456756664</v>
      </c>
    </row>
    <row r="52" spans="2:22" x14ac:dyDescent="0.3">
      <c r="C52" t="s">
        <v>33</v>
      </c>
      <c r="O52" t="s">
        <v>33</v>
      </c>
    </row>
    <row r="53" spans="2:22" x14ac:dyDescent="0.3">
      <c r="B53" t="s">
        <v>14</v>
      </c>
      <c r="C53" t="s">
        <v>20</v>
      </c>
      <c r="D53" t="s">
        <v>21</v>
      </c>
      <c r="E53" t="s">
        <v>22</v>
      </c>
      <c r="F53" t="s">
        <v>23</v>
      </c>
      <c r="G53" t="s">
        <v>24</v>
      </c>
      <c r="H53" t="s">
        <v>25</v>
      </c>
      <c r="I53" t="s">
        <v>26</v>
      </c>
      <c r="J53" t="s">
        <v>27</v>
      </c>
      <c r="N53" t="s">
        <v>14</v>
      </c>
      <c r="O53" t="s">
        <v>20</v>
      </c>
      <c r="P53" t="s">
        <v>28</v>
      </c>
      <c r="Q53" t="s">
        <v>22</v>
      </c>
      <c r="R53" t="s">
        <v>29</v>
      </c>
      <c r="S53" t="s">
        <v>23</v>
      </c>
      <c r="T53" t="s">
        <v>24</v>
      </c>
      <c r="U53" t="s">
        <v>30</v>
      </c>
      <c r="V53" t="s">
        <v>31</v>
      </c>
    </row>
    <row r="54" spans="2:22" x14ac:dyDescent="0.3">
      <c r="B54">
        <v>0</v>
      </c>
      <c r="C54">
        <v>33.104945805882309</v>
      </c>
      <c r="D54">
        <v>31.875428929244773</v>
      </c>
      <c r="E54">
        <v>35.177985719059336</v>
      </c>
      <c r="F54">
        <v>32.044811970159031</v>
      </c>
      <c r="G54">
        <v>35.743311783836525</v>
      </c>
      <c r="H54">
        <v>33.747925279339711</v>
      </c>
      <c r="I54">
        <v>28.584179366202786</v>
      </c>
      <c r="J54">
        <v>27.276632826545349</v>
      </c>
      <c r="N54">
        <v>0</v>
      </c>
      <c r="O54">
        <v>14.682843150148036</v>
      </c>
      <c r="P54">
        <v>15.938847653064935</v>
      </c>
      <c r="Q54">
        <v>15.249777221342518</v>
      </c>
      <c r="R54">
        <v>16.906072099274539</v>
      </c>
      <c r="S54">
        <v>16.386684832639784</v>
      </c>
      <c r="T54">
        <v>16.295252473711017</v>
      </c>
      <c r="U54">
        <v>14.887871056659906</v>
      </c>
      <c r="V54">
        <v>14.994877405983152</v>
      </c>
    </row>
    <row r="55" spans="2:22" x14ac:dyDescent="0.3">
      <c r="B55">
        <v>3</v>
      </c>
      <c r="C55">
        <v>35.322671189953972</v>
      </c>
      <c r="D55">
        <v>21.348616366492973</v>
      </c>
      <c r="E55">
        <v>40.684119162044809</v>
      </c>
      <c r="F55">
        <v>29.075496986216042</v>
      </c>
      <c r="G55">
        <v>48.557072690540359</v>
      </c>
      <c r="H55">
        <v>37.192075199694152</v>
      </c>
      <c r="I55">
        <v>29.722178253672258</v>
      </c>
      <c r="J55">
        <v>28.786704143542487</v>
      </c>
      <c r="N55">
        <v>3</v>
      </c>
      <c r="O55">
        <v>16.935747163320112</v>
      </c>
      <c r="P55">
        <v>19.240980752134359</v>
      </c>
      <c r="Q55">
        <v>14.512993755885049</v>
      </c>
      <c r="R55">
        <v>21.317669214461876</v>
      </c>
      <c r="S55">
        <v>22.765459050284257</v>
      </c>
      <c r="T55">
        <v>13.946847695148275</v>
      </c>
      <c r="U55">
        <v>15.013700229880175</v>
      </c>
      <c r="V55">
        <v>22.965338060694624</v>
      </c>
    </row>
    <row r="56" spans="2:22" x14ac:dyDescent="0.3">
      <c r="B56">
        <v>5</v>
      </c>
      <c r="C56">
        <v>33.045732779165597</v>
      </c>
      <c r="D56">
        <v>14.209135399478544</v>
      </c>
      <c r="E56">
        <v>40.405514581414508</v>
      </c>
      <c r="F56">
        <v>25.210046067226475</v>
      </c>
      <c r="G56">
        <v>55.142319257167834</v>
      </c>
      <c r="H56">
        <v>38.932988352412679</v>
      </c>
      <c r="I56">
        <v>16.851356024757049</v>
      </c>
      <c r="J56">
        <v>24.030116377114062</v>
      </c>
      <c r="N56">
        <v>5</v>
      </c>
      <c r="O56">
        <v>16.317823870719945</v>
      </c>
      <c r="P56">
        <v>21.1759136029121</v>
      </c>
      <c r="Q56">
        <v>14.333068559013943</v>
      </c>
      <c r="R56">
        <v>21.10861708899041</v>
      </c>
      <c r="S56">
        <v>23.407895885827841</v>
      </c>
      <c r="T56">
        <v>13.131236881835216</v>
      </c>
      <c r="U56">
        <v>12.848387419186805</v>
      </c>
      <c r="V56">
        <v>25.289262962982367</v>
      </c>
    </row>
    <row r="57" spans="2:22" x14ac:dyDescent="0.3">
      <c r="B57">
        <v>8</v>
      </c>
      <c r="C57">
        <v>31.23083665723745</v>
      </c>
      <c r="D57">
        <v>9.9332096125824769</v>
      </c>
      <c r="E57">
        <v>42.127744354575327</v>
      </c>
      <c r="F57">
        <v>21.896176171665537</v>
      </c>
      <c r="G57">
        <v>59.55226703584556</v>
      </c>
      <c r="H57">
        <v>37.532162091027722</v>
      </c>
      <c r="I57">
        <v>16.63334602974729</v>
      </c>
      <c r="J57">
        <v>25.702731528537473</v>
      </c>
      <c r="N57">
        <v>8</v>
      </c>
      <c r="O57">
        <v>16.686921025360419</v>
      </c>
      <c r="P57">
        <v>21.662745201184581</v>
      </c>
      <c r="Q57">
        <v>15.200362968768859</v>
      </c>
      <c r="R57">
        <v>19.381055134429893</v>
      </c>
      <c r="S57">
        <v>22.326462527419856</v>
      </c>
      <c r="T57">
        <v>11.748535236902841</v>
      </c>
      <c r="U57">
        <v>14.000995270885127</v>
      </c>
      <c r="V57">
        <v>25.634725064308522</v>
      </c>
    </row>
    <row r="58" spans="2:22" x14ac:dyDescent="0.3">
      <c r="B58">
        <v>10</v>
      </c>
      <c r="C58">
        <v>31.004245319760344</v>
      </c>
      <c r="D58">
        <v>8.5628962063899596</v>
      </c>
      <c r="E58">
        <v>43.068576169730271</v>
      </c>
      <c r="F58">
        <v>20.065718405404596</v>
      </c>
      <c r="G58">
        <v>58.655335479643064</v>
      </c>
      <c r="H58">
        <v>35.489246040926247</v>
      </c>
      <c r="I58">
        <v>17.794366979629718</v>
      </c>
      <c r="J58">
        <v>28.051998957167076</v>
      </c>
      <c r="N58">
        <v>10</v>
      </c>
      <c r="O58">
        <v>16.846118075318596</v>
      </c>
      <c r="P58">
        <v>22.616407240437809</v>
      </c>
      <c r="Q58">
        <v>15.426133751361087</v>
      </c>
      <c r="R58">
        <v>19.092001536041689</v>
      </c>
      <c r="S58">
        <v>21.327323131631349</v>
      </c>
      <c r="T58">
        <v>14.167930394162999</v>
      </c>
      <c r="U58">
        <v>13.544903445047012</v>
      </c>
      <c r="V58">
        <v>26.859970857290065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CA5A-1D31-4FFB-AC36-1E44AED3CC56}">
  <dimension ref="D4:V18"/>
  <sheetViews>
    <sheetView workbookViewId="0">
      <selection sqref="A1:W37"/>
    </sheetView>
  </sheetViews>
  <sheetFormatPr defaultRowHeight="14.4" x14ac:dyDescent="0.3"/>
  <sheetData>
    <row r="4" spans="4:22" x14ac:dyDescent="0.3">
      <c r="E4" t="s">
        <v>34</v>
      </c>
      <c r="H4" t="s">
        <v>35</v>
      </c>
    </row>
    <row r="5" spans="4:22" x14ac:dyDescent="0.3">
      <c r="E5" t="s">
        <v>36</v>
      </c>
      <c r="F5" t="s">
        <v>37</v>
      </c>
      <c r="H5" t="s">
        <v>36</v>
      </c>
      <c r="I5" t="s">
        <v>37</v>
      </c>
    </row>
    <row r="6" spans="4:22" x14ac:dyDescent="0.3">
      <c r="D6" t="s">
        <v>38</v>
      </c>
      <c r="E6">
        <v>1</v>
      </c>
      <c r="F6">
        <v>1.0467352899604057</v>
      </c>
      <c r="H6">
        <v>0</v>
      </c>
      <c r="I6">
        <v>0.17933345217659252</v>
      </c>
    </row>
    <row r="7" spans="4:22" x14ac:dyDescent="0.3">
      <c r="D7" t="s">
        <v>39</v>
      </c>
      <c r="E7">
        <v>0.92909503666483817</v>
      </c>
      <c r="F7">
        <v>0.73176985621743518</v>
      </c>
      <c r="H7">
        <v>7.8836067460706677E-2</v>
      </c>
      <c r="I7">
        <v>8.9704586069197539E-2</v>
      </c>
    </row>
    <row r="8" spans="4:22" x14ac:dyDescent="0.3">
      <c r="D8" t="s">
        <v>40</v>
      </c>
      <c r="E8">
        <v>0.84620469978348944</v>
      </c>
      <c r="F8">
        <v>0.47523571698578476</v>
      </c>
      <c r="H8">
        <v>0.13539561656768684</v>
      </c>
      <c r="I8">
        <v>8.7995097133470132E-2</v>
      </c>
    </row>
    <row r="11" spans="4:22" x14ac:dyDescent="0.3">
      <c r="O11" t="s">
        <v>41</v>
      </c>
      <c r="R11" t="s">
        <v>42</v>
      </c>
      <c r="U11" t="s">
        <v>43</v>
      </c>
    </row>
    <row r="12" spans="4:22" x14ac:dyDescent="0.3">
      <c r="O12" t="s">
        <v>36</v>
      </c>
      <c r="P12" t="s">
        <v>37</v>
      </c>
      <c r="R12" t="s">
        <v>36</v>
      </c>
      <c r="S12" t="s">
        <v>37</v>
      </c>
      <c r="U12" t="s">
        <v>36</v>
      </c>
      <c r="V12" t="s">
        <v>37</v>
      </c>
    </row>
    <row r="13" spans="4:22" x14ac:dyDescent="0.3">
      <c r="N13" t="s">
        <v>44</v>
      </c>
      <c r="O13">
        <v>1</v>
      </c>
      <c r="P13">
        <v>1.0123590763851209</v>
      </c>
      <c r="R13">
        <v>0.94597249508840864</v>
      </c>
      <c r="S13">
        <v>0.78916994106090377</v>
      </c>
      <c r="U13">
        <v>0.98197383493097001</v>
      </c>
      <c r="V13">
        <v>0.54138783384578282</v>
      </c>
    </row>
    <row r="14" spans="4:22" x14ac:dyDescent="0.3">
      <c r="N14" t="s">
        <v>45</v>
      </c>
      <c r="O14">
        <v>1</v>
      </c>
      <c r="P14">
        <v>0.88707828365542085</v>
      </c>
      <c r="R14">
        <v>0.84318702915165411</v>
      </c>
      <c r="S14">
        <v>0.62839829675728787</v>
      </c>
      <c r="U14">
        <v>0.71118571896495253</v>
      </c>
      <c r="V14">
        <v>0.37536849000982642</v>
      </c>
    </row>
    <row r="15" spans="4:22" x14ac:dyDescent="0.3">
      <c r="N15" t="s">
        <v>46</v>
      </c>
      <c r="O15">
        <v>1</v>
      </c>
      <c r="P15">
        <v>1.2407685098406749</v>
      </c>
      <c r="R15">
        <v>0.99812558575445176</v>
      </c>
      <c r="S15">
        <v>0.77774133083411434</v>
      </c>
      <c r="U15">
        <v>0.84545454545454546</v>
      </c>
      <c r="V15">
        <v>0.50895082710174488</v>
      </c>
    </row>
    <row r="17" spans="14:22" x14ac:dyDescent="0.3">
      <c r="N17" t="s">
        <v>34</v>
      </c>
      <c r="O17">
        <f>AVERAGE(O13:O15)</f>
        <v>1</v>
      </c>
      <c r="P17">
        <f>AVERAGE(P13:P15)</f>
        <v>1.0467352899604057</v>
      </c>
      <c r="R17">
        <f>AVERAGE(R13:R15)</f>
        <v>0.92909503666483817</v>
      </c>
      <c r="S17">
        <f>AVERAGE(S13:S15)</f>
        <v>0.73176985621743518</v>
      </c>
      <c r="U17">
        <f>AVERAGE(U13:U15)</f>
        <v>0.84620469978348944</v>
      </c>
      <c r="V17">
        <f>AVERAGE(V13:V15)</f>
        <v>0.47523571698578476</v>
      </c>
    </row>
    <row r="18" spans="14:22" x14ac:dyDescent="0.3">
      <c r="N18" t="s">
        <v>35</v>
      </c>
      <c r="O18">
        <f>STDEV(O13:O15)</f>
        <v>0</v>
      </c>
      <c r="P18">
        <f>STDEV(P13:P15)</f>
        <v>0.17933345217659252</v>
      </c>
      <c r="R18">
        <f>STDEV(R13:R15)</f>
        <v>7.8836067460706677E-2</v>
      </c>
      <c r="S18">
        <f>STDEV(S13:S15)</f>
        <v>8.9704586069197539E-2</v>
      </c>
      <c r="U18">
        <f>STDEV(U13:U15)</f>
        <v>0.13539561656768684</v>
      </c>
      <c r="V18">
        <f>STDEV(V13:V15)</f>
        <v>8.7995097133470132E-2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5E36-D9F0-43FE-BCBD-27FF729D585F}">
  <dimension ref="B2:P29"/>
  <sheetViews>
    <sheetView workbookViewId="0">
      <selection sqref="A1:T30"/>
    </sheetView>
  </sheetViews>
  <sheetFormatPr defaultRowHeight="14.4" x14ac:dyDescent="0.3"/>
  <sheetData>
    <row r="2" spans="2:16" x14ac:dyDescent="0.3">
      <c r="E2" s="3"/>
      <c r="F2" s="3"/>
      <c r="G2" s="3"/>
    </row>
    <row r="4" spans="2:16" x14ac:dyDescent="0.3">
      <c r="E4" t="s">
        <v>36</v>
      </c>
      <c r="F4" s="4" t="s">
        <v>47</v>
      </c>
      <c r="G4" s="4" t="s">
        <v>48</v>
      </c>
      <c r="H4" s="4"/>
      <c r="M4" t="s">
        <v>49</v>
      </c>
      <c r="N4" t="s">
        <v>48</v>
      </c>
      <c r="O4" t="s">
        <v>47</v>
      </c>
      <c r="P4" t="s">
        <v>50</v>
      </c>
    </row>
    <row r="5" spans="2:16" x14ac:dyDescent="0.3">
      <c r="D5" t="s">
        <v>51</v>
      </c>
      <c r="E5">
        <v>47.546851997792764</v>
      </c>
      <c r="F5">
        <v>15.274030224360137</v>
      </c>
      <c r="G5">
        <v>46.171898448019782</v>
      </c>
      <c r="M5" t="s">
        <v>52</v>
      </c>
      <c r="N5">
        <v>1310.8</v>
      </c>
      <c r="O5">
        <v>286092.79999999999</v>
      </c>
      <c r="P5">
        <f>N5/O5</f>
        <v>4.5817301239318153E-3</v>
      </c>
    </row>
    <row r="6" spans="2:16" x14ac:dyDescent="0.3">
      <c r="D6" t="s">
        <v>53</v>
      </c>
      <c r="E6">
        <v>1</v>
      </c>
      <c r="F6">
        <v>0.32124167179499485</v>
      </c>
      <c r="G6">
        <v>0.97108213284368838</v>
      </c>
      <c r="M6" t="s">
        <v>54</v>
      </c>
      <c r="N6">
        <v>10936680</v>
      </c>
      <c r="O6">
        <v>1216211.5</v>
      </c>
      <c r="P6">
        <f t="shared" ref="P6:P7" si="0">N6/O6</f>
        <v>8.9924162039250568</v>
      </c>
    </row>
    <row r="7" spans="2:16" x14ac:dyDescent="0.3">
      <c r="D7" t="s">
        <v>55</v>
      </c>
      <c r="E7">
        <v>7.6896122423794361E-3</v>
      </c>
      <c r="F7">
        <v>4.248669228964142E-3</v>
      </c>
      <c r="G7">
        <v>8.3206366230059586E-3</v>
      </c>
      <c r="M7" t="s">
        <v>56</v>
      </c>
      <c r="N7">
        <v>8003867.5</v>
      </c>
      <c r="O7">
        <v>1023963.7</v>
      </c>
      <c r="P7">
        <f t="shared" si="0"/>
        <v>7.81655394619946</v>
      </c>
    </row>
    <row r="8" spans="2:16" x14ac:dyDescent="0.3">
      <c r="B8" s="3"/>
    </row>
    <row r="26" spans="4:7" x14ac:dyDescent="0.3">
      <c r="E26" t="s">
        <v>20</v>
      </c>
      <c r="F26" t="s">
        <v>57</v>
      </c>
      <c r="G26" t="s">
        <v>58</v>
      </c>
    </row>
    <row r="27" spans="4:7" x14ac:dyDescent="0.3">
      <c r="D27" t="s">
        <v>19</v>
      </c>
      <c r="E27">
        <v>46.338463270439362</v>
      </c>
      <c r="F27">
        <v>14.472800296934603</v>
      </c>
      <c r="G27">
        <v>45.477146539082966</v>
      </c>
    </row>
    <row r="28" spans="4:7" x14ac:dyDescent="0.3">
      <c r="D28" t="s">
        <v>32</v>
      </c>
      <c r="E28">
        <v>46.969018512053147</v>
      </c>
      <c r="F28">
        <v>14.068927516895677</v>
      </c>
      <c r="G28">
        <v>45.313609158040876</v>
      </c>
    </row>
    <row r="29" spans="4:7" x14ac:dyDescent="0.3">
      <c r="D29" t="s">
        <v>33</v>
      </c>
      <c r="E29">
        <v>46.333074210885762</v>
      </c>
      <c r="F29">
        <v>14.280362859250133</v>
      </c>
      <c r="G29">
        <v>44.72493964693551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45F16-EB25-4A68-834A-DF073E83C6D1}">
  <dimension ref="B2:AB51"/>
  <sheetViews>
    <sheetView workbookViewId="0">
      <selection sqref="A1:AK59"/>
    </sheetView>
  </sheetViews>
  <sheetFormatPr defaultRowHeight="14.4" x14ac:dyDescent="0.3"/>
  <sheetData>
    <row r="2" spans="2:28" x14ac:dyDescent="0.3">
      <c r="P2" t="s">
        <v>59</v>
      </c>
      <c r="Y2" t="s">
        <v>60</v>
      </c>
      <c r="AA2" t="s">
        <v>59</v>
      </c>
    </row>
    <row r="3" spans="2:28" x14ac:dyDescent="0.3">
      <c r="C3" t="s">
        <v>61</v>
      </c>
      <c r="J3" t="s">
        <v>62</v>
      </c>
      <c r="P3" t="s">
        <v>63</v>
      </c>
    </row>
    <row r="5" spans="2:28" x14ac:dyDescent="0.3">
      <c r="B5" t="s">
        <v>64</v>
      </c>
      <c r="C5" t="s">
        <v>65</v>
      </c>
      <c r="E5" t="s">
        <v>66</v>
      </c>
      <c r="I5" t="s">
        <v>64</v>
      </c>
      <c r="J5" t="s">
        <v>65</v>
      </c>
      <c r="L5" t="s">
        <v>67</v>
      </c>
      <c r="O5" t="s">
        <v>68</v>
      </c>
      <c r="P5" t="s">
        <v>69</v>
      </c>
      <c r="R5" t="s">
        <v>70</v>
      </c>
      <c r="X5" t="s">
        <v>68</v>
      </c>
      <c r="Y5" t="s">
        <v>69</v>
      </c>
      <c r="AA5" t="s">
        <v>71</v>
      </c>
    </row>
    <row r="6" spans="2:28" x14ac:dyDescent="0.3">
      <c r="B6" t="s">
        <v>20</v>
      </c>
      <c r="C6">
        <v>44.053497677446401</v>
      </c>
      <c r="D6">
        <v>0.42125476721235372</v>
      </c>
      <c r="I6" t="s">
        <v>20</v>
      </c>
      <c r="J6">
        <v>44.053497677446401</v>
      </c>
      <c r="K6">
        <v>0.42125476721235372</v>
      </c>
      <c r="O6">
        <v>1</v>
      </c>
      <c r="P6">
        <v>9.3319032467384702</v>
      </c>
      <c r="Q6">
        <v>0.13740136211313939</v>
      </c>
      <c r="R6">
        <v>9.7228703722803296</v>
      </c>
      <c r="S6">
        <v>3.7009452787324648E-2</v>
      </c>
      <c r="X6">
        <v>0.1</v>
      </c>
      <c r="Y6">
        <v>9.3319032467384702</v>
      </c>
      <c r="Z6">
        <v>5.8912368562884856E-2</v>
      </c>
      <c r="AA6">
        <v>7.6284274008241955</v>
      </c>
      <c r="AB6">
        <v>0.58529623941215048</v>
      </c>
    </row>
    <row r="7" spans="2:28" x14ac:dyDescent="0.3">
      <c r="B7" t="s">
        <v>72</v>
      </c>
      <c r="C7">
        <v>27.398481749319586</v>
      </c>
      <c r="D7">
        <v>0.50269534439184549</v>
      </c>
      <c r="E7">
        <v>34.260528704760731</v>
      </c>
      <c r="F7">
        <v>1.2411062941647741</v>
      </c>
      <c r="I7" t="s">
        <v>72</v>
      </c>
      <c r="J7">
        <v>27.398481749319586</v>
      </c>
      <c r="K7">
        <v>0.50269534439184549</v>
      </c>
      <c r="L7">
        <v>34.346416596438701</v>
      </c>
      <c r="M7">
        <v>1.2041157893890007</v>
      </c>
      <c r="O7">
        <v>5</v>
      </c>
      <c r="P7">
        <v>6.8444784579916043</v>
      </c>
      <c r="Q7">
        <v>0.16751252972258257</v>
      </c>
      <c r="R7">
        <v>7.5711616209594483</v>
      </c>
      <c r="S7">
        <v>0.13247368179274407</v>
      </c>
      <c r="X7">
        <v>1</v>
      </c>
      <c r="Y7">
        <v>8.7939085323589978</v>
      </c>
      <c r="Z7">
        <v>0.13740136211313939</v>
      </c>
      <c r="AA7">
        <v>7.6263318731820249</v>
      </c>
      <c r="AB7">
        <v>0.42817652324743599</v>
      </c>
    </row>
    <row r="8" spans="2:28" x14ac:dyDescent="0.3">
      <c r="B8" t="s">
        <v>73</v>
      </c>
      <c r="E8">
        <v>34.013509892088486</v>
      </c>
      <c r="F8">
        <v>0.8359078054757213</v>
      </c>
      <c r="I8" t="s">
        <v>74</v>
      </c>
      <c r="L8">
        <v>32.644508476940018</v>
      </c>
      <c r="M8">
        <v>1.3895817436691336</v>
      </c>
      <c r="O8">
        <v>50</v>
      </c>
      <c r="P8">
        <v>4.2960906679165669</v>
      </c>
      <c r="Q8">
        <v>0.10469402278617009</v>
      </c>
      <c r="R8">
        <v>4.4597488945365535</v>
      </c>
      <c r="S8">
        <v>0.17077485119710456</v>
      </c>
      <c r="X8">
        <v>5</v>
      </c>
      <c r="Y8">
        <v>6.8444784579916043</v>
      </c>
      <c r="Z8">
        <v>0.16751252972258257</v>
      </c>
      <c r="AA8">
        <v>6.1846650322323482</v>
      </c>
      <c r="AB8">
        <v>0.28464106402694944</v>
      </c>
    </row>
    <row r="9" spans="2:28" x14ac:dyDescent="0.3">
      <c r="C9" t="s">
        <v>34</v>
      </c>
      <c r="D9" t="s">
        <v>75</v>
      </c>
      <c r="E9" t="s">
        <v>34</v>
      </c>
      <c r="F9" t="s">
        <v>75</v>
      </c>
      <c r="J9" t="s">
        <v>34</v>
      </c>
      <c r="K9" t="s">
        <v>75</v>
      </c>
      <c r="L9" t="s">
        <v>34</v>
      </c>
      <c r="M9" t="s">
        <v>75</v>
      </c>
      <c r="O9">
        <v>200</v>
      </c>
      <c r="R9">
        <v>3.702240719184291</v>
      </c>
      <c r="S9">
        <v>3.2021103842326544E-2</v>
      </c>
      <c r="X9">
        <v>10</v>
      </c>
      <c r="Y9">
        <v>5.6921324242469176</v>
      </c>
      <c r="Z9">
        <v>6.4908327690519685E-2</v>
      </c>
      <c r="AA9">
        <v>5.6154500261154352</v>
      </c>
      <c r="AB9">
        <v>0.33574932745070774</v>
      </c>
    </row>
    <row r="10" spans="2:28" x14ac:dyDescent="0.3">
      <c r="O10">
        <v>500</v>
      </c>
      <c r="P10">
        <v>3.192954586528189</v>
      </c>
      <c r="Q10">
        <v>2.2479918649219607E-2</v>
      </c>
      <c r="R10">
        <v>3.3247865788206288</v>
      </c>
      <c r="S10">
        <v>1.313775831030238E-2</v>
      </c>
      <c r="X10">
        <v>50</v>
      </c>
      <c r="Y10">
        <v>4.2960906679165669</v>
      </c>
      <c r="Z10">
        <v>0.10469402278617009</v>
      </c>
      <c r="AA10">
        <v>3.8654965626909372</v>
      </c>
      <c r="AB10">
        <v>5.9469541681075481E-2</v>
      </c>
    </row>
    <row r="11" spans="2:28" x14ac:dyDescent="0.3">
      <c r="O11">
        <v>1000</v>
      </c>
      <c r="P11">
        <v>2.9760432247956183</v>
      </c>
      <c r="Q11">
        <v>1.4104457605220742E-2</v>
      </c>
      <c r="R11">
        <v>3.110510712167005</v>
      </c>
      <c r="S11">
        <v>7.4343430926234355E-2</v>
      </c>
      <c r="X11">
        <v>100</v>
      </c>
      <c r="Y11">
        <v>3.8817420460200514</v>
      </c>
      <c r="Z11">
        <v>4.2878667594912233E-2</v>
      </c>
      <c r="AA11">
        <v>3.5007672167195514</v>
      </c>
      <c r="AB11">
        <v>5.5699310430521662E-2</v>
      </c>
    </row>
    <row r="12" spans="2:28" x14ac:dyDescent="0.3">
      <c r="P12" t="s">
        <v>34</v>
      </c>
      <c r="Q12" t="s">
        <v>75</v>
      </c>
      <c r="R12" t="s">
        <v>34</v>
      </c>
      <c r="S12" t="s">
        <v>75</v>
      </c>
      <c r="X12">
        <v>500</v>
      </c>
      <c r="Y12">
        <v>3.192954586528189</v>
      </c>
      <c r="Z12">
        <v>2.2479918649219607E-2</v>
      </c>
      <c r="AA12">
        <v>2.7960681506336402</v>
      </c>
      <c r="AB12">
        <v>6.0216009133057663E-2</v>
      </c>
    </row>
    <row r="13" spans="2:28" x14ac:dyDescent="0.3">
      <c r="X13">
        <v>1000</v>
      </c>
      <c r="Y13">
        <v>2.9760432247956183</v>
      </c>
      <c r="Z13">
        <v>1.4104457605220742E-2</v>
      </c>
      <c r="AA13">
        <v>2.6346035978616396</v>
      </c>
      <c r="AB13">
        <v>0.11374583694037815</v>
      </c>
    </row>
    <row r="14" spans="2:28" x14ac:dyDescent="0.3">
      <c r="Y14" t="s">
        <v>34</v>
      </c>
      <c r="Z14" t="s">
        <v>75</v>
      </c>
      <c r="AA14" t="s">
        <v>34</v>
      </c>
      <c r="AB14" t="s">
        <v>75</v>
      </c>
    </row>
    <row r="27" spans="2:28" x14ac:dyDescent="0.3">
      <c r="Y27" t="s">
        <v>76</v>
      </c>
      <c r="AA27" t="s">
        <v>59</v>
      </c>
    </row>
    <row r="28" spans="2:28" x14ac:dyDescent="0.3">
      <c r="C28" t="s">
        <v>77</v>
      </c>
      <c r="J28" t="s">
        <v>78</v>
      </c>
      <c r="P28" t="s">
        <v>79</v>
      </c>
      <c r="Q28" t="s">
        <v>59</v>
      </c>
    </row>
    <row r="29" spans="2:28" x14ac:dyDescent="0.3">
      <c r="Y29" s="5"/>
    </row>
    <row r="30" spans="2:28" x14ac:dyDescent="0.3">
      <c r="B30" t="s">
        <v>64</v>
      </c>
      <c r="C30" t="s">
        <v>69</v>
      </c>
      <c r="E30" t="s">
        <v>80</v>
      </c>
      <c r="I30" t="s">
        <v>64</v>
      </c>
      <c r="J30" t="s">
        <v>69</v>
      </c>
      <c r="L30" t="s">
        <v>80</v>
      </c>
      <c r="O30" t="s">
        <v>9</v>
      </c>
      <c r="P30" t="s">
        <v>65</v>
      </c>
      <c r="R30" t="s">
        <v>81</v>
      </c>
      <c r="X30" t="s">
        <v>9</v>
      </c>
      <c r="Y30" t="s">
        <v>65</v>
      </c>
      <c r="AA30" t="s">
        <v>82</v>
      </c>
    </row>
    <row r="31" spans="2:28" x14ac:dyDescent="0.3">
      <c r="B31" t="s">
        <v>20</v>
      </c>
      <c r="C31">
        <v>9.3257277110997325</v>
      </c>
      <c r="D31">
        <v>7.8847388093129425E-2</v>
      </c>
      <c r="I31" t="s">
        <v>20</v>
      </c>
      <c r="J31">
        <v>9.3257277110997325</v>
      </c>
      <c r="K31">
        <v>7.8847388093129425E-2</v>
      </c>
      <c r="O31">
        <v>10</v>
      </c>
      <c r="P31">
        <v>44.62791132967935</v>
      </c>
      <c r="Q31">
        <v>0.42125476721235372</v>
      </c>
      <c r="R31">
        <v>44.356732546504226</v>
      </c>
      <c r="S31">
        <v>0.34726599867952046</v>
      </c>
      <c r="X31">
        <v>1</v>
      </c>
      <c r="Y31">
        <v>44.62791132967935</v>
      </c>
      <c r="Z31">
        <v>0.42125476721235372</v>
      </c>
      <c r="AA31">
        <v>17.811521825932363</v>
      </c>
      <c r="AB31">
        <v>0.25431833954511418</v>
      </c>
    </row>
    <row r="32" spans="2:28" x14ac:dyDescent="0.3">
      <c r="B32" s="6" t="s">
        <v>83</v>
      </c>
      <c r="C32">
        <v>3.2254871142669246</v>
      </c>
      <c r="D32">
        <v>5.0161522375682714E-2</v>
      </c>
      <c r="E32">
        <v>3.3589902865878902</v>
      </c>
      <c r="F32">
        <v>1.9986361049426214E-2</v>
      </c>
      <c r="I32" s="6" t="s">
        <v>84</v>
      </c>
      <c r="J32">
        <v>3.9048552325308767</v>
      </c>
      <c r="K32">
        <v>5.270078265503246E-2</v>
      </c>
      <c r="L32">
        <v>4.4460059761507287</v>
      </c>
      <c r="M32">
        <v>9.3237589080089445E-2</v>
      </c>
      <c r="O32">
        <v>500</v>
      </c>
      <c r="P32">
        <v>33.210069700679654</v>
      </c>
      <c r="Q32">
        <v>0.6562919213983085</v>
      </c>
      <c r="R32">
        <v>34.146984812673011</v>
      </c>
      <c r="S32">
        <v>0.97325642842166482</v>
      </c>
      <c r="X32">
        <v>10</v>
      </c>
      <c r="Y32">
        <v>43.433731006449136</v>
      </c>
      <c r="Z32">
        <v>0.53728854012711968</v>
      </c>
      <c r="AA32">
        <v>17.971563718842372</v>
      </c>
      <c r="AB32">
        <v>0.18285635588658117</v>
      </c>
    </row>
    <row r="33" spans="2:28" x14ac:dyDescent="0.3">
      <c r="B33" t="s">
        <v>85</v>
      </c>
      <c r="E33">
        <v>3.3287112839191542</v>
      </c>
      <c r="F33">
        <v>5.7545606475778797E-2</v>
      </c>
      <c r="I33" t="s">
        <v>86</v>
      </c>
      <c r="L33">
        <v>4.3605741948767509</v>
      </c>
      <c r="M33">
        <v>5.7354780999794679E-2</v>
      </c>
      <c r="O33">
        <v>1000</v>
      </c>
      <c r="P33">
        <v>27.604781481224226</v>
      </c>
      <c r="Q33">
        <v>0.50269534439184549</v>
      </c>
      <c r="R33">
        <v>26.313985445098034</v>
      </c>
      <c r="S33">
        <v>1.4675218091450772</v>
      </c>
      <c r="X33">
        <v>50</v>
      </c>
      <c r="Y33">
        <v>42.185605217258569</v>
      </c>
      <c r="Z33">
        <v>0.22520682359136468</v>
      </c>
      <c r="AA33">
        <v>17.765690325575928</v>
      </c>
      <c r="AB33">
        <v>4.7960331063283434E-4</v>
      </c>
    </row>
    <row r="34" spans="2:28" x14ac:dyDescent="0.3">
      <c r="C34" t="s">
        <v>34</v>
      </c>
      <c r="D34" t="s">
        <v>75</v>
      </c>
      <c r="E34" t="s">
        <v>34</v>
      </c>
      <c r="F34" t="s">
        <v>75</v>
      </c>
      <c r="J34" t="s">
        <v>34</v>
      </c>
      <c r="K34" t="s">
        <v>75</v>
      </c>
      <c r="L34" t="s">
        <v>34</v>
      </c>
      <c r="M34" t="s">
        <v>75</v>
      </c>
      <c r="O34">
        <v>5000</v>
      </c>
      <c r="P34">
        <v>17.240154135481038</v>
      </c>
      <c r="Q34">
        <v>0.96289739003614594</v>
      </c>
      <c r="R34">
        <v>17.585466128313897</v>
      </c>
      <c r="S34">
        <v>0.9854204197832398</v>
      </c>
      <c r="X34">
        <v>100</v>
      </c>
      <c r="Y34">
        <v>40.844489735727471</v>
      </c>
      <c r="Z34">
        <v>5.7216469499881004E-2</v>
      </c>
      <c r="AA34">
        <v>17.68126355998692</v>
      </c>
      <c r="AB34">
        <v>5.9649639048551368E-4</v>
      </c>
    </row>
    <row r="35" spans="2:28" x14ac:dyDescent="0.3">
      <c r="P35" t="s">
        <v>34</v>
      </c>
      <c r="Q35" t="s">
        <v>75</v>
      </c>
      <c r="R35" t="s">
        <v>34</v>
      </c>
      <c r="S35" t="s">
        <v>75</v>
      </c>
      <c r="X35">
        <v>500</v>
      </c>
      <c r="Y35">
        <v>33.210069700679654</v>
      </c>
      <c r="Z35">
        <v>0.6562919213983085</v>
      </c>
      <c r="AA35">
        <v>17.581898244279788</v>
      </c>
      <c r="AB35">
        <v>0.14508946610491208</v>
      </c>
    </row>
    <row r="36" spans="2:28" x14ac:dyDescent="0.3">
      <c r="X36">
        <v>1000</v>
      </c>
      <c r="Y36">
        <v>27.604781481224226</v>
      </c>
      <c r="Z36">
        <v>0.50269534439184549</v>
      </c>
      <c r="AA36">
        <v>16.73417174128851</v>
      </c>
      <c r="AB36">
        <v>0.24041485829493406</v>
      </c>
    </row>
    <row r="37" spans="2:28" x14ac:dyDescent="0.3">
      <c r="X37">
        <v>5000</v>
      </c>
      <c r="Y37">
        <v>17.240154135481038</v>
      </c>
      <c r="Z37">
        <v>0.96289739003614594</v>
      </c>
      <c r="AA37">
        <v>14.886043085446589</v>
      </c>
      <c r="AB37">
        <v>0.55889440159619119</v>
      </c>
    </row>
    <row r="38" spans="2:28" x14ac:dyDescent="0.3">
      <c r="Y38" t="s">
        <v>34</v>
      </c>
      <c r="Z38" t="s">
        <v>75</v>
      </c>
      <c r="AA38" t="s">
        <v>34</v>
      </c>
      <c r="AB38" t="s">
        <v>75</v>
      </c>
    </row>
    <row r="49" spans="9:13" x14ac:dyDescent="0.3">
      <c r="I49" s="7"/>
      <c r="J49" s="7"/>
      <c r="K49" s="7"/>
      <c r="L49" s="7"/>
      <c r="M49" s="7"/>
    </row>
    <row r="50" spans="9:13" x14ac:dyDescent="0.3">
      <c r="I50" s="7"/>
      <c r="J50" s="7"/>
      <c r="K50" s="7"/>
      <c r="L50" s="7"/>
      <c r="M50" s="7"/>
    </row>
    <row r="51" spans="9:13" x14ac:dyDescent="0.3">
      <c r="I51" s="7"/>
      <c r="J51" s="7"/>
      <c r="K51" s="7"/>
      <c r="L51" s="7"/>
      <c r="M51" s="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C897-C57B-4930-826C-273517F753F6}">
  <dimension ref="B3:N63"/>
  <sheetViews>
    <sheetView tabSelected="1" workbookViewId="0">
      <selection activeCell="Z20" sqref="Z20"/>
    </sheetView>
  </sheetViews>
  <sheetFormatPr defaultRowHeight="14.4" x14ac:dyDescent="0.3"/>
  <sheetData>
    <row r="3" spans="2:14" x14ac:dyDescent="0.3">
      <c r="C3" t="s">
        <v>87</v>
      </c>
    </row>
    <row r="5" spans="2:14" ht="17.399999999999999" x14ac:dyDescent="0.3">
      <c r="C5" t="s">
        <v>19</v>
      </c>
      <c r="D5" t="s">
        <v>32</v>
      </c>
      <c r="E5" t="s">
        <v>33</v>
      </c>
      <c r="H5" t="s">
        <v>34</v>
      </c>
      <c r="I5" t="s">
        <v>35</v>
      </c>
      <c r="J5" t="s">
        <v>88</v>
      </c>
      <c r="L5" t="s">
        <v>89</v>
      </c>
      <c r="M5" s="8" t="s">
        <v>90</v>
      </c>
    </row>
    <row r="6" spans="2:14" x14ac:dyDescent="0.3">
      <c r="B6" t="s">
        <v>20</v>
      </c>
      <c r="C6">
        <v>86.638830441160394</v>
      </c>
      <c r="D6">
        <v>91.015256309756737</v>
      </c>
      <c r="E6">
        <v>90.008697564628164</v>
      </c>
      <c r="G6" t="s">
        <v>20</v>
      </c>
      <c r="H6">
        <f>AVERAGE(C6:E6)</f>
        <v>89.22092810518177</v>
      </c>
      <c r="I6">
        <f>STDEV(C6:E6)</f>
        <v>2.2920975953822662</v>
      </c>
      <c r="J6">
        <f>I6/H6*100</f>
        <v>2.5690133963638355</v>
      </c>
    </row>
    <row r="7" spans="2:14" x14ac:dyDescent="0.3">
      <c r="B7" t="s">
        <v>91</v>
      </c>
      <c r="C7">
        <v>81.886197264615248</v>
      </c>
      <c r="D7">
        <v>83.739140146991787</v>
      </c>
      <c r="E7">
        <v>83.590456973737332</v>
      </c>
      <c r="G7" t="s">
        <v>91</v>
      </c>
      <c r="H7">
        <f t="shared" ref="H7:H12" si="0">AVERAGE(C7:E7)</f>
        <v>83.07193146178146</v>
      </c>
      <c r="I7">
        <f t="shared" ref="I7:I12" si="1">STDEV(C7:E7)</f>
        <v>1.0295634323582479</v>
      </c>
      <c r="J7">
        <f t="shared" ref="J7:J36" si="2">I7/H7*100</f>
        <v>1.2393637829787485</v>
      </c>
      <c r="L7">
        <f t="shared" ref="L7:L8" si="3">ABS(100-H7*100/$H$6)</f>
        <v>6.8918770225650547</v>
      </c>
      <c r="M7" s="9">
        <f>TTEST($C$6:$E$6,C7:E7,2,1)</f>
        <v>1.4205730693487365E-2</v>
      </c>
      <c r="N7" s="10"/>
    </row>
    <row r="8" spans="2:14" x14ac:dyDescent="0.3">
      <c r="B8" t="s">
        <v>92</v>
      </c>
      <c r="C8">
        <v>88.924773362991459</v>
      </c>
      <c r="D8">
        <v>88.94803842299882</v>
      </c>
      <c r="E8">
        <v>84.342199309377307</v>
      </c>
      <c r="G8" t="s">
        <v>92</v>
      </c>
      <c r="H8">
        <f t="shared" si="0"/>
        <v>87.405003698455857</v>
      </c>
      <c r="I8">
        <f t="shared" si="1"/>
        <v>2.6524919151758848</v>
      </c>
      <c r="J8">
        <f t="shared" si="2"/>
        <v>3.0347140357397469</v>
      </c>
      <c r="L8">
        <f t="shared" si="3"/>
        <v>2.0353121686709414</v>
      </c>
      <c r="M8" s="9">
        <f>TTEST($C$6:$E$6,C8:E8,2,1)</f>
        <v>0.51239369984408256</v>
      </c>
    </row>
    <row r="9" spans="2:14" x14ac:dyDescent="0.3">
      <c r="M9" s="9"/>
    </row>
    <row r="10" spans="2:14" x14ac:dyDescent="0.3">
      <c r="B10" t="s">
        <v>93</v>
      </c>
      <c r="C10">
        <v>28.039055185685687</v>
      </c>
      <c r="D10">
        <v>27.600129022823285</v>
      </c>
      <c r="E10">
        <v>25.733623347294014</v>
      </c>
      <c r="G10" t="s">
        <v>93</v>
      </c>
      <c r="H10">
        <f t="shared" si="0"/>
        <v>27.124269185267661</v>
      </c>
      <c r="I10">
        <f t="shared" si="1"/>
        <v>1.2241674432512697</v>
      </c>
      <c r="J10">
        <f t="shared" si="2"/>
        <v>4.5131812949127008</v>
      </c>
      <c r="M10" s="9"/>
    </row>
    <row r="11" spans="2:14" x14ac:dyDescent="0.3">
      <c r="B11" t="s">
        <v>94</v>
      </c>
      <c r="C11">
        <v>33.907576428266538</v>
      </c>
      <c r="D11">
        <v>33.090289293292024</v>
      </c>
      <c r="E11">
        <v>34.267193271422364</v>
      </c>
      <c r="G11" t="s">
        <v>95</v>
      </c>
      <c r="H11">
        <f t="shared" si="0"/>
        <v>33.755019664326973</v>
      </c>
      <c r="I11">
        <f t="shared" si="1"/>
        <v>0.60310108448131539</v>
      </c>
      <c r="J11">
        <f t="shared" si="2"/>
        <v>1.7867004388644618</v>
      </c>
      <c r="L11">
        <f t="shared" ref="L11:L12" si="4">ABS(100-H11*100/$H$10)</f>
        <v>24.445821687467827</v>
      </c>
      <c r="M11" s="9">
        <f>TTEST($C$10:$E$10,C11:E11,2,1)</f>
        <v>2.0228364989554173E-2</v>
      </c>
    </row>
    <row r="12" spans="2:14" x14ac:dyDescent="0.3">
      <c r="B12" t="s">
        <v>96</v>
      </c>
      <c r="C12">
        <v>28.175184789667295</v>
      </c>
      <c r="D12">
        <v>28.283063963640014</v>
      </c>
      <c r="E12">
        <v>28.230353082231908</v>
      </c>
      <c r="G12" t="s">
        <v>97</v>
      </c>
      <c r="H12">
        <f t="shared" si="0"/>
        <v>28.229533945179739</v>
      </c>
      <c r="I12">
        <f t="shared" si="1"/>
        <v>5.394425162509664E-2</v>
      </c>
      <c r="J12">
        <f t="shared" si="2"/>
        <v>0.19109154168061548</v>
      </c>
      <c r="L12">
        <f t="shared" si="4"/>
        <v>4.0748185780149697</v>
      </c>
      <c r="M12" s="9">
        <f>TTEST($C$10:$E$10,C12:E12,2,1)</f>
        <v>0.26143647418421256</v>
      </c>
    </row>
    <row r="15" spans="2:14" x14ac:dyDescent="0.3">
      <c r="C15" t="s">
        <v>98</v>
      </c>
    </row>
    <row r="17" spans="2:13" x14ac:dyDescent="0.3">
      <c r="C17" t="s">
        <v>19</v>
      </c>
      <c r="D17" t="s">
        <v>32</v>
      </c>
      <c r="E17" t="s">
        <v>33</v>
      </c>
    </row>
    <row r="18" spans="2:13" x14ac:dyDescent="0.3">
      <c r="B18" t="s">
        <v>20</v>
      </c>
      <c r="C18">
        <v>19.679975171270382</v>
      </c>
      <c r="D18">
        <v>22.241693045108423</v>
      </c>
      <c r="E18">
        <v>19.967588299816242</v>
      </c>
      <c r="G18" t="s">
        <v>20</v>
      </c>
      <c r="H18">
        <f>AVERAGE(C18:E18)</f>
        <v>20.629752172065015</v>
      </c>
      <c r="I18">
        <f>STDEV(C18:E18)</f>
        <v>1.4033692890928395</v>
      </c>
      <c r="J18">
        <f t="shared" si="2"/>
        <v>6.8026473482951388</v>
      </c>
    </row>
    <row r="19" spans="2:13" x14ac:dyDescent="0.3">
      <c r="B19" t="s">
        <v>57</v>
      </c>
      <c r="C19">
        <v>17.873540852670395</v>
      </c>
      <c r="D19">
        <v>21.111571982877273</v>
      </c>
      <c r="E19">
        <v>21.060297530797463</v>
      </c>
      <c r="G19" t="s">
        <v>93</v>
      </c>
      <c r="H19">
        <f t="shared" ref="H19:H24" si="5">AVERAGE(C19:E19)</f>
        <v>20.01513678878171</v>
      </c>
      <c r="I19">
        <f t="shared" ref="I19:I24" si="6">STDEV(C19:E19)</f>
        <v>1.8548536687661905</v>
      </c>
      <c r="J19">
        <f t="shared" si="2"/>
        <v>9.2672545201180831</v>
      </c>
      <c r="L19">
        <f t="shared" ref="L19:L20" si="7">ABS(100-H19*100/$H$18)</f>
        <v>2.979266925540486</v>
      </c>
      <c r="M19">
        <f>TTEST($C$18:$E$18,C19:E19,2,1)</f>
        <v>0.55545025695825256</v>
      </c>
    </row>
    <row r="20" spans="2:13" x14ac:dyDescent="0.3">
      <c r="B20" t="s">
        <v>99</v>
      </c>
      <c r="C20">
        <v>21.566100942890845</v>
      </c>
      <c r="D20">
        <v>19.02493596236113</v>
      </c>
      <c r="E20">
        <v>20.428104015079342</v>
      </c>
      <c r="G20" t="s">
        <v>92</v>
      </c>
      <c r="H20">
        <f t="shared" si="5"/>
        <v>20.339713640110439</v>
      </c>
      <c r="I20">
        <f t="shared" si="6"/>
        <v>1.2728862904273905</v>
      </c>
      <c r="J20">
        <f t="shared" si="2"/>
        <v>6.2581327984737509</v>
      </c>
      <c r="L20">
        <f t="shared" si="7"/>
        <v>1.4059234911571963</v>
      </c>
      <c r="M20">
        <f>TTEST($C$18:$E$18,C20:E20,2,1)</f>
        <v>0.86629611647512228</v>
      </c>
    </row>
    <row r="22" spans="2:13" x14ac:dyDescent="0.3">
      <c r="B22" t="s">
        <v>31</v>
      </c>
      <c r="C22">
        <v>4.9111540927092339</v>
      </c>
      <c r="D22">
        <v>4.9246703439841264</v>
      </c>
      <c r="E22">
        <v>4.8666708354959187</v>
      </c>
      <c r="G22" t="s">
        <v>91</v>
      </c>
      <c r="H22">
        <f t="shared" si="5"/>
        <v>4.9008317573964266</v>
      </c>
      <c r="I22">
        <f t="shared" si="6"/>
        <v>3.0346312806516437E-2</v>
      </c>
      <c r="J22">
        <f t="shared" si="2"/>
        <v>0.61920739802416636</v>
      </c>
    </row>
    <row r="23" spans="2:13" x14ac:dyDescent="0.3">
      <c r="B23" t="s">
        <v>100</v>
      </c>
      <c r="C23">
        <v>5.0528662724738185</v>
      </c>
      <c r="D23">
        <v>5.0763606124694309</v>
      </c>
      <c r="E23">
        <v>5.0811705930782614</v>
      </c>
      <c r="G23" t="s">
        <v>101</v>
      </c>
      <c r="H23">
        <f t="shared" si="5"/>
        <v>5.0701324926738378</v>
      </c>
      <c r="I23">
        <f t="shared" si="6"/>
        <v>1.5145155937162711E-2</v>
      </c>
      <c r="J23">
        <f t="shared" si="2"/>
        <v>0.29871321822549857</v>
      </c>
      <c r="L23">
        <f t="shared" ref="L23:L24" si="8">ABS(100-H23*100/$H$22)</f>
        <v>3.4545306523101829</v>
      </c>
      <c r="M23">
        <f>TTEST($C$22:$E$22,C23:E23,2,1)</f>
        <v>1.7630865811327615E-2</v>
      </c>
    </row>
    <row r="24" spans="2:13" x14ac:dyDescent="0.3">
      <c r="B24" t="s">
        <v>102</v>
      </c>
      <c r="C24">
        <v>5.1190106096055237</v>
      </c>
      <c r="D24">
        <v>5.1470993678278187</v>
      </c>
      <c r="E24">
        <v>4.9566112999582241</v>
      </c>
      <c r="G24" t="s">
        <v>103</v>
      </c>
      <c r="H24">
        <f t="shared" si="5"/>
        <v>5.0742404257971883</v>
      </c>
      <c r="I24">
        <f t="shared" si="6"/>
        <v>0.10283337502409849</v>
      </c>
      <c r="J24">
        <f t="shared" si="2"/>
        <v>2.0265767168086612</v>
      </c>
      <c r="L24">
        <f t="shared" si="8"/>
        <v>3.5383517938368385</v>
      </c>
      <c r="M24">
        <f>TTEST($C$22:$E$22,C24:E24,2,1)</f>
        <v>5.3829316593739018E-2</v>
      </c>
    </row>
    <row r="27" spans="2:13" x14ac:dyDescent="0.3">
      <c r="C27" t="s">
        <v>104</v>
      </c>
    </row>
    <row r="29" spans="2:13" x14ac:dyDescent="0.3">
      <c r="C29" t="s">
        <v>19</v>
      </c>
      <c r="D29" t="s">
        <v>32</v>
      </c>
      <c r="E29" t="s">
        <v>33</v>
      </c>
    </row>
    <row r="30" spans="2:13" x14ac:dyDescent="0.3">
      <c r="B30" t="s">
        <v>20</v>
      </c>
      <c r="C30">
        <v>25.313715665510735</v>
      </c>
      <c r="D30">
        <v>24.258821955331513</v>
      </c>
      <c r="E30">
        <v>24.163866725997327</v>
      </c>
      <c r="G30" t="s">
        <v>20</v>
      </c>
      <c r="H30">
        <f>AVERAGE(C30:E30)</f>
        <v>24.578801448946525</v>
      </c>
      <c r="I30">
        <f>STDEV(C30:E30)</f>
        <v>0.63822276923940657</v>
      </c>
      <c r="J30">
        <f t="shared" si="2"/>
        <v>2.5966391020533734</v>
      </c>
    </row>
    <row r="31" spans="2:13" x14ac:dyDescent="0.3">
      <c r="B31" t="s">
        <v>57</v>
      </c>
      <c r="C31">
        <v>24.883606004078008</v>
      </c>
      <c r="D31">
        <v>29.21193794556017</v>
      </c>
      <c r="E31">
        <v>24.305252132787157</v>
      </c>
      <c r="G31" t="s">
        <v>93</v>
      </c>
      <c r="H31">
        <f t="shared" ref="H31:H36" si="9">AVERAGE(C31:E31)</f>
        <v>26.133598694141778</v>
      </c>
      <c r="I31">
        <f t="shared" ref="I31:I36" si="10">STDEV(C31:E31)</f>
        <v>2.6815578886585008</v>
      </c>
      <c r="J31">
        <f t="shared" si="2"/>
        <v>10.260959158524196</v>
      </c>
      <c r="L31">
        <f t="shared" ref="L31:L32" si="11">ABS(100-H31*100/$H$30)</f>
        <v>6.3257651046361048</v>
      </c>
      <c r="M31">
        <f>TTEST($C$30:$E$30,C31:E31,2,1)</f>
        <v>0.45856154998643328</v>
      </c>
    </row>
    <row r="32" spans="2:13" x14ac:dyDescent="0.3">
      <c r="B32" t="s">
        <v>31</v>
      </c>
      <c r="C32">
        <v>26.773754953612404</v>
      </c>
      <c r="D32">
        <v>27.36087241556633</v>
      </c>
      <c r="E32">
        <v>27.372932151018276</v>
      </c>
      <c r="G32" t="s">
        <v>91</v>
      </c>
      <c r="H32">
        <f t="shared" si="9"/>
        <v>27.169186506732334</v>
      </c>
      <c r="I32">
        <f t="shared" si="10"/>
        <v>0.34250685278826831</v>
      </c>
      <c r="J32">
        <f t="shared" si="2"/>
        <v>1.2606444904171037</v>
      </c>
      <c r="L32">
        <f t="shared" si="11"/>
        <v>10.539102417855432</v>
      </c>
      <c r="M32">
        <f>TTEST($C$30:$E$30,C32:E32,2,1)</f>
        <v>4.457694602897018E-2</v>
      </c>
    </row>
    <row r="34" spans="2:13" x14ac:dyDescent="0.3">
      <c r="B34" t="s">
        <v>99</v>
      </c>
      <c r="C34">
        <v>2.9019921721644075</v>
      </c>
      <c r="D34">
        <v>3.193119457453693</v>
      </c>
      <c r="E34">
        <v>2.8797189440721822</v>
      </c>
      <c r="G34" t="s">
        <v>92</v>
      </c>
      <c r="H34">
        <f t="shared" si="9"/>
        <v>2.9916101912300945</v>
      </c>
      <c r="I34">
        <f t="shared" si="10"/>
        <v>0.17486712799406287</v>
      </c>
      <c r="J34">
        <f t="shared" si="2"/>
        <v>5.8452511128183033</v>
      </c>
    </row>
    <row r="35" spans="2:13" x14ac:dyDescent="0.3">
      <c r="B35" t="s">
        <v>105</v>
      </c>
      <c r="C35">
        <v>3.2887360713694411</v>
      </c>
      <c r="D35">
        <v>3.3592475063975584</v>
      </c>
      <c r="E35">
        <v>3.2812756532892626</v>
      </c>
      <c r="G35" t="s">
        <v>106</v>
      </c>
      <c r="H35">
        <f t="shared" si="9"/>
        <v>3.3097530770187542</v>
      </c>
      <c r="I35">
        <f t="shared" si="10"/>
        <v>4.3025438569907141E-2</v>
      </c>
      <c r="J35">
        <f t="shared" si="2"/>
        <v>1.299959168212697</v>
      </c>
      <c r="L35">
        <f>ABS(100-H35*100/$H$34)</f>
        <v>10.634503342758208</v>
      </c>
      <c r="M35">
        <f>TTEST($C$34:$E$34,C35:E35,2,1)</f>
        <v>5.2767362934331707E-2</v>
      </c>
    </row>
    <row r="36" spans="2:13" x14ac:dyDescent="0.3">
      <c r="B36" t="s">
        <v>102</v>
      </c>
      <c r="C36">
        <v>3.1607302297076343</v>
      </c>
      <c r="D36">
        <v>3.1301458469975199</v>
      </c>
      <c r="E36">
        <v>3.0837604967190444</v>
      </c>
      <c r="G36" t="s">
        <v>107</v>
      </c>
      <c r="H36">
        <f t="shared" si="9"/>
        <v>3.1248788578080657</v>
      </c>
      <c r="I36">
        <f t="shared" si="10"/>
        <v>3.8754236290050564E-2</v>
      </c>
      <c r="J36">
        <f t="shared" si="2"/>
        <v>1.240183637622182</v>
      </c>
      <c r="L36">
        <f t="shared" ref="L36" si="12">ABS(100-H36*100/$H$34)</f>
        <v>4.4547470445397011</v>
      </c>
      <c r="M36">
        <f>TTEST($C$34:$E$34,C36:E36,2,1)</f>
        <v>0.31193814667960296</v>
      </c>
    </row>
    <row r="41" spans="2:13" x14ac:dyDescent="0.3">
      <c r="C41" t="s">
        <v>87</v>
      </c>
    </row>
    <row r="43" spans="2:13" x14ac:dyDescent="0.3">
      <c r="C43" t="s">
        <v>19</v>
      </c>
      <c r="D43" t="s">
        <v>32</v>
      </c>
      <c r="E43" t="s">
        <v>33</v>
      </c>
      <c r="H43" t="s">
        <v>34</v>
      </c>
      <c r="I43" t="s">
        <v>35</v>
      </c>
      <c r="J43" t="s">
        <v>88</v>
      </c>
      <c r="L43" t="s">
        <v>89</v>
      </c>
    </row>
    <row r="44" spans="2:13" x14ac:dyDescent="0.3">
      <c r="B44" t="s">
        <v>20</v>
      </c>
      <c r="C44">
        <v>43.903112214592369</v>
      </c>
      <c r="D44">
        <v>44.62791132967935</v>
      </c>
      <c r="E44">
        <v>43.62946948806745</v>
      </c>
      <c r="G44" t="s">
        <v>20</v>
      </c>
      <c r="H44">
        <f>AVERAGE(C44:E44)</f>
        <v>44.053497677446387</v>
      </c>
      <c r="I44">
        <f>STDEV(C44:E44)</f>
        <v>0.51592961569259044</v>
      </c>
      <c r="J44">
        <f>I44/H44*100</f>
        <v>1.1711433663455184</v>
      </c>
    </row>
    <row r="45" spans="2:13" x14ac:dyDescent="0.3">
      <c r="B45" t="s">
        <v>91</v>
      </c>
      <c r="C45">
        <v>42.580886106973715</v>
      </c>
      <c r="D45">
        <v>43.80229783804257</v>
      </c>
      <c r="E45">
        <v>42.868669725767184</v>
      </c>
      <c r="G45" t="s">
        <v>91</v>
      </c>
      <c r="H45">
        <f t="shared" ref="H45" si="13">AVERAGE(C45:E45)</f>
        <v>43.083951223594489</v>
      </c>
      <c r="I45">
        <f t="shared" ref="I45" si="14">STDEV(C45:E45)</f>
        <v>0.63853053699743323</v>
      </c>
      <c r="J45">
        <f t="shared" ref="J45" si="15">I45/H45*100</f>
        <v>1.482061228979733</v>
      </c>
      <c r="L45">
        <f>ABS(100-H45*100/$H$44)</f>
        <v>2.2008387641562166</v>
      </c>
      <c r="M45">
        <f>TTEST($C$44:$E$44,C45:E45,2,1)</f>
        <v>3.1862097290462306E-2</v>
      </c>
    </row>
    <row r="47" spans="2:13" x14ac:dyDescent="0.3">
      <c r="B47" t="s">
        <v>108</v>
      </c>
      <c r="C47">
        <v>15.190498821450566</v>
      </c>
      <c r="D47">
        <v>17.240154135481038</v>
      </c>
      <c r="E47">
        <v>17.225997565948216</v>
      </c>
      <c r="G47" t="s">
        <v>108</v>
      </c>
      <c r="H47">
        <f t="shared" ref="H47:H48" si="16">AVERAGE(C47:E47)</f>
        <v>16.55221684095994</v>
      </c>
      <c r="I47">
        <f t="shared" ref="I47:I48" si="17">STDEV(C47:E47)</f>
        <v>1.1793036401231167</v>
      </c>
      <c r="J47">
        <f t="shared" ref="J47:J48" si="18">I47/H47*100</f>
        <v>7.1247474066725882</v>
      </c>
    </row>
    <row r="48" spans="2:13" x14ac:dyDescent="0.3">
      <c r="B48" t="s">
        <v>109</v>
      </c>
      <c r="C48">
        <v>17.096940137496301</v>
      </c>
      <c r="D48">
        <v>15.102852886266369</v>
      </c>
      <c r="E48">
        <v>15.660129371538634</v>
      </c>
      <c r="G48" t="s">
        <v>109</v>
      </c>
      <c r="H48">
        <f t="shared" si="16"/>
        <v>15.953307465100432</v>
      </c>
      <c r="I48">
        <f t="shared" si="17"/>
        <v>1.0288639547033587</v>
      </c>
      <c r="J48">
        <f t="shared" si="18"/>
        <v>6.4492203698456176</v>
      </c>
      <c r="L48">
        <f>ABS(100-H48*100/$H$47)</f>
        <v>3.6183031047385299</v>
      </c>
      <c r="M48">
        <f>TTEST($C$47:$E$47,C48:E48,2,1)</f>
        <v>0.68219931496604436</v>
      </c>
    </row>
    <row r="52" spans="6:12" x14ac:dyDescent="0.3">
      <c r="G52" t="s">
        <v>87</v>
      </c>
    </row>
    <row r="53" spans="6:12" x14ac:dyDescent="0.3">
      <c r="H53" t="s">
        <v>34</v>
      </c>
      <c r="I53" t="s">
        <v>110</v>
      </c>
      <c r="L53" t="s">
        <v>89</v>
      </c>
    </row>
    <row r="54" spans="6:12" x14ac:dyDescent="0.3">
      <c r="F54" t="s">
        <v>111</v>
      </c>
      <c r="G54" t="s">
        <v>20</v>
      </c>
      <c r="H54">
        <v>44.053497677446387</v>
      </c>
      <c r="I54">
        <v>0.51592961569259044</v>
      </c>
    </row>
    <row r="55" spans="6:12" x14ac:dyDescent="0.3">
      <c r="G55" t="s">
        <v>20</v>
      </c>
      <c r="H55">
        <v>43.083951223594489</v>
      </c>
      <c r="I55">
        <v>0.63853053699743323</v>
      </c>
      <c r="L55">
        <f>ABS(100-H55*100/$H$54)</f>
        <v>2.2008387641562166</v>
      </c>
    </row>
    <row r="56" spans="6:12" x14ac:dyDescent="0.3">
      <c r="F56" t="s">
        <v>112</v>
      </c>
      <c r="G56" t="s">
        <v>112</v>
      </c>
      <c r="H56">
        <v>40.83656095938062</v>
      </c>
      <c r="I56">
        <v>7.007557757911341E-2</v>
      </c>
    </row>
    <row r="57" spans="6:12" x14ac:dyDescent="0.3">
      <c r="G57" t="s">
        <v>112</v>
      </c>
      <c r="H57">
        <v>39.811331053167656</v>
      </c>
      <c r="L57">
        <f>ABS(100-H57*100/$H$56)</f>
        <v>2.5105686721091445</v>
      </c>
    </row>
    <row r="58" spans="6:12" x14ac:dyDescent="0.3">
      <c r="F58" t="s">
        <v>113</v>
      </c>
      <c r="G58" t="s">
        <v>113</v>
      </c>
      <c r="H58">
        <v>33.057704983225939</v>
      </c>
      <c r="I58">
        <v>0.80379016486830923</v>
      </c>
    </row>
    <row r="59" spans="6:12" x14ac:dyDescent="0.3">
      <c r="G59" t="s">
        <v>113</v>
      </c>
      <c r="H59">
        <v>33.464004607027931</v>
      </c>
      <c r="L59">
        <f>ABS(100-H59*100/$H$58)</f>
        <v>1.2290617996868036</v>
      </c>
    </row>
    <row r="60" spans="6:12" x14ac:dyDescent="0.3">
      <c r="F60" t="s">
        <v>114</v>
      </c>
      <c r="G60" t="s">
        <v>114</v>
      </c>
      <c r="H60">
        <v>27.398481749319586</v>
      </c>
      <c r="I60">
        <v>0.61567354491634196</v>
      </c>
    </row>
    <row r="61" spans="6:12" x14ac:dyDescent="0.3">
      <c r="G61" t="s">
        <v>114</v>
      </c>
      <c r="H61">
        <v>26.82020149912017</v>
      </c>
      <c r="L61">
        <f>ABS(100-H61*100/$H$60)</f>
        <v>2.110628813269102</v>
      </c>
    </row>
    <row r="62" spans="6:12" x14ac:dyDescent="0.3">
      <c r="F62" t="s">
        <v>108</v>
      </c>
      <c r="G62" t="s">
        <v>108</v>
      </c>
      <c r="H62">
        <v>16.55221684095994</v>
      </c>
      <c r="I62">
        <v>1.1793036401231167</v>
      </c>
    </row>
    <row r="63" spans="6:12" x14ac:dyDescent="0.3">
      <c r="G63" t="s">
        <v>108</v>
      </c>
      <c r="H63">
        <v>15.953307465100432</v>
      </c>
      <c r="I63">
        <v>1.0288639547033587</v>
      </c>
      <c r="L63">
        <f>ABS(100-H63*100/$H$62)</f>
        <v>3.6183031047385299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supplement 1</vt:lpstr>
      <vt:lpstr>supplement 2</vt:lpstr>
      <vt:lpstr>supplement 6</vt:lpstr>
      <vt:lpstr>supplement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Carignano</dc:creator>
  <cp:lastModifiedBy>Alberto Carignano</cp:lastModifiedBy>
  <dcterms:created xsi:type="dcterms:W3CDTF">2022-02-26T15:38:38Z</dcterms:created>
  <dcterms:modified xsi:type="dcterms:W3CDTF">2022-02-26T15:49:32Z</dcterms:modified>
</cp:coreProperties>
</file>