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izumih/Desktop/"/>
    </mc:Choice>
  </mc:AlternateContent>
  <xr:revisionPtr revIDLastSave="0" documentId="8_{AC440479-9257-9B41-8288-60509C3138F3}" xr6:coauthVersionLast="47" xr6:coauthVersionMax="47" xr10:uidLastSave="{00000000-0000-0000-0000-000000000000}"/>
  <bookViews>
    <workbookView xWindow="2400" yWindow="460" windowWidth="28240" windowHeight="19680" xr2:uid="{64DC1C48-8A7C-A44C-BA77-0261C986591D}"/>
  </bookViews>
  <sheets>
    <sheet name="Figure 5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4" i="9" l="1"/>
  <c r="E123" i="9"/>
  <c r="E122" i="9"/>
  <c r="E119" i="9"/>
  <c r="E118" i="9"/>
  <c r="E117" i="9"/>
  <c r="E114" i="9"/>
  <c r="E113" i="9"/>
  <c r="E112" i="9"/>
  <c r="E109" i="9"/>
  <c r="E108" i="9"/>
  <c r="E107" i="9"/>
  <c r="E104" i="9"/>
  <c r="E103" i="9"/>
  <c r="E102" i="9"/>
  <c r="E99" i="9"/>
  <c r="E98" i="9"/>
  <c r="E97" i="9"/>
  <c r="E94" i="9"/>
  <c r="E93" i="9"/>
  <c r="E92" i="9"/>
  <c r="E89" i="9"/>
  <c r="E88" i="9"/>
  <c r="E87" i="9"/>
  <c r="E84" i="9"/>
  <c r="E83" i="9"/>
  <c r="E82" i="9"/>
  <c r="E79" i="9"/>
  <c r="E78" i="9"/>
  <c r="E77" i="9"/>
  <c r="E74" i="9"/>
  <c r="E73" i="9"/>
  <c r="E72" i="9"/>
  <c r="E69" i="9"/>
  <c r="E68" i="9"/>
  <c r="E67" i="9"/>
  <c r="E64" i="9"/>
  <c r="E63" i="9"/>
  <c r="E62" i="9"/>
  <c r="E59" i="9"/>
  <c r="E58" i="9"/>
  <c r="E57" i="9"/>
  <c r="E54" i="9"/>
  <c r="E53" i="9"/>
  <c r="E52" i="9"/>
  <c r="E49" i="9"/>
  <c r="E48" i="9"/>
  <c r="E47" i="9"/>
  <c r="E44" i="9"/>
  <c r="E43" i="9"/>
  <c r="E42" i="9"/>
  <c r="O40" i="9"/>
  <c r="N40" i="9"/>
  <c r="T40" i="9" s="1"/>
  <c r="E39" i="9"/>
  <c r="K38" i="9"/>
  <c r="J38" i="9"/>
  <c r="P38" i="9" s="1"/>
  <c r="E38" i="9"/>
  <c r="L38" i="9" s="1"/>
  <c r="E37" i="9"/>
  <c r="E34" i="9"/>
  <c r="E33" i="9"/>
  <c r="E32" i="9"/>
  <c r="E29" i="9"/>
  <c r="O36" i="9" s="1"/>
  <c r="E28" i="9"/>
  <c r="E27" i="9"/>
  <c r="E24" i="9"/>
  <c r="E23" i="9"/>
  <c r="M40" i="9" s="1"/>
  <c r="E22" i="9"/>
  <c r="K40" i="9" s="1"/>
  <c r="E19" i="9"/>
  <c r="N39" i="9" s="1"/>
  <c r="E18" i="9"/>
  <c r="M39" i="9" s="1"/>
  <c r="E17" i="9"/>
  <c r="K39" i="9" s="1"/>
  <c r="E14" i="9"/>
  <c r="O38" i="9" s="1"/>
  <c r="E13" i="9"/>
  <c r="M38" i="9" s="1"/>
  <c r="E12" i="9"/>
  <c r="M10" i="9"/>
  <c r="L10" i="9"/>
  <c r="P10" i="9" s="1"/>
  <c r="K10" i="9"/>
  <c r="J10" i="9"/>
  <c r="N10" i="9" s="1"/>
  <c r="M9" i="9"/>
  <c r="L9" i="9"/>
  <c r="P9" i="9" s="1"/>
  <c r="K9" i="9"/>
  <c r="J9" i="9"/>
  <c r="N9" i="9" s="1"/>
  <c r="E9" i="9"/>
  <c r="O37" i="9" s="1"/>
  <c r="P8" i="9"/>
  <c r="M8" i="9"/>
  <c r="L8" i="9"/>
  <c r="K8" i="9"/>
  <c r="J8" i="9"/>
  <c r="N8" i="9" s="1"/>
  <c r="E8" i="9"/>
  <c r="M37" i="9" s="1"/>
  <c r="P7" i="9"/>
  <c r="N7" i="9"/>
  <c r="M7" i="9"/>
  <c r="L7" i="9"/>
  <c r="K7" i="9"/>
  <c r="J7" i="9"/>
  <c r="E7" i="9"/>
  <c r="J37" i="9" s="1"/>
  <c r="N6" i="9"/>
  <c r="M6" i="9"/>
  <c r="P6" i="9" s="1"/>
  <c r="L6" i="9"/>
  <c r="K6" i="9"/>
  <c r="J6" i="9"/>
  <c r="E4" i="9"/>
  <c r="E3" i="9"/>
  <c r="L36" i="9" s="1"/>
  <c r="E2" i="9"/>
  <c r="K36" i="9" s="1"/>
  <c r="R38" i="9" l="1"/>
  <c r="M36" i="9"/>
  <c r="R36" i="9" s="1"/>
  <c r="K37" i="9"/>
  <c r="P37" i="9" s="1"/>
  <c r="O39" i="9"/>
  <c r="T39" i="9" s="1"/>
  <c r="N36" i="9"/>
  <c r="T36" i="9" s="1"/>
  <c r="L37" i="9"/>
  <c r="R37" i="9" s="1"/>
  <c r="N37" i="9"/>
  <c r="T37" i="9" s="1"/>
  <c r="J39" i="9"/>
  <c r="P39" i="9" s="1"/>
  <c r="J40" i="9"/>
  <c r="P40" i="9" s="1"/>
  <c r="J36" i="9"/>
  <c r="P36" i="9" s="1"/>
  <c r="N38" i="9"/>
  <c r="T38" i="9" s="1"/>
  <c r="L39" i="9"/>
  <c r="R39" i="9" s="1"/>
  <c r="L40" i="9"/>
  <c r="R40" i="9" s="1"/>
</calcChain>
</file>

<file path=xl/sharedStrings.xml><?xml version="1.0" encoding="utf-8"?>
<sst xmlns="http://schemas.openxmlformats.org/spreadsheetml/2006/main" count="242" uniqueCount="39">
  <si>
    <t>E1-Ctr-025mW</t>
  </si>
  <si>
    <t>z(1)</t>
  </si>
  <si>
    <t>z(2:101)</t>
  </si>
  <si>
    <t>z(101:200)</t>
  </si>
  <si>
    <t>ratio</t>
  </si>
  <si>
    <t>Freq</t>
  </si>
  <si>
    <t>Baseline</t>
  </si>
  <si>
    <t>Stimulation</t>
  </si>
  <si>
    <t>Recovery</t>
  </si>
  <si>
    <t>p-value</t>
  </si>
  <si>
    <t>E1-Ctr-1mW</t>
  </si>
  <si>
    <t>Ctr 0.25mW</t>
  </si>
  <si>
    <t>Ctr 1mW</t>
  </si>
  <si>
    <t>CB 1mW</t>
  </si>
  <si>
    <t>CB 2mW</t>
  </si>
  <si>
    <t>CB 3mV</t>
  </si>
  <si>
    <t>E1-CB-1mW</t>
  </si>
  <si>
    <t>E1-CB-2mW</t>
  </si>
  <si>
    <t>E1-CB-3mW</t>
  </si>
  <si>
    <t>E2-Ctr-025mW</t>
  </si>
  <si>
    <t>E2-Ctr-1mW</t>
  </si>
  <si>
    <t>E2-CB-1mW</t>
  </si>
  <si>
    <t>E2-CB-2mW</t>
  </si>
  <si>
    <t>E2-CB-3mW</t>
  </si>
  <si>
    <t>E3-Ctr-025mW</t>
  </si>
  <si>
    <t>E3-Ctr-1mW</t>
  </si>
  <si>
    <t>E3-CB-1mW</t>
  </si>
  <si>
    <t>E3-CB-2mW</t>
  </si>
  <si>
    <t>E3-CB-3mW</t>
  </si>
  <si>
    <t>E4-Ctr-025mW</t>
  </si>
  <si>
    <t>E4-Ctr-1mW</t>
  </si>
  <si>
    <t>E4-CB-1mW</t>
  </si>
  <si>
    <t>E4-CB-2mW</t>
  </si>
  <si>
    <t>E4-CB-3mW</t>
  </si>
  <si>
    <t>E5-Ctr-025mW</t>
  </si>
  <si>
    <t>E5-Ctr-05mW</t>
  </si>
  <si>
    <t>E5-CB-1mW</t>
  </si>
  <si>
    <t>E5-CB-2mW</t>
  </si>
  <si>
    <t>E5-CB-3mW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</si>
</sst>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1" fontId="1" fillId="0" borderId="0" xfId="0" applyNumberFormat="1" applyFont="1"/>
    <xf numFmtId="0" fontId="2" fillId="0" borderId="0" xfId="0" applyFont="1"/>
    <xf numFmtId="11" fontId="2" fillId="0" borderId="0" xfId="0" applyNumberFormat="1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08786844122364E-2"/>
          <c:y val="4.3353061259499427E-2"/>
          <c:w val="0.88864283557475665"/>
          <c:h val="0.86087351826119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[1]Sheet1!$J$5</c:f>
              <c:strCache>
                <c:ptCount val="1"/>
                <c:pt idx="0">
                  <c:v>Stimulation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[1]Sheet1!$K$6:$K$10</c:f>
                <c:numCache>
                  <c:formatCode>General</c:formatCode>
                  <c:ptCount val="5"/>
                  <c:pt idx="0">
                    <c:v>3.4233374213516903E-2</c:v>
                  </c:pt>
                  <c:pt idx="1">
                    <c:v>3.4059901408242069E-2</c:v>
                  </c:pt>
                  <c:pt idx="2">
                    <c:v>8.8910825593725679E-2</c:v>
                  </c:pt>
                  <c:pt idx="3">
                    <c:v>0.1362882599342963</c:v>
                  </c:pt>
                  <c:pt idx="4">
                    <c:v>0.18776872570260827</c:v>
                  </c:pt>
                </c:numCache>
              </c:numRef>
            </c:plus>
            <c:minus>
              <c:numRef>
                <c:f>[1]Sheet1!$K$6:$K$10</c:f>
                <c:numCache>
                  <c:formatCode>General</c:formatCode>
                  <c:ptCount val="5"/>
                  <c:pt idx="0">
                    <c:v>3.4233374213516903E-2</c:v>
                  </c:pt>
                  <c:pt idx="1">
                    <c:v>3.4059901408242069E-2</c:v>
                  </c:pt>
                  <c:pt idx="2">
                    <c:v>8.8910825593725679E-2</c:v>
                  </c:pt>
                  <c:pt idx="3">
                    <c:v>0.1362882599342963</c:v>
                  </c:pt>
                  <c:pt idx="4">
                    <c:v>0.18776872570260827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[1]Sheet1!$I$6:$I$10</c:f>
              <c:strCache>
                <c:ptCount val="5"/>
                <c:pt idx="0">
                  <c:v>Ctr 0.25mW</c:v>
                </c:pt>
                <c:pt idx="1">
                  <c:v>Ctr 1mW</c:v>
                </c:pt>
                <c:pt idx="2">
                  <c:v>CB 1mW</c:v>
                </c:pt>
                <c:pt idx="3">
                  <c:v>CB 2mW</c:v>
                </c:pt>
                <c:pt idx="4">
                  <c:v>CB 3mV</c:v>
                </c:pt>
              </c:strCache>
            </c:strRef>
          </c:cat>
          <c:val>
            <c:numRef>
              <c:f>[1]Sheet1!$J$6:$J$10</c:f>
              <c:numCache>
                <c:formatCode>General</c:formatCode>
                <c:ptCount val="5"/>
                <c:pt idx="0">
                  <c:v>1.0787327188940092</c:v>
                </c:pt>
                <c:pt idx="1">
                  <c:v>1.1053383458646615</c:v>
                </c:pt>
                <c:pt idx="2">
                  <c:v>1.2348062015503876</c:v>
                </c:pt>
                <c:pt idx="3">
                  <c:v>1.3790476190476191</c:v>
                </c:pt>
                <c:pt idx="4">
                  <c:v>1.5274596189470331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8-E041-8729-2F91D708CE23}"/>
            </c:ext>
          </c:extLst>
        </c:ser>
        <c:ser>
          <c:idx val="1"/>
          <c:order val="1"/>
          <c:tx>
            <c:strRef>
              <c:f>[1]Sheet1!$L$5</c:f>
              <c:strCache>
                <c:ptCount val="1"/>
                <c:pt idx="0">
                  <c:v>Recovery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[1]Sheet1!$M$6:$M$10</c:f>
                <c:numCache>
                  <c:formatCode>General</c:formatCode>
                  <c:ptCount val="5"/>
                  <c:pt idx="0">
                    <c:v>1.4627673998419237E-2</c:v>
                  </c:pt>
                  <c:pt idx="1">
                    <c:v>1.6866505397047361E-2</c:v>
                  </c:pt>
                  <c:pt idx="2">
                    <c:v>1.7089463321743079E-2</c:v>
                  </c:pt>
                  <c:pt idx="3">
                    <c:v>1.8458140422204092E-2</c:v>
                  </c:pt>
                  <c:pt idx="4">
                    <c:v>1.1233810259618811E-2</c:v>
                  </c:pt>
                </c:numCache>
              </c:numRef>
            </c:plus>
            <c:minus>
              <c:numRef>
                <c:f>[1]Sheet1!$M$6:$M$10</c:f>
                <c:numCache>
                  <c:formatCode>General</c:formatCode>
                  <c:ptCount val="5"/>
                  <c:pt idx="0">
                    <c:v>1.4627673998419237E-2</c:v>
                  </c:pt>
                  <c:pt idx="1">
                    <c:v>1.6866505397047361E-2</c:v>
                  </c:pt>
                  <c:pt idx="2">
                    <c:v>1.7089463321743079E-2</c:v>
                  </c:pt>
                  <c:pt idx="3">
                    <c:v>1.8458140422204092E-2</c:v>
                  </c:pt>
                  <c:pt idx="4">
                    <c:v>1.1233810259618811E-2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[1]Sheet1!$L$6:$L$10</c:f>
              <c:numCache>
                <c:formatCode>General</c:formatCode>
                <c:ptCount val="5"/>
                <c:pt idx="0">
                  <c:v>0.9629980358087179</c:v>
                </c:pt>
                <c:pt idx="1">
                  <c:v>0.92016222989907193</c:v>
                </c:pt>
                <c:pt idx="2">
                  <c:v>1.0279069767441862</c:v>
                </c:pt>
                <c:pt idx="3">
                  <c:v>1.0095238095238095</c:v>
                </c:pt>
                <c:pt idx="4">
                  <c:v>0.99656750572082375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8-E041-8729-2F91D708C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70132991"/>
        <c:axId val="270134239"/>
      </c:barChart>
      <c:catAx>
        <c:axId val="27013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134239"/>
        <c:crosses val="autoZero"/>
        <c:auto val="1"/>
        <c:lblAlgn val="ctr"/>
        <c:lblOffset val="100"/>
        <c:noMultiLvlLbl val="0"/>
      </c:catAx>
      <c:valAx>
        <c:axId val="270134239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132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722040275938959"/>
          <c:y val="4.5625032165097008E-2"/>
          <c:w val="0.3561786635077695"/>
          <c:h val="6.94968521091726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624664482405199E-2"/>
          <c:y val="8.1622306717363757E-2"/>
          <c:w val="0.9330121061009049"/>
          <c:h val="0.77171342175383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[1]Sheet1!$J$35</c:f>
              <c:strCache>
                <c:ptCount val="1"/>
                <c:pt idx="0">
                  <c:v>Baseline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[1]Sheet1!$K$36:$K$40</c:f>
                <c:numCache>
                  <c:formatCode>General</c:formatCode>
                  <c:ptCount val="5"/>
                  <c:pt idx="0">
                    <c:v>1.0675932558898777</c:v>
                  </c:pt>
                  <c:pt idx="1">
                    <c:v>0.6473839975431549</c:v>
                  </c:pt>
                  <c:pt idx="2">
                    <c:v>0.10364971064284521</c:v>
                  </c:pt>
                  <c:pt idx="3">
                    <c:v>8.3561465838173074E-2</c:v>
                  </c:pt>
                  <c:pt idx="4">
                    <c:v>8.401889634241401E-2</c:v>
                  </c:pt>
                </c:numCache>
              </c:numRef>
            </c:plus>
            <c:minus>
              <c:numRef>
                <c:f>[1]Sheet1!$K$36:$K$40</c:f>
                <c:numCache>
                  <c:formatCode>General</c:formatCode>
                  <c:ptCount val="5"/>
                  <c:pt idx="0">
                    <c:v>1.0675932558898777</c:v>
                  </c:pt>
                  <c:pt idx="1">
                    <c:v>0.6473839975431549</c:v>
                  </c:pt>
                  <c:pt idx="2">
                    <c:v>0.10364971064284521</c:v>
                  </c:pt>
                  <c:pt idx="3">
                    <c:v>8.3561465838173074E-2</c:v>
                  </c:pt>
                  <c:pt idx="4">
                    <c:v>8.401889634241401E-2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[1]Sheet1!$I$36:$I$40</c:f>
              <c:strCache>
                <c:ptCount val="5"/>
                <c:pt idx="0">
                  <c:v>Ctr 0.25mW</c:v>
                </c:pt>
                <c:pt idx="1">
                  <c:v>Ctr 1mW</c:v>
                </c:pt>
                <c:pt idx="2">
                  <c:v>CB 1mW</c:v>
                </c:pt>
                <c:pt idx="3">
                  <c:v>CB 2mW</c:v>
                </c:pt>
                <c:pt idx="4">
                  <c:v>CB 3mV</c:v>
                </c:pt>
              </c:strCache>
            </c:strRef>
          </c:cat>
          <c:val>
            <c:numRef>
              <c:f>[1]Sheet1!$J$36:$J$40</c:f>
              <c:numCache>
                <c:formatCode>General</c:formatCode>
                <c:ptCount val="5"/>
                <c:pt idx="0">
                  <c:v>5.714301713246984</c:v>
                </c:pt>
                <c:pt idx="1">
                  <c:v>5.7978841804771699</c:v>
                </c:pt>
                <c:pt idx="2">
                  <c:v>1.051704775080798</c:v>
                </c:pt>
                <c:pt idx="3">
                  <c:v>1.0652968808616374</c:v>
                </c:pt>
                <c:pt idx="4">
                  <c:v>0.98261815703588395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C-7A4C-B0CB-8AF23B0AB971}"/>
            </c:ext>
          </c:extLst>
        </c:ser>
        <c:ser>
          <c:idx val="1"/>
          <c:order val="1"/>
          <c:tx>
            <c:strRef>
              <c:f>[1]Sheet1!$L$35</c:f>
              <c:strCache>
                <c:ptCount val="1"/>
                <c:pt idx="0">
                  <c:v>Stimulation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[1]Sheet1!$M$36:$M$40</c:f>
                <c:numCache>
                  <c:formatCode>General</c:formatCode>
                  <c:ptCount val="5"/>
                  <c:pt idx="0">
                    <c:v>1.0089348622525067</c:v>
                  </c:pt>
                  <c:pt idx="1">
                    <c:v>0.46549741681235068</c:v>
                  </c:pt>
                  <c:pt idx="2">
                    <c:v>0.11098434424794254</c:v>
                  </c:pt>
                  <c:pt idx="3">
                    <c:v>2.105487353131319E-2</c:v>
                  </c:pt>
                  <c:pt idx="4">
                    <c:v>5.9172941170818E-3</c:v>
                  </c:pt>
                </c:numCache>
              </c:numRef>
            </c:plus>
            <c:minus>
              <c:numRef>
                <c:f>[1]Sheet1!$M$36:$M$40</c:f>
                <c:numCache>
                  <c:formatCode>General</c:formatCode>
                  <c:ptCount val="5"/>
                  <c:pt idx="0">
                    <c:v>1.0089348622525067</c:v>
                  </c:pt>
                  <c:pt idx="1">
                    <c:v>0.46549741681235068</c:v>
                  </c:pt>
                  <c:pt idx="2">
                    <c:v>0.11098434424794254</c:v>
                  </c:pt>
                  <c:pt idx="3">
                    <c:v>2.105487353131319E-2</c:v>
                  </c:pt>
                  <c:pt idx="4">
                    <c:v>5.9172941170818E-3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[1]Sheet1!$I$36:$I$40</c:f>
              <c:strCache>
                <c:ptCount val="5"/>
                <c:pt idx="0">
                  <c:v>Ctr 0.25mW</c:v>
                </c:pt>
                <c:pt idx="1">
                  <c:v>Ctr 1mW</c:v>
                </c:pt>
                <c:pt idx="2">
                  <c:v>CB 1mW</c:v>
                </c:pt>
                <c:pt idx="3">
                  <c:v>CB 2mW</c:v>
                </c:pt>
                <c:pt idx="4">
                  <c:v>CB 3mV</c:v>
                </c:pt>
              </c:strCache>
            </c:strRef>
          </c:cat>
          <c:val>
            <c:numRef>
              <c:f>[1]Sheet1!$L$36:$L$40</c:f>
              <c:numCache>
                <c:formatCode>General</c:formatCode>
                <c:ptCount val="5"/>
                <c:pt idx="0">
                  <c:v>5.4431816421467003</c:v>
                </c:pt>
                <c:pt idx="1">
                  <c:v>3.8213350472852512</c:v>
                </c:pt>
                <c:pt idx="2">
                  <c:v>1.175576083471809</c:v>
                </c:pt>
                <c:pt idx="3">
                  <c:v>1.1896264142623953</c:v>
                </c:pt>
                <c:pt idx="4">
                  <c:v>0.99091706810838764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C-7A4C-B0CB-8AF23B0AB971}"/>
            </c:ext>
          </c:extLst>
        </c:ser>
        <c:ser>
          <c:idx val="2"/>
          <c:order val="2"/>
          <c:tx>
            <c:strRef>
              <c:f>[1]Sheet1!$N$35</c:f>
              <c:strCache>
                <c:ptCount val="1"/>
                <c:pt idx="0">
                  <c:v>Recovery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[1]Sheet1!$O$36:$O$40</c:f>
                <c:numCache>
                  <c:formatCode>General</c:formatCode>
                  <c:ptCount val="5"/>
                  <c:pt idx="0">
                    <c:v>1.0158208161481148</c:v>
                  </c:pt>
                  <c:pt idx="1">
                    <c:v>0.87257008665226421</c:v>
                  </c:pt>
                  <c:pt idx="2">
                    <c:v>7.0716640667315783E-2</c:v>
                  </c:pt>
                  <c:pt idx="3">
                    <c:v>6.4434259890390588E-2</c:v>
                  </c:pt>
                  <c:pt idx="4">
                    <c:v>8.3914193800141978E-2</c:v>
                  </c:pt>
                </c:numCache>
              </c:numRef>
            </c:plus>
            <c:minus>
              <c:numRef>
                <c:f>[1]Sheet1!$O$36:$O$40</c:f>
                <c:numCache>
                  <c:formatCode>General</c:formatCode>
                  <c:ptCount val="5"/>
                  <c:pt idx="0">
                    <c:v>1.0158208161481148</c:v>
                  </c:pt>
                  <c:pt idx="1">
                    <c:v>0.87257008665226421</c:v>
                  </c:pt>
                  <c:pt idx="2">
                    <c:v>7.0716640667315783E-2</c:v>
                  </c:pt>
                  <c:pt idx="3">
                    <c:v>6.4434259890390588E-2</c:v>
                  </c:pt>
                  <c:pt idx="4">
                    <c:v>8.3914193800141978E-2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[1]Sheet1!$I$36:$I$40</c:f>
              <c:strCache>
                <c:ptCount val="5"/>
                <c:pt idx="0">
                  <c:v>Ctr 0.25mW</c:v>
                </c:pt>
                <c:pt idx="1">
                  <c:v>Ctr 1mW</c:v>
                </c:pt>
                <c:pt idx="2">
                  <c:v>CB 1mW</c:v>
                </c:pt>
                <c:pt idx="3">
                  <c:v>CB 2mW</c:v>
                </c:pt>
                <c:pt idx="4">
                  <c:v>CB 3mV</c:v>
                </c:pt>
              </c:strCache>
            </c:strRef>
          </c:cat>
          <c:val>
            <c:numRef>
              <c:f>[1]Sheet1!$N$36:$N$40</c:f>
              <c:numCache>
                <c:formatCode>General</c:formatCode>
                <c:ptCount val="5"/>
                <c:pt idx="0">
                  <c:v>5.3871965743979668</c:v>
                </c:pt>
                <c:pt idx="1">
                  <c:v>4.9908892869845509</c:v>
                </c:pt>
                <c:pt idx="2">
                  <c:v>1.1496209166975366</c:v>
                </c:pt>
                <c:pt idx="3">
                  <c:v>1.1533961421853729</c:v>
                </c:pt>
                <c:pt idx="4">
                  <c:v>1.0406396652894365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BC-7A4C-B0CB-8AF23B0AB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223727"/>
        <c:axId val="1979222063"/>
      </c:barChart>
      <c:catAx>
        <c:axId val="197922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222063"/>
        <c:crosses val="autoZero"/>
        <c:auto val="1"/>
        <c:lblAlgn val="ctr"/>
        <c:lblOffset val="100"/>
        <c:noMultiLvlLbl val="0"/>
      </c:catAx>
      <c:valAx>
        <c:axId val="197922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22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631349633967323"/>
          <c:y val="8.9323074159456298E-2"/>
          <c:w val="0.38323098277291223"/>
          <c:h val="8.085945530572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14</xdr:row>
      <xdr:rowOff>66675</xdr:rowOff>
    </xdr:from>
    <xdr:to>
      <xdr:col>12</xdr:col>
      <xdr:colOff>647700</xdr:colOff>
      <xdr:row>32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04A05-656F-964D-A4FF-37D5231D0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57149</xdr:colOff>
      <xdr:row>43</xdr:row>
      <xdr:rowOff>47625</xdr:rowOff>
    </xdr:from>
    <xdr:to>
      <xdr:col>13</xdr:col>
      <xdr:colOff>200025</xdr:colOff>
      <xdr:row>60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71249E-73B9-9847-A614-494071D8A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J5" t="str">
            <v>Stimulation</v>
          </cell>
          <cell r="L5" t="str">
            <v>Recovery</v>
          </cell>
        </row>
        <row r="6">
          <cell r="I6" t="str">
            <v>Ctr 0.25mW</v>
          </cell>
          <cell r="J6">
            <v>1.0787327188940092</v>
          </cell>
          <cell r="K6">
            <v>3.4233374213516903E-2</v>
          </cell>
          <cell r="L6">
            <v>0.9629980358087179</v>
          </cell>
          <cell r="M6">
            <v>1.4627673998419237E-2</v>
          </cell>
        </row>
        <row r="7">
          <cell r="I7" t="str">
            <v>Ctr 1mW</v>
          </cell>
          <cell r="J7">
            <v>1.1053383458646615</v>
          </cell>
          <cell r="K7">
            <v>3.4059901408242069E-2</v>
          </cell>
          <cell r="L7">
            <v>0.92016222989907193</v>
          </cell>
          <cell r="M7">
            <v>1.6866505397047361E-2</v>
          </cell>
        </row>
        <row r="8">
          <cell r="I8" t="str">
            <v>CB 1mW</v>
          </cell>
          <cell r="J8">
            <v>1.2348062015503876</v>
          </cell>
          <cell r="K8">
            <v>8.8910825593725679E-2</v>
          </cell>
          <cell r="L8">
            <v>1.0279069767441862</v>
          </cell>
          <cell r="M8">
            <v>1.7089463321743079E-2</v>
          </cell>
        </row>
        <row r="9">
          <cell r="I9" t="str">
            <v>CB 2mW</v>
          </cell>
          <cell r="J9">
            <v>1.3790476190476191</v>
          </cell>
          <cell r="K9">
            <v>0.1362882599342963</v>
          </cell>
          <cell r="L9">
            <v>1.0095238095238095</v>
          </cell>
          <cell r="M9">
            <v>1.8458140422204092E-2</v>
          </cell>
        </row>
        <row r="10">
          <cell r="I10" t="str">
            <v>CB 3mV</v>
          </cell>
          <cell r="J10">
            <v>1.5274596189470331</v>
          </cell>
          <cell r="K10">
            <v>0.18776872570260827</v>
          </cell>
          <cell r="L10">
            <v>0.99656750572082375</v>
          </cell>
          <cell r="M10">
            <v>1.1233810259618811E-2</v>
          </cell>
        </row>
        <row r="35">
          <cell r="J35" t="str">
            <v>Baseline</v>
          </cell>
          <cell r="L35" t="str">
            <v>Stimulation</v>
          </cell>
          <cell r="N35" t="str">
            <v>Recovery</v>
          </cell>
        </row>
        <row r="36">
          <cell r="I36" t="str">
            <v>Ctr 0.25mW</v>
          </cell>
          <cell r="J36">
            <v>5.714301713246984</v>
          </cell>
          <cell r="K36">
            <v>1.0675932558898777</v>
          </cell>
          <cell r="L36">
            <v>5.4431816421467003</v>
          </cell>
          <cell r="M36">
            <v>1.0089348622525067</v>
          </cell>
          <cell r="N36">
            <v>5.3871965743979668</v>
          </cell>
          <cell r="O36">
            <v>1.0158208161481148</v>
          </cell>
        </row>
        <row r="37">
          <cell r="I37" t="str">
            <v>Ctr 1mW</v>
          </cell>
          <cell r="J37">
            <v>5.7978841804771699</v>
          </cell>
          <cell r="K37">
            <v>0.6473839975431549</v>
          </cell>
          <cell r="L37">
            <v>3.8213350472852512</v>
          </cell>
          <cell r="M37">
            <v>0.46549741681235068</v>
          </cell>
          <cell r="N37">
            <v>4.9908892869845509</v>
          </cell>
          <cell r="O37">
            <v>0.87257008665226421</v>
          </cell>
        </row>
        <row r="38">
          <cell r="I38" t="str">
            <v>CB 1mW</v>
          </cell>
          <cell r="J38">
            <v>1.051704775080798</v>
          </cell>
          <cell r="K38">
            <v>0.10364971064284521</v>
          </cell>
          <cell r="L38">
            <v>1.175576083471809</v>
          </cell>
          <cell r="M38">
            <v>0.11098434424794254</v>
          </cell>
          <cell r="N38">
            <v>1.1496209166975366</v>
          </cell>
          <cell r="O38">
            <v>7.0716640667315783E-2</v>
          </cell>
        </row>
        <row r="39">
          <cell r="I39" t="str">
            <v>CB 2mW</v>
          </cell>
          <cell r="J39">
            <v>1.0652968808616374</v>
          </cell>
          <cell r="K39">
            <v>8.3561465838173074E-2</v>
          </cell>
          <cell r="L39">
            <v>1.1896264142623953</v>
          </cell>
          <cell r="M39">
            <v>2.105487353131319E-2</v>
          </cell>
          <cell r="N39">
            <v>1.1533961421853729</v>
          </cell>
          <cell r="O39">
            <v>6.4434259890390588E-2</v>
          </cell>
        </row>
        <row r="40">
          <cell r="I40" t="str">
            <v>CB 3mV</v>
          </cell>
          <cell r="J40">
            <v>0.98261815703588395</v>
          </cell>
          <cell r="K40">
            <v>8.401889634241401E-2</v>
          </cell>
          <cell r="L40">
            <v>0.99091706810838764</v>
          </cell>
          <cell r="M40">
            <v>5.9172941170818E-3</v>
          </cell>
          <cell r="N40">
            <v>1.0406396652894365</v>
          </cell>
          <cell r="O40">
            <v>8.3914193800141978E-2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2421-8B4F-B142-91B2-5FB163B214B5}">
  <dimension ref="A1:T124"/>
  <sheetViews>
    <sheetView tabSelected="1" workbookViewId="0">
      <selection activeCell="N29" sqref="N29"/>
    </sheetView>
  </sheetViews>
  <sheetFormatPr baseColWidth="10" defaultColWidth="14.5" defaultRowHeight="16" x14ac:dyDescent="0.2"/>
  <sheetData>
    <row r="1" spans="1: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6" x14ac:dyDescent="0.2">
      <c r="A2" s="1" t="s">
        <v>6</v>
      </c>
      <c r="B2" s="1">
        <v>3.0999999999999999E-3</v>
      </c>
      <c r="C2" s="2">
        <v>1.8700000000000001E-5</v>
      </c>
      <c r="D2" s="2">
        <v>2.2894999999999998E-6</v>
      </c>
      <c r="E2" s="2">
        <f t="shared" ref="E2:E4" si="0">C2/D2</f>
        <v>8.1677222100895399</v>
      </c>
      <c r="F2" s="1">
        <v>8</v>
      </c>
    </row>
    <row r="3" spans="1:16" x14ac:dyDescent="0.2">
      <c r="A3" s="1" t="s">
        <v>7</v>
      </c>
      <c r="B3" s="1">
        <v>3.7000000000000002E-3</v>
      </c>
      <c r="C3" s="2">
        <v>2.6261000000000001E-5</v>
      </c>
      <c r="D3" s="2">
        <v>3.9396000000000004E-6</v>
      </c>
      <c r="E3" s="2">
        <f t="shared" si="0"/>
        <v>6.665905168037364</v>
      </c>
      <c r="F3" s="1">
        <v>14</v>
      </c>
      <c r="J3" s="1"/>
      <c r="L3" s="1"/>
    </row>
    <row r="4" spans="1:16" x14ac:dyDescent="0.2">
      <c r="A4" s="1" t="s">
        <v>8</v>
      </c>
      <c r="B4" s="1">
        <v>3.0999999999999999E-3</v>
      </c>
      <c r="C4" s="2">
        <v>1.8700000000000001E-5</v>
      </c>
      <c r="D4" s="2">
        <v>2.2894999999999998E-6</v>
      </c>
      <c r="E4" s="2">
        <f t="shared" si="0"/>
        <v>8.1677222100895399</v>
      </c>
      <c r="F4" s="1">
        <v>7</v>
      </c>
    </row>
    <row r="5" spans="1:16" x14ac:dyDescent="0.2">
      <c r="J5" s="1" t="s">
        <v>7</v>
      </c>
      <c r="K5" s="1"/>
      <c r="L5" s="1" t="s">
        <v>8</v>
      </c>
      <c r="M5" s="1"/>
      <c r="N5" t="s">
        <v>9</v>
      </c>
    </row>
    <row r="6" spans="1:16" x14ac:dyDescent="0.2">
      <c r="A6" s="1" t="s">
        <v>10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I6" t="s">
        <v>11</v>
      </c>
      <c r="J6" s="1">
        <f>AVERAGE(B3/B2,B28/B27,B53/B52,B78/B77,B103/B102)</f>
        <v>1.0787327188940092</v>
      </c>
      <c r="K6" s="1">
        <f>STDEV(B3/B2,B28/B27,B53/B52,B78/B77,B103/B102)/SQRT(5)</f>
        <v>3.4233374213516903E-2</v>
      </c>
      <c r="L6" s="1">
        <f>AVERAGE(B4/B2,B29/B27,B54/B52,B79/B77,B104/B102)</f>
        <v>0.9629980358087179</v>
      </c>
      <c r="M6" s="1">
        <f>STDEV(B4/B2,B29/B27,B54/B52,B79/B77,B104/B102)/SQRT(5)</f>
        <v>1.4627673998419237E-2</v>
      </c>
      <c r="N6">
        <f>_xlfn.T.DIST((J6-1)/K6,4,0)</f>
        <v>4.5625268643139399E-2</v>
      </c>
      <c r="P6">
        <f>_xlfn.T.DIST((L6-1)/M6,4,0)</f>
        <v>3.4412993395370461E-2</v>
      </c>
    </row>
    <row r="7" spans="1:16" x14ac:dyDescent="0.2">
      <c r="A7" s="1" t="s">
        <v>6</v>
      </c>
      <c r="B7" s="1">
        <v>4.0000000000000001E-3</v>
      </c>
      <c r="C7" s="2">
        <v>3.4666999999999999E-5</v>
      </c>
      <c r="D7" s="2">
        <v>5.2935999999999996E-6</v>
      </c>
      <c r="E7" s="2">
        <f t="shared" ref="E7:E9" si="1">C7/D7</f>
        <v>6.5488514432522296</v>
      </c>
      <c r="F7" s="1">
        <v>10</v>
      </c>
      <c r="I7" s="3" t="s">
        <v>12</v>
      </c>
      <c r="J7" s="1">
        <f>AVERAGE(B8/B7,B33/B32,B58/B57,B83/B82,B108/B107)</f>
        <v>1.1053383458646615</v>
      </c>
      <c r="K7" s="1">
        <f>STDEV(B8/B7,B33/B32,B58/B57,B83/B82,B108/B107)/SQRT(5)</f>
        <v>3.4059901408242069E-2</v>
      </c>
      <c r="L7" s="1">
        <f>AVERAGE(B9/B7,B34/B32,B59/B57,B84/B82,B109/B107)</f>
        <v>0.92016222989907193</v>
      </c>
      <c r="M7" s="1">
        <f>STDEV(B9/B7,B34/B32,B59/B57,B84/B82,B109/B107)/SQRT(5)</f>
        <v>1.6866505397047361E-2</v>
      </c>
      <c r="N7">
        <f>_xlfn.T.DIST((J7-1)/K7,4,0)</f>
        <v>1.7706371119963486E-2</v>
      </c>
      <c r="P7">
        <f>_xlfn.T.DIST((L7-1)/M7,4,0)</f>
        <v>3.3490369121222919E-3</v>
      </c>
    </row>
    <row r="8" spans="1:16" x14ac:dyDescent="0.2">
      <c r="A8" s="1" t="s">
        <v>7</v>
      </c>
      <c r="B8" s="1">
        <v>4.5999999999999999E-3</v>
      </c>
      <c r="C8" s="2">
        <v>2.7487E-5</v>
      </c>
      <c r="D8" s="2">
        <v>6.7495999999999997E-6</v>
      </c>
      <c r="E8" s="2">
        <f t="shared" si="1"/>
        <v>4.0723894749318479</v>
      </c>
      <c r="F8" s="1">
        <v>18</v>
      </c>
      <c r="I8" s="3" t="s">
        <v>13</v>
      </c>
      <c r="J8" s="1">
        <f>AVERAGE(B13/B12,B38/B37,B63/B62,B88/B87,B113/B112)</f>
        <v>1.2348062015503876</v>
      </c>
      <c r="K8" s="1">
        <f>STDEV(B13/B12,B38/B37,B63/B62,B88/B87,B113/B112)/SQRT(5)</f>
        <v>8.8910825593725679E-2</v>
      </c>
      <c r="L8" s="1">
        <f>AVERAGE(B14/B12,B39/B37,B64/B62,B89/B87,B114/B112)</f>
        <v>1.0279069767441862</v>
      </c>
      <c r="M8" s="1">
        <f>STDEV(B14/B12,B39/B37,B64/B62,B89/B87,B114/B112)/SQRT(5)</f>
        <v>1.7089463321743079E-2</v>
      </c>
      <c r="N8">
        <f>_xlfn.T.DIST((J8-1)/K8,4,0)</f>
        <v>3.0076308734110279E-2</v>
      </c>
      <c r="P8">
        <f>_xlfn.T.DIST((L8-1)/M8,4,0)</f>
        <v>0.10457055034759892</v>
      </c>
    </row>
    <row r="9" spans="1:16" x14ac:dyDescent="0.2">
      <c r="A9" s="1" t="s">
        <v>8</v>
      </c>
      <c r="B9" s="1">
        <v>3.5000000000000001E-3</v>
      </c>
      <c r="C9" s="2">
        <v>2.8102999999999998E-5</v>
      </c>
      <c r="D9" s="2">
        <v>3.7931000000000002E-6</v>
      </c>
      <c r="E9" s="2">
        <f t="shared" si="1"/>
        <v>7.4089794627086016</v>
      </c>
      <c r="F9" s="1">
        <v>6</v>
      </c>
      <c r="I9" s="3" t="s">
        <v>14</v>
      </c>
      <c r="J9" s="1">
        <f>AVERAGE(B18/B17,B43/B42,B68/B67,B93/B92,B118/B117)</f>
        <v>1.3790476190476191</v>
      </c>
      <c r="K9" s="1">
        <f>STDEV(B18/B17,B43/B42,B68/B67,B93/B92,B118/B117)/SQRT(5)</f>
        <v>0.1362882599342963</v>
      </c>
      <c r="L9" s="1">
        <f>AVERAGE(B19/B17,B44/B42,B69/B67,B94/B92,B119/B117)</f>
        <v>1.0095238095238095</v>
      </c>
      <c r="M9" s="1">
        <f>STDEV(B19/B17,B44/B42,B69/B67,B94/B92,B119/B117)/SQRT(5)</f>
        <v>1.8458140422204092E-2</v>
      </c>
      <c r="N9">
        <f>_xlfn.T.DIST((J9-1)/K9,4,0)</f>
        <v>2.5436448932875645E-2</v>
      </c>
      <c r="P9">
        <f>_xlfn.T.DIST((L9-1)/M9,4,0)</f>
        <v>0.3192069760106358</v>
      </c>
    </row>
    <row r="10" spans="1:16" x14ac:dyDescent="0.2">
      <c r="I10" s="1" t="s">
        <v>15</v>
      </c>
      <c r="J10" s="1">
        <f>AVERAGE(B23/B22,B48/B47,B73/B72,B98/B97,B123/B122)</f>
        <v>1.5274596189470331</v>
      </c>
      <c r="K10" s="1">
        <f>STDEV(B23/B22,B48/B47,B73/B72,B98/B97,B123/B122)/SQRT(5)</f>
        <v>0.18776872570260827</v>
      </c>
      <c r="L10" s="1">
        <f>AVERAGE(B24/B22,B49/B47,B74/B72,B99/B97,B124/B122)</f>
        <v>0.99656750572082375</v>
      </c>
      <c r="M10" s="1">
        <f>STDEV(B24/B22,B49/B47,B74/B72,B99/B97,B124/B122)/SQRT(5)</f>
        <v>1.1233810259618811E-2</v>
      </c>
      <c r="N10">
        <f>_xlfn.T.DIST((J10-1)/K10,4,0)</f>
        <v>2.4611354182322923E-2</v>
      </c>
      <c r="P10">
        <f>_xlfn.T.DIST((L10-1)/M10,4,0)</f>
        <v>0.35398195909976321</v>
      </c>
    </row>
    <row r="11" spans="1:16" x14ac:dyDescent="0.2">
      <c r="A11" s="1" t="s">
        <v>16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</row>
    <row r="12" spans="1:16" x14ac:dyDescent="0.2">
      <c r="A12" s="1" t="s">
        <v>6</v>
      </c>
      <c r="B12" s="1">
        <v>2E-3</v>
      </c>
      <c r="C12" s="2">
        <v>6.7278999999999998E-7</v>
      </c>
      <c r="D12" s="2">
        <v>5.7520999999999997E-7</v>
      </c>
      <c r="E12" s="2">
        <f t="shared" ref="E12:E14" si="2">C12/D12</f>
        <v>1.1696423914744181</v>
      </c>
    </row>
    <row r="13" spans="1:16" x14ac:dyDescent="0.2">
      <c r="A13" s="1" t="s">
        <v>7</v>
      </c>
      <c r="B13" s="1">
        <v>2.3E-3</v>
      </c>
      <c r="C13" s="2">
        <v>8.1109999999999995E-7</v>
      </c>
      <c r="D13" s="2">
        <v>6.4949000000000003E-7</v>
      </c>
      <c r="E13" s="2">
        <f t="shared" si="2"/>
        <v>1.2488260019399835</v>
      </c>
    </row>
    <row r="14" spans="1:16" x14ac:dyDescent="0.2">
      <c r="A14" s="1" t="s">
        <v>8</v>
      </c>
      <c r="B14" s="1">
        <v>2E-3</v>
      </c>
      <c r="C14" s="2">
        <v>5.9332000000000002E-7</v>
      </c>
      <c r="D14" s="2">
        <v>5.4842000000000004E-7</v>
      </c>
      <c r="E14" s="2">
        <f t="shared" si="2"/>
        <v>1.0818715582947376</v>
      </c>
    </row>
    <row r="16" spans="1:16" x14ac:dyDescent="0.2">
      <c r="A16" s="1" t="s">
        <v>17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</row>
    <row r="17" spans="1:13" x14ac:dyDescent="0.2">
      <c r="A17" s="1" t="s">
        <v>6</v>
      </c>
      <c r="B17" s="1">
        <v>2E-3</v>
      </c>
      <c r="C17" s="2">
        <v>6.8220999999999997E-7</v>
      </c>
      <c r="D17" s="2">
        <v>6.4323999999999998E-7</v>
      </c>
      <c r="E17" s="2">
        <f t="shared" ref="E17:E19" si="3">C17/D17</f>
        <v>1.0605839189105155</v>
      </c>
      <c r="J17" s="1"/>
      <c r="K17" s="1"/>
      <c r="L17" s="1"/>
      <c r="M17" s="1"/>
    </row>
    <row r="18" spans="1:13" x14ac:dyDescent="0.2">
      <c r="A18" s="1" t="s">
        <v>7</v>
      </c>
      <c r="B18" s="1">
        <v>2.3E-3</v>
      </c>
      <c r="C18" s="2">
        <v>7.7693000000000001E-7</v>
      </c>
      <c r="D18" s="2">
        <v>6.5664999999999999E-7</v>
      </c>
      <c r="E18" s="2">
        <f t="shared" si="3"/>
        <v>1.1831721617299931</v>
      </c>
    </row>
    <row r="19" spans="1:13" x14ac:dyDescent="0.2">
      <c r="A19" s="1" t="s">
        <v>8</v>
      </c>
      <c r="B19" s="1">
        <v>2E-3</v>
      </c>
      <c r="C19" s="2">
        <v>6.3595999999999999E-7</v>
      </c>
      <c r="D19" s="2">
        <v>5.8027999999999995E-7</v>
      </c>
      <c r="E19" s="2">
        <f t="shared" si="3"/>
        <v>1.0959536775349832</v>
      </c>
    </row>
    <row r="21" spans="1:13" x14ac:dyDescent="0.2">
      <c r="A21" s="3" t="s">
        <v>18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</row>
    <row r="22" spans="1:13" x14ac:dyDescent="0.2">
      <c r="A22" s="1" t="s">
        <v>6</v>
      </c>
      <c r="B22" s="1">
        <v>2.3E-3</v>
      </c>
      <c r="C22" s="2">
        <v>6.1256000000000003E-7</v>
      </c>
      <c r="D22" s="2">
        <v>7.0169000000000003E-7</v>
      </c>
      <c r="E22" s="2">
        <f t="shared" ref="E22:E24" si="4">C22/D22</f>
        <v>0.87297809574028418</v>
      </c>
    </row>
    <row r="23" spans="1:13" x14ac:dyDescent="0.2">
      <c r="A23" s="1" t="s">
        <v>7</v>
      </c>
      <c r="B23" s="1">
        <v>2.5999999999999999E-3</v>
      </c>
      <c r="C23" s="2">
        <v>7.8367999999999999E-7</v>
      </c>
      <c r="D23" s="2">
        <v>8.0241E-7</v>
      </c>
      <c r="E23" s="2">
        <f t="shared" si="4"/>
        <v>0.97665781832230403</v>
      </c>
    </row>
    <row r="24" spans="1:13" x14ac:dyDescent="0.2">
      <c r="A24" s="1" t="s">
        <v>8</v>
      </c>
      <c r="B24" s="1">
        <v>2.2000000000000001E-3</v>
      </c>
      <c r="C24" s="2">
        <v>7.3946999999999999E-7</v>
      </c>
      <c r="D24" s="2">
        <v>5.4708999999999996E-7</v>
      </c>
      <c r="E24" s="2">
        <f t="shared" si="4"/>
        <v>1.3516423257599299</v>
      </c>
    </row>
    <row r="26" spans="1:13" x14ac:dyDescent="0.2">
      <c r="A26" s="3" t="s">
        <v>19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</row>
    <row r="27" spans="1:13" x14ac:dyDescent="0.2">
      <c r="A27" s="1" t="s">
        <v>6</v>
      </c>
      <c r="B27" s="1">
        <v>6.1000000000000004E-3</v>
      </c>
      <c r="C27" s="2">
        <v>1.4166E-5</v>
      </c>
      <c r="D27" s="2">
        <v>3.8160000000000004E-6</v>
      </c>
      <c r="E27" s="2">
        <f t="shared" ref="E27:E29" si="5">C27/D27</f>
        <v>3.7122641509433958</v>
      </c>
      <c r="F27" s="1">
        <v>8</v>
      </c>
    </row>
    <row r="28" spans="1:13" x14ac:dyDescent="0.2">
      <c r="A28" s="1" t="s">
        <v>7</v>
      </c>
      <c r="B28" s="1">
        <v>6.1000000000000004E-3</v>
      </c>
      <c r="C28" s="4">
        <v>1.2661E-5</v>
      </c>
      <c r="D28" s="2">
        <v>3.0889000000000002E-6</v>
      </c>
      <c r="E28" s="2">
        <f t="shared" si="5"/>
        <v>4.0988701479491079</v>
      </c>
      <c r="F28" s="3">
        <v>10</v>
      </c>
    </row>
    <row r="29" spans="1:13" x14ac:dyDescent="0.2">
      <c r="A29" s="1" t="s">
        <v>8</v>
      </c>
      <c r="B29" s="1">
        <v>5.7999999999999996E-3</v>
      </c>
      <c r="C29" s="2">
        <v>1.0951000000000001E-5</v>
      </c>
      <c r="D29" s="2">
        <v>3.4902999999999999E-6</v>
      </c>
      <c r="E29" s="2">
        <f t="shared" si="5"/>
        <v>3.1375526459043637</v>
      </c>
      <c r="F29" s="1">
        <v>8</v>
      </c>
    </row>
    <row r="31" spans="1:13" x14ac:dyDescent="0.2">
      <c r="A31" s="3" t="s">
        <v>20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</row>
    <row r="32" spans="1:13" x14ac:dyDescent="0.2">
      <c r="A32" s="1" t="s">
        <v>6</v>
      </c>
      <c r="B32" s="1">
        <v>6.0000000000000001E-3</v>
      </c>
      <c r="C32" s="2">
        <v>3.1436000000000002E-5</v>
      </c>
      <c r="D32" s="2">
        <v>4.5341999999999997E-6</v>
      </c>
      <c r="E32" s="2">
        <f t="shared" ref="E32:E34" si="6">C32/D32</f>
        <v>6.9330863217326106</v>
      </c>
      <c r="F32" s="1">
        <v>9</v>
      </c>
    </row>
    <row r="33" spans="1:20" x14ac:dyDescent="0.2">
      <c r="A33" s="1" t="s">
        <v>7</v>
      </c>
      <c r="B33" s="1">
        <v>7.1999999999999998E-3</v>
      </c>
      <c r="C33" s="2">
        <v>1.9364E-5</v>
      </c>
      <c r="D33" s="2">
        <v>4.2991000000000001E-6</v>
      </c>
      <c r="E33" s="2">
        <f t="shared" si="6"/>
        <v>4.5041985531855504</v>
      </c>
      <c r="F33" s="1">
        <v>17</v>
      </c>
    </row>
    <row r="34" spans="1:20" x14ac:dyDescent="0.2">
      <c r="A34" s="1" t="s">
        <v>8</v>
      </c>
      <c r="B34" s="3">
        <v>5.7999999999999996E-3</v>
      </c>
      <c r="C34" s="2">
        <v>2.3050000000000001E-5</v>
      </c>
      <c r="D34" s="2">
        <v>3.8704000000000002E-6</v>
      </c>
      <c r="E34" s="2">
        <f t="shared" si="6"/>
        <v>5.9554568003307153</v>
      </c>
      <c r="F34" s="1">
        <v>6</v>
      </c>
    </row>
    <row r="35" spans="1:20" x14ac:dyDescent="0.2">
      <c r="J35" t="s">
        <v>6</v>
      </c>
      <c r="L35" t="s">
        <v>7</v>
      </c>
      <c r="N35" t="s">
        <v>8</v>
      </c>
      <c r="P35" t="s">
        <v>9</v>
      </c>
    </row>
    <row r="36" spans="1:20" x14ac:dyDescent="0.2">
      <c r="A36" s="3" t="s">
        <v>21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I36" t="s">
        <v>11</v>
      </c>
      <c r="J36">
        <f>AVERAGE(E2,E27,E52,E77,E102)</f>
        <v>5.714301713246984</v>
      </c>
      <c r="K36" s="5">
        <f>STDEV(E2,E27,E52,E77,E102)/SQRT(5)</f>
        <v>1.0675932558898777</v>
      </c>
      <c r="L36" s="5">
        <f>AVERAGE(E3,E28,E53,E78,E103)</f>
        <v>5.4431816421467003</v>
      </c>
      <c r="M36" s="5">
        <f>STDEV(E3,E28,E53,E78,E103)/SQRT(5)</f>
        <v>1.0089348622525067</v>
      </c>
      <c r="N36" s="5">
        <f>AVERAGE(E4,E29,E54,E79,E104)</f>
        <v>5.3871965743979668</v>
      </c>
      <c r="O36" s="5">
        <f>STDEV(E4,E29,E54,E79,E104)/SQRT(5)</f>
        <v>1.0158208161481148</v>
      </c>
      <c r="P36">
        <f>_xlfn.T.DIST((J36-1)/K36,4,0)</f>
        <v>4.4826565085402288E-3</v>
      </c>
      <c r="R36">
        <f>_xlfn.T.DIST((L36-1)/M36,4,0)</f>
        <v>4.5334774220785745E-3</v>
      </c>
      <c r="T36">
        <f>_xlfn.T.DIST((N36-1)/O36*SQRT(5),4,0)</f>
        <v>1.2862064052722991E-4</v>
      </c>
    </row>
    <row r="37" spans="1:20" x14ac:dyDescent="0.2">
      <c r="A37" s="1" t="s">
        <v>6</v>
      </c>
      <c r="B37" s="1">
        <v>4.3E-3</v>
      </c>
      <c r="C37" s="2">
        <v>1.742E-6</v>
      </c>
      <c r="D37" s="2">
        <v>1.2454E-6</v>
      </c>
      <c r="E37" s="2">
        <f t="shared" ref="E37:E39" si="7">C37/D37</f>
        <v>1.3987473903966599</v>
      </c>
      <c r="I37" s="3" t="s">
        <v>12</v>
      </c>
      <c r="J37">
        <f>AVERAGE(E7,E32,E57,E82,E107)</f>
        <v>5.7978841804771699</v>
      </c>
      <c r="K37" s="5">
        <f>STDEV(E7,E32,E57,E82,E107)/SQRT(5)</f>
        <v>0.6473839975431549</v>
      </c>
      <c r="L37" s="5">
        <f>AVERAGE(E8,E33,E58,E83,E108)</f>
        <v>3.8213350472852512</v>
      </c>
      <c r="M37" s="5">
        <f>STDEV(E8,E33,E58,E83,E108)/SQRT(5)</f>
        <v>0.46549741681235068</v>
      </c>
      <c r="N37" s="5">
        <f>AVERAGE(E9,E34,E59,E84,E109)</f>
        <v>4.9908892869845509</v>
      </c>
      <c r="O37" s="5">
        <f>STDEV(E9,E34,E59,E84,E109)/SQRT(5)</f>
        <v>0.87257008665226421</v>
      </c>
      <c r="P37">
        <f>_xlfn.T.DIST((J37-1)/K37,4,0)</f>
        <v>4.5021438923869211E-4</v>
      </c>
      <c r="R37">
        <f>_xlfn.T.DIST((L37-1)/M37,4,0)</f>
        <v>1.1331145579485677E-3</v>
      </c>
      <c r="T37">
        <f>_xlfn.T.DIST((N37-1)/O37*SQRT(5),4,0)</f>
        <v>9.7647689454023558E-5</v>
      </c>
    </row>
    <row r="38" spans="1:20" x14ac:dyDescent="0.2">
      <c r="A38" s="1" t="s">
        <v>7</v>
      </c>
      <c r="B38" s="1">
        <v>5.1999999999999998E-3</v>
      </c>
      <c r="C38" s="2">
        <v>1.6821E-6</v>
      </c>
      <c r="D38" s="2">
        <v>1.7483000000000001E-6</v>
      </c>
      <c r="E38" s="2">
        <f t="shared" si="7"/>
        <v>0.96213464508379565</v>
      </c>
      <c r="I38" s="3" t="s">
        <v>13</v>
      </c>
      <c r="J38">
        <f>AVERAGE(E12,E37,E62,E87,E112)</f>
        <v>1.051704775080798</v>
      </c>
      <c r="K38" s="5">
        <f>STDEV(E12,E37,E62,E87,E112)/SQRT(5)</f>
        <v>0.10364971064284521</v>
      </c>
      <c r="L38" s="5">
        <f>AVERAGE(E13,E38,E63,E88,E113)</f>
        <v>1.175576083471809</v>
      </c>
      <c r="M38" s="5">
        <f>STDEV(E13,E38,E63,E88,E113)/SQRT(5)</f>
        <v>0.11098434424794254</v>
      </c>
      <c r="N38" s="5">
        <f>AVERAGE(E14,E39,E64,E89,E114)</f>
        <v>1.1496209166975366</v>
      </c>
      <c r="O38" s="5">
        <f>STDEV(E14,E39,E64,E89,E114)/SQRT(5)</f>
        <v>7.0716640667315783E-2</v>
      </c>
      <c r="P38">
        <f>_xlfn.T.DIST((J38-1)/K38,4,0)</f>
        <v>0.32248133443220744</v>
      </c>
      <c r="R38">
        <f>_xlfn.T.DIST((L38-1)/M38,4,0)</f>
        <v>0.11128801921027252</v>
      </c>
      <c r="T38">
        <f>_xlfn.T.DIST((N38-1)/O38*SQRT(5),4,0)</f>
        <v>3.3564907989750876E-3</v>
      </c>
    </row>
    <row r="39" spans="1:20" x14ac:dyDescent="0.2">
      <c r="A39" s="1" t="s">
        <v>8</v>
      </c>
      <c r="B39" s="1">
        <v>4.5999999999999999E-3</v>
      </c>
      <c r="C39" s="2">
        <v>1.7669E-6</v>
      </c>
      <c r="D39" s="2">
        <v>1.5773999999999999E-6</v>
      </c>
      <c r="E39" s="2">
        <f t="shared" si="7"/>
        <v>1.1201343983770762</v>
      </c>
      <c r="I39" s="3" t="s">
        <v>14</v>
      </c>
      <c r="J39">
        <f>AVERAGE(E17,E42,E67,E92,E117)</f>
        <v>1.0652968808616374</v>
      </c>
      <c r="K39" s="5">
        <f>STDEV(E17,E42,E67,E92,E117)/SQRT(5)</f>
        <v>8.3561465838173074E-2</v>
      </c>
      <c r="L39" s="5">
        <f>AVERAGE(E18,E43,E68,E93,E118)</f>
        <v>1.1896264142623953</v>
      </c>
      <c r="M39" s="5">
        <f>STDEV(E18,E43,E68,E93,E118)/SQRT(5)</f>
        <v>2.105487353131319E-2</v>
      </c>
      <c r="N39" s="5">
        <f>AVERAGE(E19,E44,E69,E94,E119)</f>
        <v>1.1533961421853729</v>
      </c>
      <c r="O39" s="5">
        <f>STDEV(E19,E44,E69,E94,E119)/SQRT(5)</f>
        <v>6.4434259890390588E-2</v>
      </c>
      <c r="P39">
        <f>_xlfn.T.DIST((J39-1)/K39,4,0)</f>
        <v>0.26289500995014603</v>
      </c>
      <c r="R39">
        <f>_xlfn.T.DIST((L39-1)/M39,4,0)</f>
        <v>1.7955061968940315E-4</v>
      </c>
      <c r="T39">
        <f>_xlfn.T.DIST((N39-1)/O39*SQRT(5),4,0)</f>
        <v>2.017934797352156E-3</v>
      </c>
    </row>
    <row r="40" spans="1:20" x14ac:dyDescent="0.2">
      <c r="I40" s="1" t="s">
        <v>15</v>
      </c>
      <c r="J40">
        <f>AVERAGE(E22,E47,E72,E97,E122)</f>
        <v>0.98261815703588395</v>
      </c>
      <c r="K40" s="5">
        <f>STDEV(E22,E47,E72,E97,E122)/SQRT(5)</f>
        <v>8.401889634241401E-2</v>
      </c>
      <c r="L40" s="5">
        <f>AVERAGE(E23,E48,E73,E98,E123)</f>
        <v>0.99091706810838764</v>
      </c>
      <c r="M40" s="5">
        <f>STDEV(E23,E48,E73,E98,E123)/SQRT(5)</f>
        <v>5.9172941170818E-3</v>
      </c>
      <c r="N40" s="5">
        <f>AVERAGE(E24,E49,E74,E99,E124)</f>
        <v>1.0406396652894365</v>
      </c>
      <c r="O40" s="5">
        <f>STDEV(E24,E49,E74,E99,E124)/SQRT(5)</f>
        <v>8.3914193800141978E-2</v>
      </c>
      <c r="P40">
        <f>_xlfn.T.DIST((J40-1)/K40,4,0)</f>
        <v>0.36515374922156008</v>
      </c>
      <c r="R40">
        <f>_xlfn.T.DIST((L40-1)/M40,4,0)</f>
        <v>0.11781300808157409</v>
      </c>
      <c r="T40">
        <f>_xlfn.T.DIST((N40-1)/O40*SQRT(5),4,0)</f>
        <v>0.19718821200078465</v>
      </c>
    </row>
    <row r="41" spans="1:20" x14ac:dyDescent="0.2">
      <c r="A41" s="3" t="s">
        <v>22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</row>
    <row r="42" spans="1:20" x14ac:dyDescent="0.2">
      <c r="A42" s="1" t="s">
        <v>6</v>
      </c>
      <c r="B42" s="1">
        <v>4.0000000000000001E-3</v>
      </c>
      <c r="C42" s="2">
        <v>1.4760999999999999E-6</v>
      </c>
      <c r="D42" s="2">
        <v>1.2102000000000001E-6</v>
      </c>
      <c r="E42" s="2">
        <f t="shared" ref="E42:E44" si="8">C42/D42</f>
        <v>1.2197157494628985</v>
      </c>
    </row>
    <row r="43" spans="1:20" x14ac:dyDescent="0.2">
      <c r="A43" s="1" t="s">
        <v>7</v>
      </c>
      <c r="B43" s="1">
        <v>5.4000000000000003E-3</v>
      </c>
      <c r="C43" s="2">
        <v>1.7709000000000001E-6</v>
      </c>
      <c r="D43" s="2">
        <v>1.4162000000000001E-6</v>
      </c>
      <c r="E43" s="2">
        <f t="shared" si="8"/>
        <v>1.2504589747210846</v>
      </c>
    </row>
    <row r="44" spans="1:20" x14ac:dyDescent="0.2">
      <c r="A44" s="1" t="s">
        <v>8</v>
      </c>
      <c r="B44" s="1">
        <v>3.8E-3</v>
      </c>
      <c r="C44" s="2">
        <v>1.4223999999999999E-6</v>
      </c>
      <c r="D44" s="2">
        <v>1.0866999999999999E-6</v>
      </c>
      <c r="E44" s="2">
        <f t="shared" si="8"/>
        <v>1.308916904389436</v>
      </c>
    </row>
    <row r="46" spans="1:20" x14ac:dyDescent="0.2">
      <c r="A46" s="3" t="s">
        <v>23</v>
      </c>
      <c r="B46" s="1" t="s">
        <v>1</v>
      </c>
      <c r="C46" s="1" t="s">
        <v>2</v>
      </c>
      <c r="D46" s="1" t="s">
        <v>3</v>
      </c>
      <c r="E46" s="1" t="s">
        <v>4</v>
      </c>
      <c r="F46" s="1" t="s">
        <v>5</v>
      </c>
    </row>
    <row r="47" spans="1:20" x14ac:dyDescent="0.2">
      <c r="A47" s="1" t="s">
        <v>6</v>
      </c>
      <c r="B47" s="1">
        <v>3.8999999999999998E-3</v>
      </c>
      <c r="C47" s="2">
        <v>1.2399E-6</v>
      </c>
      <c r="D47" s="2">
        <v>1.1328E-6</v>
      </c>
      <c r="E47" s="2">
        <f t="shared" ref="E47:E49" si="9">C47/D47</f>
        <v>1.0945444915254237</v>
      </c>
    </row>
    <row r="48" spans="1:20" x14ac:dyDescent="0.2">
      <c r="A48" s="1" t="s">
        <v>7</v>
      </c>
      <c r="B48" s="1">
        <v>6.3E-3</v>
      </c>
      <c r="C48" s="2">
        <v>1.875E-6</v>
      </c>
      <c r="D48" s="2">
        <v>1.8566999999999999E-6</v>
      </c>
      <c r="E48" s="2">
        <f t="shared" si="9"/>
        <v>1.0098561964776216</v>
      </c>
    </row>
    <row r="49" spans="1:6" x14ac:dyDescent="0.2">
      <c r="A49" s="1" t="s">
        <v>8</v>
      </c>
      <c r="B49" s="1">
        <v>3.8999999999999998E-3</v>
      </c>
      <c r="C49" s="2">
        <v>1.2725999999999999E-6</v>
      </c>
      <c r="D49" s="2">
        <v>1.2697999999999999E-6</v>
      </c>
      <c r="E49" s="2">
        <f t="shared" si="9"/>
        <v>1.0022050716648292</v>
      </c>
    </row>
    <row r="51" spans="1:6" x14ac:dyDescent="0.2">
      <c r="A51" s="3" t="s">
        <v>24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</row>
    <row r="52" spans="1:6" x14ac:dyDescent="0.2">
      <c r="A52" s="1" t="s">
        <v>6</v>
      </c>
      <c r="B52" s="1">
        <v>3.0999999999999999E-3</v>
      </c>
      <c r="C52" s="4">
        <v>7.7349999999999996E-6</v>
      </c>
      <c r="D52" s="2">
        <v>2.8936000000000001E-6</v>
      </c>
      <c r="E52" s="2">
        <f t="shared" ref="E52:E54" si="10">C52/D52</f>
        <v>2.6731407243572018</v>
      </c>
      <c r="F52" s="1">
        <v>8</v>
      </c>
    </row>
    <row r="53" spans="1:6" x14ac:dyDescent="0.2">
      <c r="A53" s="1" t="s">
        <v>7</v>
      </c>
      <c r="B53" s="1">
        <v>3.2000000000000002E-3</v>
      </c>
      <c r="C53" s="2">
        <v>8.1315E-6</v>
      </c>
      <c r="D53" s="2">
        <v>2.4758000000000001E-6</v>
      </c>
      <c r="E53" s="2">
        <f t="shared" si="10"/>
        <v>3.2843929234994746</v>
      </c>
      <c r="F53" s="1">
        <v>14</v>
      </c>
    </row>
    <row r="54" spans="1:6" x14ac:dyDescent="0.2">
      <c r="A54" s="1" t="s">
        <v>8</v>
      </c>
      <c r="B54" s="1">
        <v>3.0000000000000001E-3</v>
      </c>
      <c r="C54" s="2">
        <v>7.4997999999999998E-6</v>
      </c>
      <c r="D54" s="2">
        <v>2.5496000000000001E-6</v>
      </c>
      <c r="E54" s="2">
        <f t="shared" si="10"/>
        <v>2.941559460307499</v>
      </c>
      <c r="F54" s="1">
        <v>6</v>
      </c>
    </row>
    <row r="56" spans="1:6" x14ac:dyDescent="0.2">
      <c r="A56" s="3" t="s">
        <v>25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</row>
    <row r="57" spans="1:6" x14ac:dyDescent="0.2">
      <c r="A57" s="1" t="s">
        <v>6</v>
      </c>
      <c r="B57" s="1">
        <v>3.7000000000000002E-3</v>
      </c>
      <c r="C57" s="2">
        <v>1.0591000000000001E-5</v>
      </c>
      <c r="D57" s="2">
        <v>2.9925000000000001E-6</v>
      </c>
      <c r="E57" s="2">
        <f t="shared" ref="E57:E59" si="11">C57/D57</f>
        <v>3.5391812865497077</v>
      </c>
      <c r="F57" s="1">
        <v>10</v>
      </c>
    </row>
    <row r="58" spans="1:6" x14ac:dyDescent="0.2">
      <c r="A58" s="1" t="s">
        <v>7</v>
      </c>
      <c r="B58" s="1">
        <v>3.7000000000000002E-3</v>
      </c>
      <c r="C58" s="2">
        <v>6.9588000000000002E-6</v>
      </c>
      <c r="D58" s="2">
        <v>3.0668E-6</v>
      </c>
      <c r="E58" s="2">
        <f t="shared" si="11"/>
        <v>2.2690752575974957</v>
      </c>
      <c r="F58" s="1">
        <v>15</v>
      </c>
    </row>
    <row r="59" spans="1:6" x14ac:dyDescent="0.2">
      <c r="A59" s="1" t="s">
        <v>8</v>
      </c>
      <c r="B59" s="1">
        <v>3.3999999999999998E-3</v>
      </c>
      <c r="C59" s="2">
        <v>7.3495999999999999E-6</v>
      </c>
      <c r="D59" s="2">
        <v>2.7719000000000001E-6</v>
      </c>
      <c r="E59" s="2">
        <f t="shared" si="11"/>
        <v>2.6514665031206031</v>
      </c>
      <c r="F59" s="1">
        <v>8</v>
      </c>
    </row>
    <row r="61" spans="1:6" x14ac:dyDescent="0.2">
      <c r="A61" s="3" t="s">
        <v>26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</row>
    <row r="62" spans="1:6" x14ac:dyDescent="0.2">
      <c r="A62" s="1" t="s">
        <v>6</v>
      </c>
      <c r="B62" s="1">
        <v>2E-3</v>
      </c>
      <c r="C62" s="2">
        <v>6.3112999999999996E-7</v>
      </c>
      <c r="D62" s="2">
        <v>6.9693000000000003E-7</v>
      </c>
      <c r="E62" s="2">
        <f t="shared" ref="E62:E64" si="12">C62/D62</f>
        <v>0.90558592685061612</v>
      </c>
    </row>
    <row r="63" spans="1:6" x14ac:dyDescent="0.2">
      <c r="A63" s="1" t="s">
        <v>7</v>
      </c>
      <c r="B63" s="3">
        <v>2.3E-3</v>
      </c>
      <c r="C63" s="4">
        <v>7.9513E-7</v>
      </c>
      <c r="D63" s="4">
        <v>8.1075000000000003E-7</v>
      </c>
      <c r="E63" s="2">
        <f t="shared" si="12"/>
        <v>0.98073388837496145</v>
      </c>
    </row>
    <row r="64" spans="1:6" x14ac:dyDescent="0.2">
      <c r="A64" s="1" t="s">
        <v>8</v>
      </c>
      <c r="B64" s="1">
        <v>2E-3</v>
      </c>
      <c r="C64" s="2">
        <v>6.4447000000000005E-7</v>
      </c>
      <c r="D64" s="2">
        <v>6.8785000000000001E-7</v>
      </c>
      <c r="E64" s="2">
        <f t="shared" si="12"/>
        <v>0.93693392454750313</v>
      </c>
    </row>
    <row r="66" spans="1:6" x14ac:dyDescent="0.2">
      <c r="A66" s="3" t="s">
        <v>27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</row>
    <row r="67" spans="1:6" x14ac:dyDescent="0.2">
      <c r="A67" s="1" t="s">
        <v>6</v>
      </c>
      <c r="B67" s="1">
        <v>2E-3</v>
      </c>
      <c r="C67" s="2">
        <v>6.6784999999999999E-7</v>
      </c>
      <c r="D67" s="2">
        <v>7.4524999999999998E-7</v>
      </c>
      <c r="E67" s="2">
        <f t="shared" ref="E67:E69" si="13">C67/D67</f>
        <v>0.89614223414961425</v>
      </c>
    </row>
    <row r="68" spans="1:6" x14ac:dyDescent="0.2">
      <c r="A68" s="1" t="s">
        <v>7</v>
      </c>
      <c r="B68" s="1">
        <v>2.5999999999999999E-3</v>
      </c>
      <c r="C68" s="2">
        <v>8.8794000000000005E-7</v>
      </c>
      <c r="D68" s="2">
        <v>7.2658000000000004E-7</v>
      </c>
      <c r="E68" s="2">
        <f t="shared" si="13"/>
        <v>1.2220815326598584</v>
      </c>
    </row>
    <row r="69" spans="1:6" x14ac:dyDescent="0.2">
      <c r="A69" s="1" t="s">
        <v>8</v>
      </c>
      <c r="B69" s="1">
        <v>2.0999999999999999E-3</v>
      </c>
      <c r="C69" s="2">
        <v>8.0167999999999996E-7</v>
      </c>
      <c r="D69" s="2">
        <v>7.6183000000000004E-7</v>
      </c>
      <c r="E69" s="2">
        <f t="shared" si="13"/>
        <v>1.0523082577477914</v>
      </c>
    </row>
    <row r="71" spans="1:6" x14ac:dyDescent="0.2">
      <c r="A71" s="3" t="s">
        <v>28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</row>
    <row r="72" spans="1:6" x14ac:dyDescent="0.2">
      <c r="A72" s="1" t="s">
        <v>6</v>
      </c>
      <c r="B72" s="1">
        <v>2.0999999999999999E-3</v>
      </c>
      <c r="C72" s="2">
        <v>7.5809999999999999E-7</v>
      </c>
      <c r="D72" s="2">
        <v>6.8154E-7</v>
      </c>
      <c r="E72" s="2">
        <f t="shared" ref="E72:E74" si="14">C72/D72</f>
        <v>1.112333832203539</v>
      </c>
    </row>
    <row r="73" spans="1:6" x14ac:dyDescent="0.2">
      <c r="A73" s="1" t="s">
        <v>7</v>
      </c>
      <c r="B73" s="1">
        <v>2.8999999999999998E-3</v>
      </c>
      <c r="C73" s="2">
        <v>8.3152000000000002E-7</v>
      </c>
      <c r="D73" s="2">
        <v>8.3269000000000003E-7</v>
      </c>
      <c r="E73" s="2">
        <f t="shared" si="14"/>
        <v>0.99859491527459199</v>
      </c>
    </row>
    <row r="74" spans="1:6" x14ac:dyDescent="0.2">
      <c r="A74" s="1" t="s">
        <v>8</v>
      </c>
      <c r="B74" s="1">
        <v>2.0999999999999999E-3</v>
      </c>
      <c r="C74" s="2">
        <v>6.8853000000000004E-7</v>
      </c>
      <c r="D74" s="2">
        <v>6.5329E-7</v>
      </c>
      <c r="E74" s="2">
        <f t="shared" si="14"/>
        <v>1.0539423533193528</v>
      </c>
    </row>
    <row r="76" spans="1:6" x14ac:dyDescent="0.2">
      <c r="A76" s="3" t="s">
        <v>29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</row>
    <row r="77" spans="1:6" x14ac:dyDescent="0.2">
      <c r="A77" s="1" t="s">
        <v>6</v>
      </c>
      <c r="B77">
        <v>3.5000000000000001E-3</v>
      </c>
      <c r="C77" s="5">
        <v>2.3909000000000001E-5</v>
      </c>
      <c r="D77" s="5">
        <v>3.2766000000000001E-6</v>
      </c>
      <c r="E77" s="2">
        <f t="shared" ref="E77:E79" si="15">C77/D77</f>
        <v>7.2968931209180248</v>
      </c>
      <c r="F77">
        <v>8</v>
      </c>
    </row>
    <row r="78" spans="1:6" x14ac:dyDescent="0.2">
      <c r="A78" s="1" t="s">
        <v>7</v>
      </c>
      <c r="B78">
        <v>3.8999999999999998E-3</v>
      </c>
      <c r="C78" s="5">
        <v>2.3960000000000001E-5</v>
      </c>
      <c r="D78" s="5">
        <v>5.4825999999999998E-6</v>
      </c>
      <c r="E78" s="2">
        <f t="shared" si="15"/>
        <v>4.3701893262320803</v>
      </c>
      <c r="F78">
        <v>14</v>
      </c>
    </row>
    <row r="79" spans="1:6" x14ac:dyDescent="0.2">
      <c r="A79" s="1" t="s">
        <v>8</v>
      </c>
      <c r="B79">
        <v>3.2000000000000002E-3</v>
      </c>
      <c r="C79" s="5">
        <v>1.7499999999999998E-5</v>
      </c>
      <c r="D79" s="5">
        <v>2.7049000000000001E-6</v>
      </c>
      <c r="E79" s="2">
        <f t="shared" si="15"/>
        <v>6.4697401012976439</v>
      </c>
      <c r="F79">
        <v>8</v>
      </c>
    </row>
    <row r="81" spans="1:6" x14ac:dyDescent="0.2">
      <c r="A81" s="3" t="s">
        <v>30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</row>
    <row r="82" spans="1:6" x14ac:dyDescent="0.2">
      <c r="A82" s="1" t="s">
        <v>6</v>
      </c>
      <c r="B82">
        <v>2.8E-3</v>
      </c>
      <c r="C82" s="5">
        <v>8.7059999999999993E-6</v>
      </c>
      <c r="D82" s="5">
        <v>1.6871999999999999E-6</v>
      </c>
      <c r="E82" s="2">
        <f t="shared" ref="E82:E84" si="16">C82/D82</f>
        <v>5.1600284495021338</v>
      </c>
      <c r="F82">
        <v>8</v>
      </c>
    </row>
    <row r="83" spans="1:6" x14ac:dyDescent="0.2">
      <c r="A83" s="1" t="s">
        <v>7</v>
      </c>
      <c r="B83">
        <v>3.0000000000000001E-3</v>
      </c>
      <c r="C83" s="5">
        <v>5.4004E-6</v>
      </c>
      <c r="D83" s="5">
        <v>1.6098E-6</v>
      </c>
      <c r="E83" s="2">
        <f t="shared" si="16"/>
        <v>3.3547024475090073</v>
      </c>
      <c r="F83">
        <v>18</v>
      </c>
    </row>
    <row r="84" spans="1:6" x14ac:dyDescent="0.2">
      <c r="A84" s="1" t="s">
        <v>8</v>
      </c>
      <c r="B84">
        <v>2.5000000000000001E-3</v>
      </c>
      <c r="C84" s="5">
        <v>3.6895E-6</v>
      </c>
      <c r="D84" s="5">
        <v>1.096E-6</v>
      </c>
      <c r="E84" s="2">
        <f t="shared" si="16"/>
        <v>3.3663321167883211</v>
      </c>
      <c r="F84">
        <v>8</v>
      </c>
    </row>
    <row r="86" spans="1:6" x14ac:dyDescent="0.2">
      <c r="A86" s="3" t="s">
        <v>31</v>
      </c>
      <c r="B86" s="1" t="s">
        <v>1</v>
      </c>
      <c r="C86" s="1" t="s">
        <v>2</v>
      </c>
      <c r="D86" s="1" t="s">
        <v>3</v>
      </c>
      <c r="E86" s="1" t="s">
        <v>4</v>
      </c>
      <c r="F86" s="1" t="s">
        <v>5</v>
      </c>
    </row>
    <row r="87" spans="1:6" x14ac:dyDescent="0.2">
      <c r="A87" s="1" t="s">
        <v>6</v>
      </c>
      <c r="B87">
        <v>2.3999999999999998E-3</v>
      </c>
      <c r="C87" s="5">
        <v>8.5450999999999999E-7</v>
      </c>
      <c r="D87" s="5">
        <v>8.9307999999999995E-7</v>
      </c>
      <c r="E87" s="2">
        <f t="shared" ref="E87:E89" si="17">C87/D87</f>
        <v>0.9568123796300444</v>
      </c>
    </row>
    <row r="88" spans="1:6" x14ac:dyDescent="0.2">
      <c r="A88" s="1" t="s">
        <v>7</v>
      </c>
      <c r="B88">
        <v>2.5999999999999999E-3</v>
      </c>
      <c r="C88" s="5">
        <v>8.6432000000000005E-7</v>
      </c>
      <c r="D88" s="5">
        <v>7.7309999999999995E-7</v>
      </c>
      <c r="E88" s="2">
        <f t="shared" si="17"/>
        <v>1.1179924977363862</v>
      </c>
    </row>
    <row r="89" spans="1:6" x14ac:dyDescent="0.2">
      <c r="A89" s="1" t="s">
        <v>8</v>
      </c>
      <c r="B89">
        <v>2.3999999999999998E-3</v>
      </c>
      <c r="C89" s="5">
        <v>9.686600000000001E-7</v>
      </c>
      <c r="D89" s="5">
        <v>7.5728000000000002E-7</v>
      </c>
      <c r="E89" s="2">
        <f t="shared" si="17"/>
        <v>1.2791305725755335</v>
      </c>
    </row>
    <row r="91" spans="1:6" x14ac:dyDescent="0.2">
      <c r="A91" s="3" t="s">
        <v>32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</row>
    <row r="92" spans="1:6" x14ac:dyDescent="0.2">
      <c r="A92" s="1" t="s">
        <v>6</v>
      </c>
      <c r="B92">
        <v>2.0999999999999999E-3</v>
      </c>
      <c r="C92" s="5">
        <v>7.1656000000000001E-7</v>
      </c>
      <c r="D92" s="5">
        <v>8.2697999999999996E-7</v>
      </c>
      <c r="E92" s="2">
        <f t="shared" ref="E92:E94" si="18">C92/D92</f>
        <v>0.86647802848920175</v>
      </c>
    </row>
    <row r="93" spans="1:6" x14ac:dyDescent="0.2">
      <c r="A93" s="1" t="s">
        <v>7</v>
      </c>
      <c r="B93">
        <v>2.5000000000000001E-3</v>
      </c>
      <c r="C93" s="5">
        <v>9.2081999999999996E-7</v>
      </c>
      <c r="D93" s="5">
        <v>7.9485999999999996E-7</v>
      </c>
      <c r="E93" s="2">
        <f t="shared" si="18"/>
        <v>1.1584681579146012</v>
      </c>
    </row>
    <row r="94" spans="1:6" x14ac:dyDescent="0.2">
      <c r="A94" s="1" t="s">
        <v>8</v>
      </c>
      <c r="B94">
        <v>2.0999999999999999E-3</v>
      </c>
      <c r="C94" s="5">
        <v>5.6683E-7</v>
      </c>
      <c r="D94" s="5">
        <v>5.6436999999999996E-7</v>
      </c>
      <c r="E94" s="2">
        <f t="shared" si="18"/>
        <v>1.0043588426032568</v>
      </c>
    </row>
    <row r="96" spans="1:6" x14ac:dyDescent="0.2">
      <c r="A96" s="3" t="s">
        <v>33</v>
      </c>
      <c r="B96" s="1" t="s">
        <v>1</v>
      </c>
      <c r="C96" s="1" t="s">
        <v>2</v>
      </c>
      <c r="D96" s="1" t="s">
        <v>3</v>
      </c>
      <c r="E96" s="1" t="s">
        <v>4</v>
      </c>
      <c r="F96" s="1" t="s">
        <v>5</v>
      </c>
    </row>
    <row r="97" spans="1:6" x14ac:dyDescent="0.2">
      <c r="A97" s="1" t="s">
        <v>6</v>
      </c>
      <c r="B97">
        <v>2E-3</v>
      </c>
      <c r="C97" s="5">
        <v>5.1057000000000005E-7</v>
      </c>
      <c r="D97" s="5">
        <v>7.2607000000000004E-7</v>
      </c>
      <c r="E97" s="2">
        <f t="shared" ref="E97:E99" si="19">C97/D97</f>
        <v>0.70319666147892079</v>
      </c>
    </row>
    <row r="98" spans="1:6" x14ac:dyDescent="0.2">
      <c r="A98" s="1" t="s">
        <v>7</v>
      </c>
      <c r="B98">
        <v>2.5999999999999999E-3</v>
      </c>
      <c r="C98" s="5">
        <v>8.4331E-7</v>
      </c>
      <c r="D98" s="5">
        <v>8.5743999999999998E-7</v>
      </c>
      <c r="E98" s="2">
        <f t="shared" si="19"/>
        <v>0.98352071281955589</v>
      </c>
    </row>
    <row r="99" spans="1:6" x14ac:dyDescent="0.2">
      <c r="A99" s="1" t="s">
        <v>8</v>
      </c>
      <c r="B99">
        <v>2E-3</v>
      </c>
      <c r="C99" s="5">
        <v>6.3855000000000001E-7</v>
      </c>
      <c r="D99" s="5">
        <v>7.3440999999999997E-7</v>
      </c>
      <c r="E99" s="2">
        <f t="shared" si="19"/>
        <v>0.86947345488215033</v>
      </c>
    </row>
    <row r="101" spans="1:6" x14ac:dyDescent="0.2">
      <c r="A101" s="3" t="s">
        <v>34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</row>
    <row r="102" spans="1:6" x14ac:dyDescent="0.2">
      <c r="A102" s="1" t="s">
        <v>6</v>
      </c>
      <c r="B102">
        <v>5.5999999999999999E-3</v>
      </c>
      <c r="C102" s="5">
        <v>2.0557E-5</v>
      </c>
      <c r="D102" s="5">
        <v>3.0583999999999998E-6</v>
      </c>
      <c r="E102" s="2">
        <f t="shared" ref="E102:E104" si="20">C102/D102</f>
        <v>6.7214883599267594</v>
      </c>
      <c r="F102">
        <v>8</v>
      </c>
    </row>
    <row r="103" spans="1:6" x14ac:dyDescent="0.2">
      <c r="A103" s="1" t="s">
        <v>7</v>
      </c>
      <c r="B103">
        <v>5.8999999999999999E-3</v>
      </c>
      <c r="C103" s="5">
        <v>2.5298000000000001E-5</v>
      </c>
      <c r="D103" s="5">
        <v>2.8758999999999999E-6</v>
      </c>
      <c r="E103" s="2">
        <f t="shared" si="20"/>
        <v>8.7965506450154738</v>
      </c>
      <c r="F103">
        <v>11</v>
      </c>
    </row>
    <row r="104" spans="1:6" x14ac:dyDescent="0.2">
      <c r="A104" s="1" t="s">
        <v>8</v>
      </c>
      <c r="B104">
        <v>5.4999999999999997E-3</v>
      </c>
      <c r="C104" s="5">
        <v>1.9009E-5</v>
      </c>
      <c r="D104" s="5">
        <v>3.0564000000000001E-6</v>
      </c>
      <c r="E104" s="2">
        <f t="shared" si="20"/>
        <v>6.2194084543907868</v>
      </c>
      <c r="F104">
        <v>8</v>
      </c>
    </row>
    <row r="106" spans="1:6" x14ac:dyDescent="0.2">
      <c r="A106" s="3" t="s">
        <v>35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</row>
    <row r="107" spans="1:6" x14ac:dyDescent="0.2">
      <c r="A107" s="1" t="s">
        <v>6</v>
      </c>
      <c r="B107">
        <v>5.7000000000000002E-3</v>
      </c>
      <c r="C107" s="5">
        <v>2.4423999999999999E-5</v>
      </c>
      <c r="D107" s="5">
        <v>3.5874000000000002E-6</v>
      </c>
      <c r="E107" s="2">
        <f t="shared" ref="E107:E109" si="21">C107/D107</f>
        <v>6.8082734013491661</v>
      </c>
      <c r="F107">
        <v>8</v>
      </c>
    </row>
    <row r="108" spans="1:6" x14ac:dyDescent="0.2">
      <c r="A108" s="1" t="s">
        <v>7</v>
      </c>
      <c r="B108">
        <v>6.3E-3</v>
      </c>
      <c r="C108" s="5">
        <v>2.2674999999999999E-5</v>
      </c>
      <c r="D108" s="5">
        <v>4.6215999999999999E-6</v>
      </c>
      <c r="E108" s="2">
        <f t="shared" si="21"/>
        <v>4.9063095032023538</v>
      </c>
      <c r="F108">
        <v>12</v>
      </c>
    </row>
    <row r="109" spans="1:6" x14ac:dyDescent="0.2">
      <c r="A109" s="1" t="s">
        <v>8</v>
      </c>
      <c r="B109">
        <v>5.4000000000000003E-3</v>
      </c>
      <c r="C109" s="5">
        <v>2.3790000000000001E-5</v>
      </c>
      <c r="D109" s="5">
        <v>4.2694000000000002E-6</v>
      </c>
      <c r="E109" s="2">
        <f t="shared" si="21"/>
        <v>5.5722115519745161</v>
      </c>
      <c r="F109">
        <v>9</v>
      </c>
    </row>
    <row r="111" spans="1:6" x14ac:dyDescent="0.2">
      <c r="A111" s="3" t="s">
        <v>36</v>
      </c>
      <c r="B111" s="1" t="s">
        <v>1</v>
      </c>
      <c r="C111" s="1" t="s">
        <v>2</v>
      </c>
      <c r="D111" s="1" t="s">
        <v>3</v>
      </c>
      <c r="E111" s="1" t="s">
        <v>4</v>
      </c>
      <c r="F111" s="1" t="s">
        <v>5</v>
      </c>
    </row>
    <row r="112" spans="1:6" x14ac:dyDescent="0.2">
      <c r="A112" s="1" t="s">
        <v>6</v>
      </c>
      <c r="B112">
        <v>4.3E-3</v>
      </c>
      <c r="C112" s="5">
        <v>1.2594E-6</v>
      </c>
      <c r="D112" s="5">
        <v>1.5215E-6</v>
      </c>
      <c r="E112" s="2">
        <f t="shared" ref="E112:E114" si="22">C112/D112</f>
        <v>0.82773578705225104</v>
      </c>
    </row>
    <row r="113" spans="1:6" x14ac:dyDescent="0.2">
      <c r="A113" s="1" t="s">
        <v>7</v>
      </c>
      <c r="B113">
        <v>6.7999999999999996E-3</v>
      </c>
      <c r="C113" s="5">
        <v>3.6978E-6</v>
      </c>
      <c r="D113" s="5">
        <v>2.3580000000000001E-6</v>
      </c>
      <c r="E113" s="2">
        <f t="shared" si="22"/>
        <v>1.5681933842239184</v>
      </c>
    </row>
    <row r="114" spans="1:6" x14ac:dyDescent="0.2">
      <c r="A114" s="1" t="s">
        <v>8</v>
      </c>
      <c r="B114">
        <v>4.5999999999999999E-3</v>
      </c>
      <c r="C114" s="5">
        <v>1.9485000000000001E-6</v>
      </c>
      <c r="D114" s="5">
        <v>1.4649999999999999E-6</v>
      </c>
      <c r="E114" s="2">
        <f t="shared" si="22"/>
        <v>1.3300341296928329</v>
      </c>
    </row>
    <row r="116" spans="1:6" x14ac:dyDescent="0.2">
      <c r="A116" s="3" t="s">
        <v>37</v>
      </c>
      <c r="B116" s="1" t="s">
        <v>1</v>
      </c>
      <c r="C116" s="1" t="s">
        <v>2</v>
      </c>
      <c r="D116" s="1" t="s">
        <v>3</v>
      </c>
      <c r="E116" s="1" t="s">
        <v>4</v>
      </c>
      <c r="F116" s="1" t="s">
        <v>5</v>
      </c>
    </row>
    <row r="117" spans="1:6" x14ac:dyDescent="0.2">
      <c r="A117" s="1" t="s">
        <v>6</v>
      </c>
      <c r="B117">
        <v>4.1999999999999997E-3</v>
      </c>
      <c r="C117" s="5">
        <v>1.7400000000000001E-6</v>
      </c>
      <c r="D117" s="5">
        <v>1.3556E-6</v>
      </c>
      <c r="E117" s="2">
        <f t="shared" ref="E117:E119" si="23">C117/D117</f>
        <v>1.2835644732959575</v>
      </c>
    </row>
    <row r="118" spans="1:6" x14ac:dyDescent="0.2">
      <c r="A118" s="1" t="s">
        <v>7</v>
      </c>
      <c r="B118">
        <v>8.0000000000000002E-3</v>
      </c>
      <c r="C118" s="5">
        <v>2.6792999999999999E-6</v>
      </c>
      <c r="D118" s="5">
        <v>2.3628000000000001E-6</v>
      </c>
      <c r="E118" s="2">
        <f t="shared" si="23"/>
        <v>1.1339512442864397</v>
      </c>
    </row>
    <row r="119" spans="1:6" x14ac:dyDescent="0.2">
      <c r="A119" s="1" t="s">
        <v>8</v>
      </c>
      <c r="B119">
        <v>4.4000000000000003E-3</v>
      </c>
      <c r="C119" s="5">
        <v>1.7724E-6</v>
      </c>
      <c r="D119" s="5">
        <v>1.3576999999999999E-6</v>
      </c>
      <c r="E119" s="2">
        <f t="shared" si="23"/>
        <v>1.3054430286513958</v>
      </c>
    </row>
    <row r="121" spans="1:6" x14ac:dyDescent="0.2">
      <c r="A121" s="3" t="s">
        <v>38</v>
      </c>
      <c r="B121" s="1" t="s">
        <v>1</v>
      </c>
      <c r="C121" s="1" t="s">
        <v>2</v>
      </c>
      <c r="D121" s="1" t="s">
        <v>3</v>
      </c>
      <c r="E121" s="1" t="s">
        <v>4</v>
      </c>
      <c r="F121" s="1" t="s">
        <v>5</v>
      </c>
    </row>
    <row r="122" spans="1:6" x14ac:dyDescent="0.2">
      <c r="A122" s="1" t="s">
        <v>6</v>
      </c>
      <c r="B122">
        <v>3.8E-3</v>
      </c>
      <c r="C122" s="5">
        <v>1.3486999999999999E-6</v>
      </c>
      <c r="D122" s="5">
        <v>1.1935000000000001E-6</v>
      </c>
      <c r="E122" s="2">
        <f t="shared" ref="E122:E124" si="24">C122/D122</f>
        <v>1.1300377042312524</v>
      </c>
    </row>
    <row r="123" spans="1:6" x14ac:dyDescent="0.2">
      <c r="A123" s="1" t="s">
        <v>7</v>
      </c>
      <c r="B123">
        <v>8.3999999999999995E-3</v>
      </c>
      <c r="C123" s="5">
        <v>2.5905E-6</v>
      </c>
      <c r="D123" s="5">
        <v>2.6274E-6</v>
      </c>
      <c r="E123" s="2">
        <f t="shared" si="24"/>
        <v>0.98595569764786484</v>
      </c>
    </row>
    <row r="124" spans="1:6" x14ac:dyDescent="0.2">
      <c r="A124" s="1" t="s">
        <v>8</v>
      </c>
      <c r="B124">
        <v>3.8999999999999998E-3</v>
      </c>
      <c r="C124" s="5">
        <v>1.1189E-6</v>
      </c>
      <c r="D124" s="5">
        <v>1.2083999999999999E-6</v>
      </c>
      <c r="E124" s="2">
        <f t="shared" si="24"/>
        <v>0.92593512082092022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2021-10-18T18:26:16Z</dcterms:created>
  <dcterms:modified xsi:type="dcterms:W3CDTF">2022-03-22T19:18:01Z</dcterms:modified>
</cp:coreProperties>
</file>