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sachanelson/text/papers/HlfTef/revision/final versions/data/"/>
    </mc:Choice>
  </mc:AlternateContent>
  <xr:revisionPtr revIDLastSave="0" documentId="13_ncr:1_{BB481515-5684-9B4C-883B-D2DAE5C17345}" xr6:coauthVersionLast="45" xr6:coauthVersionMax="47" xr10:uidLastSave="{00000000-0000-0000-0000-000000000000}"/>
  <bookViews>
    <workbookView xWindow="23540" yWindow="500" windowWidth="21600" windowHeight="19560" xr2:uid="{00000000-000D-0000-FFFF-FFFF00000000}"/>
  </bookViews>
  <sheets>
    <sheet name="P1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E47" i="2"/>
  <c r="E46" i="2"/>
  <c r="E45" i="2"/>
  <c r="E40" i="2"/>
  <c r="E39" i="2"/>
  <c r="E38" i="2"/>
  <c r="E37" i="2"/>
  <c r="E36" i="2"/>
  <c r="E35" i="2"/>
  <c r="E34" i="2"/>
  <c r="E33" i="2"/>
  <c r="E32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0" i="2"/>
  <c r="E9" i="2"/>
  <c r="E8" i="2"/>
  <c r="E7" i="2"/>
  <c r="E6" i="2"/>
  <c r="E5" i="2"/>
  <c r="E4" i="2"/>
  <c r="E3" i="2"/>
  <c r="E2" i="2"/>
  <c r="G57" i="2" l="1"/>
  <c r="E28" i="2" l="1"/>
  <c r="F28" i="2"/>
  <c r="E29" i="2"/>
  <c r="F29" i="2"/>
  <c r="E41" i="2"/>
  <c r="F41" i="2"/>
  <c r="E42" i="2"/>
  <c r="F42" i="2"/>
  <c r="E11" i="2"/>
  <c r="F11" i="2"/>
  <c r="E12" i="2"/>
  <c r="F12" i="2"/>
  <c r="E54" i="2"/>
  <c r="F54" i="2"/>
  <c r="E55" i="2"/>
  <c r="F55" i="2"/>
  <c r="D55" i="2"/>
  <c r="D54" i="2"/>
  <c r="D41" i="2"/>
  <c r="D11" i="2"/>
  <c r="D29" i="2"/>
  <c r="D28" i="2"/>
  <c r="D42" i="2"/>
  <c r="D12" i="2" l="1"/>
</calcChain>
</file>

<file path=xl/sharedStrings.xml><?xml version="1.0" encoding="utf-8"?>
<sst xmlns="http://schemas.openxmlformats.org/spreadsheetml/2006/main" count="156" uniqueCount="59">
  <si>
    <t>Data Name</t>
  </si>
  <si>
    <t>Condition</t>
  </si>
  <si>
    <t>peak freq</t>
  </si>
  <si>
    <t>Mingqi</t>
  </si>
  <si>
    <t>User</t>
  </si>
  <si>
    <t>Average</t>
  </si>
  <si>
    <t>StErr</t>
  </si>
  <si>
    <t>P17 WC CTRL</t>
  </si>
  <si>
    <t>Derek</t>
  </si>
  <si>
    <t>P17 WC 5D TTX</t>
  </si>
  <si>
    <t>3-12-22 WT1 TTX A</t>
  </si>
  <si>
    <t>3-12-22 WT1 TTX B</t>
  </si>
  <si>
    <t>3-12-22 WT2 TTX A</t>
  </si>
  <si>
    <t>3-12-22 WT2 TTX B</t>
  </si>
  <si>
    <t>3-12-22 WT3 TTX A</t>
  </si>
  <si>
    <t>P17 TKO 5D TTX</t>
  </si>
  <si>
    <t>P17 TKO CTRL</t>
  </si>
  <si>
    <t>3-12-22 WT1 CTRL B</t>
  </si>
  <si>
    <t>3-12-22 WT2 CTRL A</t>
  </si>
  <si>
    <t>3-12-22 WT2 CTRL B</t>
  </si>
  <si>
    <t>3-13-22 TKO1 CTRL A</t>
  </si>
  <si>
    <t>3-13-22 TKO1 CTRL B</t>
  </si>
  <si>
    <t>3-13-22 TKO1 CTRL C</t>
  </si>
  <si>
    <t>3-13-22 TKO2 CTRL A</t>
  </si>
  <si>
    <t>3-13-22 TKO2 CTRL B</t>
  </si>
  <si>
    <t>3-13-22 TKO2 CTRL C</t>
  </si>
  <si>
    <t>3-13-22 TKO1 TTX A</t>
  </si>
  <si>
    <t>3-13-22 TKO2 TTX A</t>
  </si>
  <si>
    <t>3-13-22 TKO2 TTX B</t>
  </si>
  <si>
    <t>3-13-22 TKO2 TTX C</t>
  </si>
  <si>
    <t>3-12-22 WT3 CTRL B</t>
  </si>
  <si>
    <t>1-20-18 WT1 CTRL A</t>
  </si>
  <si>
    <t>1-20-18 WT1 CTRL B</t>
  </si>
  <si>
    <t>2-9-18 WT1 CTRL A</t>
  </si>
  <si>
    <t>2-9-18 WT1 CTRL B</t>
  </si>
  <si>
    <t>2-9-18 WT1 CTRL C</t>
  </si>
  <si>
    <t>2-9-18 WT1 TTX A</t>
  </si>
  <si>
    <t>2-9-18 WT1 TTX B</t>
  </si>
  <si>
    <t>2-9-18 WT1 TTX C</t>
  </si>
  <si>
    <t>2-11-18 WT1 TTX B</t>
  </si>
  <si>
    <t>5-4-22 TKO1 CTRL A</t>
  </si>
  <si>
    <t>5-4-22 TKO1 CTRL B</t>
  </si>
  <si>
    <t>Jaidyn</t>
  </si>
  <si>
    <t>6-13-22 TKO A8 CTRL A</t>
  </si>
  <si>
    <t>6-13-22 TKO A4 CTRL A</t>
  </si>
  <si>
    <t>6-13-22 TKO A4 TTX A</t>
  </si>
  <si>
    <t>6-13-22 TKO A8 TTX B</t>
  </si>
  <si>
    <t>6-27-22 HLF TKO CTRL A</t>
  </si>
  <si>
    <t>6-27-22 HLF TKO CTRL B</t>
  </si>
  <si>
    <t>6-21-22 TKO CTRL B</t>
  </si>
  <si>
    <t>6-21-22 TKO TTX A</t>
  </si>
  <si>
    <t>7-27-22 TKO TTX B</t>
  </si>
  <si>
    <t>7-27-22 TKO TTX C</t>
  </si>
  <si>
    <t>cells selected</t>
  </si>
  <si>
    <t>#alleles HLF</t>
  </si>
  <si>
    <t>#allelesTEF</t>
  </si>
  <si>
    <t>#alleles DBP</t>
  </si>
  <si>
    <t>synchrony</t>
  </si>
  <si>
    <t>peak freq (Hz)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</si>
</sst>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2DB9D-7794-4F19-8480-34D05BE784A4}">
  <dimension ref="A1:AO99"/>
  <sheetViews>
    <sheetView tabSelected="1" zoomScale="85" zoomScaleNormal="85" workbookViewId="0">
      <selection activeCell="D1" sqref="D1"/>
    </sheetView>
  </sheetViews>
  <sheetFormatPr baseColWidth="10" defaultColWidth="8.83203125" defaultRowHeight="15" x14ac:dyDescent="0.2"/>
  <cols>
    <col min="1" max="1" width="21" bestFit="1" customWidth="1"/>
    <col min="3" max="3" width="11.83203125" bestFit="1" customWidth="1"/>
  </cols>
  <sheetData>
    <row r="1" spans="1:41" x14ac:dyDescent="0.2">
      <c r="A1" t="s">
        <v>0</v>
      </c>
      <c r="B1" t="s">
        <v>4</v>
      </c>
      <c r="C1" t="s">
        <v>1</v>
      </c>
      <c r="D1" t="s">
        <v>57</v>
      </c>
      <c r="E1" t="s">
        <v>58</v>
      </c>
      <c r="F1" t="s">
        <v>2</v>
      </c>
      <c r="G1" t="s">
        <v>53</v>
      </c>
      <c r="I1" t="s">
        <v>54</v>
      </c>
      <c r="J1" t="s">
        <v>55</v>
      </c>
      <c r="K1" t="s">
        <v>56</v>
      </c>
    </row>
    <row r="2" spans="1:41" x14ac:dyDescent="0.2">
      <c r="A2" t="s">
        <v>17</v>
      </c>
      <c r="B2" t="s">
        <v>3</v>
      </c>
      <c r="C2" t="s">
        <v>7</v>
      </c>
      <c r="D2">
        <v>0.805053860889266</v>
      </c>
      <c r="E2">
        <f>F2/60</f>
        <v>0.15669398907103832</v>
      </c>
      <c r="F2">
        <v>9.4016393442622999</v>
      </c>
      <c r="G2">
        <v>61</v>
      </c>
      <c r="I2">
        <v>2</v>
      </c>
      <c r="J2">
        <v>2</v>
      </c>
      <c r="K2">
        <v>2</v>
      </c>
    </row>
    <row r="3" spans="1:41" x14ac:dyDescent="0.2">
      <c r="A3" t="s">
        <v>18</v>
      </c>
      <c r="B3" t="s">
        <v>3</v>
      </c>
      <c r="C3" t="s">
        <v>7</v>
      </c>
      <c r="D3">
        <v>0.41895052135767402</v>
      </c>
      <c r="E3">
        <f t="shared" ref="E3:E10" si="0">F3/60</f>
        <v>7.2619047619047666E-2</v>
      </c>
      <c r="F3">
        <v>4.3571428571428603</v>
      </c>
      <c r="G3">
        <v>14</v>
      </c>
      <c r="I3">
        <v>2</v>
      </c>
      <c r="J3">
        <v>2</v>
      </c>
      <c r="K3">
        <v>2</v>
      </c>
    </row>
    <row r="4" spans="1:41" x14ac:dyDescent="0.2">
      <c r="A4" t="s">
        <v>19</v>
      </c>
      <c r="B4" t="s">
        <v>3</v>
      </c>
      <c r="C4" t="s">
        <v>7</v>
      </c>
      <c r="D4">
        <v>0.47635921095725298</v>
      </c>
      <c r="E4">
        <f t="shared" si="0"/>
        <v>6.2173913043478329E-2</v>
      </c>
      <c r="F4">
        <v>3.7304347826086999</v>
      </c>
      <c r="G4">
        <v>23</v>
      </c>
      <c r="I4">
        <v>2</v>
      </c>
      <c r="J4">
        <v>2</v>
      </c>
      <c r="K4">
        <v>2</v>
      </c>
    </row>
    <row r="5" spans="1:41" x14ac:dyDescent="0.2">
      <c r="A5" t="s">
        <v>30</v>
      </c>
      <c r="B5" t="s">
        <v>3</v>
      </c>
      <c r="C5" t="s">
        <v>7</v>
      </c>
      <c r="D5">
        <v>0.68686501537617495</v>
      </c>
      <c r="E5">
        <f t="shared" si="0"/>
        <v>9.4088541666666664E-2</v>
      </c>
      <c r="F5">
        <v>5.6453125000000002</v>
      </c>
      <c r="G5">
        <v>64</v>
      </c>
      <c r="I5">
        <v>2</v>
      </c>
      <c r="J5">
        <v>2</v>
      </c>
      <c r="K5">
        <v>2</v>
      </c>
      <c r="AC5" s="2"/>
      <c r="AF5" s="2"/>
      <c r="AO5" s="2"/>
    </row>
    <row r="6" spans="1:41" x14ac:dyDescent="0.2">
      <c r="A6" t="s">
        <v>31</v>
      </c>
      <c r="B6" t="s">
        <v>8</v>
      </c>
      <c r="C6" t="s">
        <v>7</v>
      </c>
      <c r="D6">
        <v>0.577215934676929</v>
      </c>
      <c r="E6">
        <f t="shared" si="0"/>
        <v>2.1321321321321331E-2</v>
      </c>
      <c r="F6">
        <v>1.27927927927928</v>
      </c>
      <c r="G6">
        <v>74</v>
      </c>
      <c r="I6">
        <v>2</v>
      </c>
      <c r="J6">
        <v>2</v>
      </c>
      <c r="K6">
        <v>2</v>
      </c>
      <c r="AH6" s="2"/>
      <c r="AO6" s="2"/>
    </row>
    <row r="7" spans="1:41" x14ac:dyDescent="0.2">
      <c r="A7" t="s">
        <v>32</v>
      </c>
      <c r="B7" t="s">
        <v>8</v>
      </c>
      <c r="C7" t="s">
        <v>7</v>
      </c>
      <c r="D7">
        <v>0.38702453215912003</v>
      </c>
      <c r="E7">
        <f t="shared" si="0"/>
        <v>1.7857142857142835E-2</v>
      </c>
      <c r="F7">
        <v>1.0714285714285701</v>
      </c>
      <c r="G7">
        <v>14</v>
      </c>
      <c r="I7">
        <v>2</v>
      </c>
      <c r="J7">
        <v>2</v>
      </c>
      <c r="K7">
        <v>2</v>
      </c>
      <c r="AO7" s="2"/>
    </row>
    <row r="8" spans="1:41" x14ac:dyDescent="0.2">
      <c r="A8" t="s">
        <v>33</v>
      </c>
      <c r="B8" t="s">
        <v>8</v>
      </c>
      <c r="C8" t="s">
        <v>7</v>
      </c>
      <c r="D8">
        <v>0.34852889100633599</v>
      </c>
      <c r="E8">
        <f t="shared" si="0"/>
        <v>7.857142857142849E-3</v>
      </c>
      <c r="F8">
        <v>0.47142857142857097</v>
      </c>
      <c r="G8">
        <v>21</v>
      </c>
      <c r="I8">
        <v>2</v>
      </c>
      <c r="J8">
        <v>2</v>
      </c>
      <c r="K8">
        <v>2</v>
      </c>
      <c r="AO8" s="2"/>
    </row>
    <row r="9" spans="1:41" x14ac:dyDescent="0.2">
      <c r="A9" t="s">
        <v>34</v>
      </c>
      <c r="B9" t="s">
        <v>8</v>
      </c>
      <c r="C9" t="s">
        <v>7</v>
      </c>
      <c r="D9">
        <v>0.48031525977977801</v>
      </c>
      <c r="E9">
        <f t="shared" si="0"/>
        <v>4.5988700564971834E-2</v>
      </c>
      <c r="F9">
        <v>2.75932203389831</v>
      </c>
      <c r="G9">
        <v>59</v>
      </c>
      <c r="I9">
        <v>2</v>
      </c>
      <c r="J9">
        <v>2</v>
      </c>
      <c r="K9">
        <v>2</v>
      </c>
    </row>
    <row r="10" spans="1:41" x14ac:dyDescent="0.2">
      <c r="A10" t="s">
        <v>35</v>
      </c>
      <c r="B10" t="s">
        <v>8</v>
      </c>
      <c r="C10" t="s">
        <v>7</v>
      </c>
      <c r="D10">
        <v>0.69851151790985799</v>
      </c>
      <c r="E10">
        <f t="shared" si="0"/>
        <v>6.4120370370370341E-2</v>
      </c>
      <c r="F10">
        <v>3.8472222222222201</v>
      </c>
      <c r="G10">
        <v>72</v>
      </c>
      <c r="I10">
        <v>2</v>
      </c>
      <c r="J10">
        <v>2</v>
      </c>
      <c r="K10">
        <v>2</v>
      </c>
    </row>
    <row r="11" spans="1:41" x14ac:dyDescent="0.2">
      <c r="A11" s="1"/>
      <c r="C11" t="s">
        <v>5</v>
      </c>
      <c r="D11">
        <f>AVERAGE(D2:D10)</f>
        <v>0.54209163823470996</v>
      </c>
      <c r="E11">
        <f t="shared" ref="E11:F11" si="1">AVERAGE(E2:E10)</f>
        <v>6.0302241041242238E-2</v>
      </c>
      <c r="F11">
        <f t="shared" si="1"/>
        <v>3.6181344624745346</v>
      </c>
    </row>
    <row r="12" spans="1:41" x14ac:dyDescent="0.2">
      <c r="C12" t="s">
        <v>6</v>
      </c>
      <c r="D12">
        <f t="shared" ref="D12" si="2">STDEV(D2:D10)/SQRT(COUNTA(D2:D10))</f>
        <v>5.2786586618020465E-2</v>
      </c>
      <c r="E12">
        <f t="shared" ref="E12:F12" si="3">STDEV(E2:E10)/SQRT(COUNTA(E2:E10))</f>
        <v>1.5311185279930807E-2</v>
      </c>
      <c r="F12">
        <f t="shared" si="3"/>
        <v>0.91867111679584867</v>
      </c>
    </row>
    <row r="14" spans="1:41" x14ac:dyDescent="0.2">
      <c r="A14" t="s">
        <v>0</v>
      </c>
      <c r="B14" t="s">
        <v>4</v>
      </c>
      <c r="C14" t="s">
        <v>1</v>
      </c>
      <c r="D14" t="s">
        <v>57</v>
      </c>
      <c r="E14" t="s">
        <v>58</v>
      </c>
      <c r="F14" t="s">
        <v>2</v>
      </c>
    </row>
    <row r="15" spans="1:41" x14ac:dyDescent="0.2">
      <c r="A15" t="s">
        <v>20</v>
      </c>
      <c r="B15" t="s">
        <v>3</v>
      </c>
      <c r="C15" t="s">
        <v>16</v>
      </c>
      <c r="D15">
        <v>0.87032113649417897</v>
      </c>
      <c r="E15">
        <f t="shared" ref="E15:E27" si="4">F15/60</f>
        <v>3.232323232323233E-2</v>
      </c>
      <c r="F15">
        <v>1.9393939393939399</v>
      </c>
      <c r="G15">
        <v>11</v>
      </c>
      <c r="I15">
        <v>0</v>
      </c>
      <c r="J15">
        <v>0</v>
      </c>
      <c r="K15">
        <v>0</v>
      </c>
    </row>
    <row r="16" spans="1:41" x14ac:dyDescent="0.2">
      <c r="A16" t="s">
        <v>21</v>
      </c>
      <c r="B16" t="s">
        <v>3</v>
      </c>
      <c r="C16" t="s">
        <v>16</v>
      </c>
      <c r="D16">
        <v>0.569406232880448</v>
      </c>
      <c r="E16">
        <f t="shared" si="4"/>
        <v>5.8989898989899002E-2</v>
      </c>
      <c r="F16">
        <v>3.53939393939394</v>
      </c>
      <c r="G16">
        <v>33</v>
      </c>
      <c r="I16">
        <v>0</v>
      </c>
      <c r="J16">
        <v>0</v>
      </c>
      <c r="K16">
        <v>0</v>
      </c>
    </row>
    <row r="17" spans="1:11" x14ac:dyDescent="0.2">
      <c r="A17" t="s">
        <v>22</v>
      </c>
      <c r="B17" t="s">
        <v>3</v>
      </c>
      <c r="C17" t="s">
        <v>16</v>
      </c>
      <c r="D17" s="3">
        <v>0.45875773420870197</v>
      </c>
      <c r="E17">
        <f t="shared" si="4"/>
        <v>4.7777777777777829E-2</v>
      </c>
      <c r="F17">
        <v>2.8666666666666698</v>
      </c>
      <c r="G17">
        <v>21</v>
      </c>
      <c r="I17">
        <v>0</v>
      </c>
      <c r="J17">
        <v>0</v>
      </c>
      <c r="K17">
        <v>0</v>
      </c>
    </row>
    <row r="18" spans="1:11" x14ac:dyDescent="0.2">
      <c r="A18" t="s">
        <v>23</v>
      </c>
      <c r="B18" t="s">
        <v>3</v>
      </c>
      <c r="C18" t="s">
        <v>16</v>
      </c>
      <c r="D18">
        <v>0.32277754417295301</v>
      </c>
      <c r="E18">
        <f t="shared" si="4"/>
        <v>1.6666666666666666E-2</v>
      </c>
      <c r="F18">
        <v>1</v>
      </c>
      <c r="G18">
        <v>12</v>
      </c>
      <c r="I18">
        <v>0</v>
      </c>
      <c r="J18">
        <v>0</v>
      </c>
      <c r="K18">
        <v>0</v>
      </c>
    </row>
    <row r="19" spans="1:11" x14ac:dyDescent="0.2">
      <c r="A19" t="s">
        <v>24</v>
      </c>
      <c r="B19" t="s">
        <v>3</v>
      </c>
      <c r="C19" t="s">
        <v>16</v>
      </c>
      <c r="D19">
        <v>0.61007572966347001</v>
      </c>
      <c r="E19">
        <f t="shared" si="4"/>
        <v>6.6283524904214491E-2</v>
      </c>
      <c r="F19">
        <v>3.9770114942528698</v>
      </c>
      <c r="G19">
        <v>29</v>
      </c>
      <c r="I19">
        <v>0</v>
      </c>
      <c r="J19">
        <v>0</v>
      </c>
      <c r="K19">
        <v>0</v>
      </c>
    </row>
    <row r="20" spans="1:11" x14ac:dyDescent="0.2">
      <c r="A20" t="s">
        <v>25</v>
      </c>
      <c r="B20" t="s">
        <v>3</v>
      </c>
      <c r="C20" t="s">
        <v>16</v>
      </c>
      <c r="D20">
        <v>0.48793690486695401</v>
      </c>
      <c r="E20">
        <f t="shared" si="4"/>
        <v>5.0357142857142836E-2</v>
      </c>
      <c r="F20">
        <v>3.02142857142857</v>
      </c>
      <c r="G20">
        <v>14</v>
      </c>
      <c r="I20">
        <v>0</v>
      </c>
      <c r="J20">
        <v>0</v>
      </c>
      <c r="K20">
        <v>0</v>
      </c>
    </row>
    <row r="21" spans="1:11" x14ac:dyDescent="0.2">
      <c r="A21" t="s">
        <v>40</v>
      </c>
      <c r="B21" t="s">
        <v>3</v>
      </c>
      <c r="C21" t="s">
        <v>16</v>
      </c>
      <c r="D21">
        <v>0.42975114215050902</v>
      </c>
      <c r="E21">
        <f t="shared" si="4"/>
        <v>5.4656862745097998E-2</v>
      </c>
      <c r="F21">
        <v>3.27941176470588</v>
      </c>
      <c r="G21">
        <v>34</v>
      </c>
      <c r="I21">
        <v>0</v>
      </c>
      <c r="J21">
        <v>0</v>
      </c>
      <c r="K21">
        <v>0</v>
      </c>
    </row>
    <row r="22" spans="1:11" x14ac:dyDescent="0.2">
      <c r="A22" t="s">
        <v>41</v>
      </c>
      <c r="B22" t="s">
        <v>3</v>
      </c>
      <c r="C22" t="s">
        <v>16</v>
      </c>
      <c r="D22">
        <v>0.349544415026382</v>
      </c>
      <c r="E22">
        <f t="shared" si="4"/>
        <v>2.4592592592592666E-2</v>
      </c>
      <c r="F22">
        <v>1.47555555555556</v>
      </c>
      <c r="G22">
        <v>25</v>
      </c>
      <c r="I22">
        <v>0</v>
      </c>
      <c r="J22">
        <v>0</v>
      </c>
      <c r="K22">
        <v>0</v>
      </c>
    </row>
    <row r="23" spans="1:11" x14ac:dyDescent="0.2">
      <c r="A23" t="s">
        <v>44</v>
      </c>
      <c r="B23" t="s">
        <v>42</v>
      </c>
      <c r="C23" t="s">
        <v>16</v>
      </c>
      <c r="D23">
        <v>0.66501427236159405</v>
      </c>
      <c r="E23">
        <f t="shared" si="4"/>
        <v>4.9880952380952338E-2</v>
      </c>
      <c r="F23">
        <v>2.9928571428571402</v>
      </c>
      <c r="G23">
        <v>14</v>
      </c>
      <c r="I23">
        <v>0</v>
      </c>
      <c r="J23">
        <v>0</v>
      </c>
      <c r="K23">
        <v>0</v>
      </c>
    </row>
    <row r="24" spans="1:11" x14ac:dyDescent="0.2">
      <c r="A24" t="s">
        <v>43</v>
      </c>
      <c r="B24" t="s">
        <v>42</v>
      </c>
      <c r="C24" t="s">
        <v>16</v>
      </c>
      <c r="D24">
        <v>0.65944332976815501</v>
      </c>
      <c r="E24">
        <f t="shared" si="4"/>
        <v>4.9880952380952338E-2</v>
      </c>
      <c r="F24">
        <v>2.9928571428571402</v>
      </c>
      <c r="G24">
        <v>14</v>
      </c>
      <c r="I24">
        <v>0</v>
      </c>
      <c r="J24">
        <v>0</v>
      </c>
      <c r="K24">
        <v>0</v>
      </c>
    </row>
    <row r="25" spans="1:11" x14ac:dyDescent="0.2">
      <c r="A25" s="1" t="s">
        <v>47</v>
      </c>
      <c r="B25" t="s">
        <v>42</v>
      </c>
      <c r="C25" t="s">
        <v>16</v>
      </c>
      <c r="D25">
        <v>0.67410529660219298</v>
      </c>
      <c r="E25">
        <f t="shared" si="4"/>
        <v>7.4142857142857163E-2</v>
      </c>
      <c r="F25">
        <v>4.4485714285714302</v>
      </c>
      <c r="G25">
        <v>35</v>
      </c>
      <c r="I25">
        <v>0</v>
      </c>
      <c r="J25">
        <v>0</v>
      </c>
      <c r="K25">
        <v>0</v>
      </c>
    </row>
    <row r="26" spans="1:11" x14ac:dyDescent="0.2">
      <c r="A26" s="1" t="s">
        <v>48</v>
      </c>
      <c r="B26" t="s">
        <v>42</v>
      </c>
      <c r="C26" t="s">
        <v>16</v>
      </c>
      <c r="D26">
        <v>0.52513848536117902</v>
      </c>
      <c r="E26">
        <f t="shared" si="4"/>
        <v>3.8974358974358997E-2</v>
      </c>
      <c r="F26">
        <v>2.3384615384615399</v>
      </c>
      <c r="G26">
        <v>13</v>
      </c>
      <c r="I26">
        <v>0</v>
      </c>
      <c r="J26">
        <v>0</v>
      </c>
      <c r="K26">
        <v>0</v>
      </c>
    </row>
    <row r="27" spans="1:11" x14ac:dyDescent="0.2">
      <c r="A27" t="s">
        <v>49</v>
      </c>
      <c r="B27" t="s">
        <v>42</v>
      </c>
      <c r="C27" t="s">
        <v>16</v>
      </c>
      <c r="D27">
        <v>0.84712068186927103</v>
      </c>
      <c r="E27">
        <f t="shared" si="4"/>
        <v>3.5350877192982501E-2</v>
      </c>
      <c r="F27">
        <v>2.1210526315789502</v>
      </c>
      <c r="G27">
        <v>19</v>
      </c>
      <c r="I27">
        <v>0</v>
      </c>
      <c r="J27">
        <v>0</v>
      </c>
      <c r="K27">
        <v>0</v>
      </c>
    </row>
    <row r="28" spans="1:11" x14ac:dyDescent="0.2">
      <c r="C28" t="s">
        <v>5</v>
      </c>
      <c r="D28">
        <f t="shared" ref="D28:F28" si="5">AVERAGE(D15:D27)</f>
        <v>0.57456868503276837</v>
      </c>
      <c r="E28">
        <f t="shared" si="5"/>
        <v>4.6144438225286702E-2</v>
      </c>
      <c r="F28">
        <f t="shared" si="5"/>
        <v>2.7686662935172022</v>
      </c>
    </row>
    <row r="29" spans="1:11" x14ac:dyDescent="0.2">
      <c r="C29" t="s">
        <v>6</v>
      </c>
      <c r="D29">
        <f t="shared" ref="D29:F29" si="6">STDEV(D15:D27)/SQRT(COUNTA(D15:D27))</f>
        <v>4.7142756399256351E-2</v>
      </c>
      <c r="E29">
        <f t="shared" si="6"/>
        <v>4.5061617764990802E-3</v>
      </c>
      <c r="F29">
        <f t="shared" si="6"/>
        <v>0.27036970658994475</v>
      </c>
    </row>
    <row r="31" spans="1:11" x14ac:dyDescent="0.2">
      <c r="A31" t="s">
        <v>0</v>
      </c>
      <c r="B31" t="s">
        <v>4</v>
      </c>
      <c r="C31" t="s">
        <v>1</v>
      </c>
      <c r="D31" t="s">
        <v>57</v>
      </c>
      <c r="E31" t="s">
        <v>58</v>
      </c>
      <c r="F31" t="s">
        <v>2</v>
      </c>
    </row>
    <row r="32" spans="1:11" x14ac:dyDescent="0.2">
      <c r="A32" t="s">
        <v>10</v>
      </c>
      <c r="B32" t="s">
        <v>3</v>
      </c>
      <c r="C32" t="s">
        <v>9</v>
      </c>
      <c r="D32">
        <v>0.98198070949149296</v>
      </c>
      <c r="E32">
        <f t="shared" ref="E32:E40" si="7">F32/60</f>
        <v>0.23081300813008168</v>
      </c>
      <c r="F32">
        <v>13.8487804878049</v>
      </c>
      <c r="G32">
        <v>41</v>
      </c>
      <c r="I32">
        <v>2</v>
      </c>
      <c r="J32">
        <v>2</v>
      </c>
      <c r="K32">
        <v>2</v>
      </c>
    </row>
    <row r="33" spans="1:41" x14ac:dyDescent="0.2">
      <c r="A33" t="s">
        <v>11</v>
      </c>
      <c r="B33" t="s">
        <v>3</v>
      </c>
      <c r="C33" t="s">
        <v>9</v>
      </c>
      <c r="D33">
        <v>0.99581989447425701</v>
      </c>
      <c r="E33">
        <f t="shared" si="7"/>
        <v>0.22986111111111165</v>
      </c>
      <c r="F33">
        <v>13.7916666666667</v>
      </c>
      <c r="G33">
        <v>36</v>
      </c>
      <c r="I33">
        <v>2</v>
      </c>
      <c r="J33">
        <v>2</v>
      </c>
      <c r="K33">
        <v>2</v>
      </c>
    </row>
    <row r="34" spans="1:41" x14ac:dyDescent="0.2">
      <c r="A34" t="s">
        <v>12</v>
      </c>
      <c r="B34" t="s">
        <v>3</v>
      </c>
      <c r="C34" t="s">
        <v>9</v>
      </c>
      <c r="D34">
        <v>0.99299489930382601</v>
      </c>
      <c r="E34">
        <f t="shared" si="7"/>
        <v>0.33188888888888829</v>
      </c>
      <c r="F34">
        <v>19.913333333333298</v>
      </c>
      <c r="G34">
        <v>50</v>
      </c>
      <c r="I34">
        <v>2</v>
      </c>
      <c r="J34">
        <v>2</v>
      </c>
      <c r="K34">
        <v>2</v>
      </c>
      <c r="AO34" s="2"/>
    </row>
    <row r="35" spans="1:41" x14ac:dyDescent="0.2">
      <c r="A35" t="s">
        <v>13</v>
      </c>
      <c r="B35" t="s">
        <v>3</v>
      </c>
      <c r="C35" t="s">
        <v>9</v>
      </c>
      <c r="D35">
        <v>0.97271484294511601</v>
      </c>
      <c r="E35">
        <f t="shared" si="7"/>
        <v>0.28129629629629671</v>
      </c>
      <c r="F35">
        <v>16.877777777777801</v>
      </c>
      <c r="G35">
        <v>27</v>
      </c>
      <c r="I35">
        <v>2</v>
      </c>
      <c r="J35">
        <v>2</v>
      </c>
      <c r="K35">
        <v>2</v>
      </c>
      <c r="AH35" s="2"/>
    </row>
    <row r="36" spans="1:41" x14ac:dyDescent="0.2">
      <c r="A36" t="s">
        <v>14</v>
      </c>
      <c r="B36" t="s">
        <v>3</v>
      </c>
      <c r="C36" t="s">
        <v>9</v>
      </c>
      <c r="D36">
        <v>0.97241429185093498</v>
      </c>
      <c r="E36">
        <f t="shared" si="7"/>
        <v>0.20643939393939331</v>
      </c>
      <c r="F36">
        <v>12.386363636363599</v>
      </c>
      <c r="G36">
        <v>22</v>
      </c>
      <c r="I36">
        <v>2</v>
      </c>
      <c r="J36">
        <v>2</v>
      </c>
      <c r="K36">
        <v>2</v>
      </c>
      <c r="AO36" s="2"/>
    </row>
    <row r="37" spans="1:41" x14ac:dyDescent="0.2">
      <c r="A37" t="s">
        <v>36</v>
      </c>
      <c r="B37" t="s">
        <v>8</v>
      </c>
      <c r="C37" t="s">
        <v>9</v>
      </c>
      <c r="D37">
        <v>0.98425842718457901</v>
      </c>
      <c r="E37">
        <f t="shared" si="7"/>
        <v>0.2656</v>
      </c>
      <c r="F37">
        <v>15.936</v>
      </c>
      <c r="G37">
        <v>50</v>
      </c>
      <c r="I37">
        <v>2</v>
      </c>
      <c r="J37">
        <v>2</v>
      </c>
      <c r="K37">
        <v>2</v>
      </c>
    </row>
    <row r="38" spans="1:41" x14ac:dyDescent="0.2">
      <c r="A38" t="s">
        <v>37</v>
      </c>
      <c r="B38" t="s">
        <v>8</v>
      </c>
      <c r="C38" t="s">
        <v>9</v>
      </c>
      <c r="D38">
        <v>0.95898171644865904</v>
      </c>
      <c r="E38">
        <f t="shared" si="7"/>
        <v>0.19716666666666666</v>
      </c>
      <c r="F38">
        <v>11.83</v>
      </c>
      <c r="G38">
        <v>40</v>
      </c>
      <c r="I38">
        <v>2</v>
      </c>
      <c r="J38">
        <v>2</v>
      </c>
      <c r="K38">
        <v>2</v>
      </c>
    </row>
    <row r="39" spans="1:41" x14ac:dyDescent="0.2">
      <c r="A39" t="s">
        <v>38</v>
      </c>
      <c r="B39" t="s">
        <v>8</v>
      </c>
      <c r="C39" t="s">
        <v>9</v>
      </c>
      <c r="D39">
        <v>0.94159944205550195</v>
      </c>
      <c r="E39">
        <f t="shared" si="7"/>
        <v>0.12633928571428565</v>
      </c>
      <c r="F39">
        <v>7.5803571428571397</v>
      </c>
      <c r="G39">
        <v>56</v>
      </c>
      <c r="I39">
        <v>2</v>
      </c>
      <c r="J39">
        <v>2</v>
      </c>
      <c r="K39">
        <v>2</v>
      </c>
    </row>
    <row r="40" spans="1:41" x14ac:dyDescent="0.2">
      <c r="A40" t="s">
        <v>39</v>
      </c>
      <c r="B40" t="s">
        <v>8</v>
      </c>
      <c r="C40" t="s">
        <v>9</v>
      </c>
      <c r="D40">
        <v>0.85730230838970101</v>
      </c>
      <c r="E40">
        <f t="shared" si="7"/>
        <v>0.33145645645645666</v>
      </c>
      <c r="F40">
        <v>19.887387387387399</v>
      </c>
      <c r="G40">
        <v>74</v>
      </c>
      <c r="I40">
        <v>2</v>
      </c>
      <c r="J40">
        <v>2</v>
      </c>
      <c r="K40">
        <v>2</v>
      </c>
    </row>
    <row r="41" spans="1:41" x14ac:dyDescent="0.2">
      <c r="C41" t="s">
        <v>5</v>
      </c>
      <c r="D41">
        <f>AVERAGE(D32:D40)</f>
        <v>0.96200739246045197</v>
      </c>
      <c r="E41">
        <f t="shared" ref="E41:F41" si="8">AVERAGE(E32:E40)</f>
        <v>0.24454012302257569</v>
      </c>
      <c r="F41">
        <f t="shared" si="8"/>
        <v>14.672407381354539</v>
      </c>
    </row>
    <row r="42" spans="1:41" x14ac:dyDescent="0.2">
      <c r="C42" t="s">
        <v>6</v>
      </c>
      <c r="D42">
        <f>STDEV(D32:D40)/SQRT(COUNTA(D32:D40))</f>
        <v>1.4244540693253297E-2</v>
      </c>
      <c r="E42">
        <f t="shared" ref="E42:F42" si="9">STDEV(E32:E40)/SQRT(COUNTA(E32:E40))</f>
        <v>2.2063684826893058E-2</v>
      </c>
      <c r="F42">
        <f t="shared" si="9"/>
        <v>1.3238210896135902</v>
      </c>
    </row>
    <row r="44" spans="1:41" x14ac:dyDescent="0.2">
      <c r="A44" t="s">
        <v>0</v>
      </c>
      <c r="B44" t="s">
        <v>4</v>
      </c>
      <c r="C44" t="s">
        <v>1</v>
      </c>
      <c r="D44" t="s">
        <v>57</v>
      </c>
      <c r="E44" t="s">
        <v>58</v>
      </c>
      <c r="F44" t="s">
        <v>2</v>
      </c>
    </row>
    <row r="45" spans="1:41" x14ac:dyDescent="0.2">
      <c r="A45" t="s">
        <v>26</v>
      </c>
      <c r="B45" t="s">
        <v>3</v>
      </c>
      <c r="C45" t="s">
        <v>15</v>
      </c>
      <c r="D45">
        <v>0.97168763558805105</v>
      </c>
      <c r="E45">
        <f t="shared" ref="E45:E53" si="10">F45/60</f>
        <v>0.66111111111111165</v>
      </c>
      <c r="F45">
        <v>39.6666666666667</v>
      </c>
      <c r="G45">
        <v>58</v>
      </c>
      <c r="I45">
        <v>0</v>
      </c>
      <c r="J45">
        <v>0</v>
      </c>
      <c r="K45">
        <v>0</v>
      </c>
    </row>
    <row r="46" spans="1:41" x14ac:dyDescent="0.2">
      <c r="A46" t="s">
        <v>27</v>
      </c>
      <c r="B46" t="s">
        <v>3</v>
      </c>
      <c r="C46" t="s">
        <v>15</v>
      </c>
      <c r="D46">
        <v>0.97414844203475304</v>
      </c>
      <c r="E46">
        <f t="shared" si="10"/>
        <v>0.60611111111111171</v>
      </c>
      <c r="F46">
        <v>36.366666666666703</v>
      </c>
      <c r="G46">
        <v>65</v>
      </c>
      <c r="I46">
        <v>0</v>
      </c>
      <c r="J46">
        <v>0</v>
      </c>
      <c r="K46">
        <v>0</v>
      </c>
    </row>
    <row r="47" spans="1:41" x14ac:dyDescent="0.2">
      <c r="A47" t="s">
        <v>28</v>
      </c>
      <c r="B47" t="s">
        <v>3</v>
      </c>
      <c r="C47" t="s">
        <v>15</v>
      </c>
      <c r="D47">
        <v>0.98648958134132003</v>
      </c>
      <c r="E47">
        <f t="shared" si="10"/>
        <v>0.50410852713178333</v>
      </c>
      <c r="F47">
        <v>30.246511627907001</v>
      </c>
      <c r="G47">
        <v>43</v>
      </c>
      <c r="I47">
        <v>0</v>
      </c>
      <c r="J47">
        <v>0</v>
      </c>
      <c r="K47">
        <v>0</v>
      </c>
    </row>
    <row r="48" spans="1:41" x14ac:dyDescent="0.2">
      <c r="A48" t="s">
        <v>29</v>
      </c>
      <c r="B48" t="s">
        <v>3</v>
      </c>
      <c r="C48" t="s">
        <v>15</v>
      </c>
      <c r="D48">
        <v>0.98370054683831398</v>
      </c>
      <c r="E48">
        <f t="shared" si="10"/>
        <v>0.53036231884058005</v>
      </c>
      <c r="F48">
        <v>31.8217391304348</v>
      </c>
      <c r="G48">
        <v>23</v>
      </c>
      <c r="I48">
        <v>0</v>
      </c>
      <c r="J48">
        <v>0</v>
      </c>
      <c r="K48">
        <v>0</v>
      </c>
    </row>
    <row r="49" spans="1:41" x14ac:dyDescent="0.2">
      <c r="A49" t="s">
        <v>45</v>
      </c>
      <c r="B49" t="s">
        <v>3</v>
      </c>
      <c r="C49" t="s">
        <v>15</v>
      </c>
      <c r="D49">
        <v>0.95325063162603296</v>
      </c>
      <c r="E49">
        <f t="shared" si="10"/>
        <v>0.38888888888888834</v>
      </c>
      <c r="F49">
        <v>23.3333333333333</v>
      </c>
      <c r="G49">
        <v>23</v>
      </c>
      <c r="I49">
        <v>0</v>
      </c>
      <c r="J49">
        <v>0</v>
      </c>
      <c r="K49">
        <v>0</v>
      </c>
    </row>
    <row r="50" spans="1:41" x14ac:dyDescent="0.2">
      <c r="A50" t="s">
        <v>46</v>
      </c>
      <c r="B50" t="s">
        <v>42</v>
      </c>
      <c r="C50" t="s">
        <v>15</v>
      </c>
      <c r="D50">
        <v>0.77277654385576899</v>
      </c>
      <c r="E50">
        <f t="shared" si="10"/>
        <v>0.22151515151515166</v>
      </c>
      <c r="F50">
        <v>13.2909090909091</v>
      </c>
      <c r="G50">
        <v>11</v>
      </c>
      <c r="I50">
        <v>0</v>
      </c>
      <c r="J50">
        <v>0</v>
      </c>
      <c r="K50">
        <v>0</v>
      </c>
    </row>
    <row r="51" spans="1:41" x14ac:dyDescent="0.2">
      <c r="A51" t="s">
        <v>50</v>
      </c>
      <c r="B51" t="s">
        <v>42</v>
      </c>
      <c r="C51" t="s">
        <v>15</v>
      </c>
      <c r="D51">
        <v>0.98729293023563403</v>
      </c>
      <c r="E51">
        <f t="shared" si="10"/>
        <v>0.45542328042328001</v>
      </c>
      <c r="F51">
        <v>27.325396825396801</v>
      </c>
      <c r="G51">
        <v>14</v>
      </c>
      <c r="I51">
        <v>0</v>
      </c>
      <c r="J51">
        <v>0</v>
      </c>
      <c r="K51">
        <v>0</v>
      </c>
    </row>
    <row r="52" spans="1:41" x14ac:dyDescent="0.2">
      <c r="A52" t="s">
        <v>51</v>
      </c>
      <c r="B52" t="s">
        <v>42</v>
      </c>
      <c r="C52" t="s">
        <v>15</v>
      </c>
      <c r="D52">
        <v>0.82914202115644497</v>
      </c>
      <c r="E52">
        <f t="shared" si="10"/>
        <v>0.36260416666666667</v>
      </c>
      <c r="F52">
        <v>21.756250000000001</v>
      </c>
      <c r="G52">
        <v>16</v>
      </c>
      <c r="I52">
        <v>0</v>
      </c>
      <c r="J52">
        <v>0</v>
      </c>
      <c r="K52">
        <v>0</v>
      </c>
    </row>
    <row r="53" spans="1:41" x14ac:dyDescent="0.2">
      <c r="A53" t="s">
        <v>52</v>
      </c>
      <c r="B53" t="s">
        <v>42</v>
      </c>
      <c r="C53" t="s">
        <v>15</v>
      </c>
      <c r="D53">
        <v>0.95000464541427099</v>
      </c>
      <c r="E53">
        <f t="shared" si="10"/>
        <v>0.45987654320987664</v>
      </c>
      <c r="F53">
        <v>27.592592592592599</v>
      </c>
      <c r="G53">
        <v>27</v>
      </c>
      <c r="I53">
        <v>0</v>
      </c>
      <c r="J53">
        <v>0</v>
      </c>
      <c r="K53">
        <v>0</v>
      </c>
    </row>
    <row r="54" spans="1:41" x14ac:dyDescent="0.2">
      <c r="C54" t="s">
        <v>5</v>
      </c>
      <c r="D54">
        <f>AVERAGE(D45:D53)</f>
        <v>0.93427699756562099</v>
      </c>
      <c r="E54">
        <f t="shared" ref="E54:F54" si="11">AVERAGE(E45:E53)</f>
        <v>0.4655556776553833</v>
      </c>
      <c r="F54">
        <f t="shared" si="11"/>
        <v>27.933340659323004</v>
      </c>
    </row>
    <row r="55" spans="1:41" x14ac:dyDescent="0.2">
      <c r="C55" t="s">
        <v>6</v>
      </c>
      <c r="D55">
        <f>STDEV(D45:D53)/SQRT(COUNTA(D45:D53))</f>
        <v>2.6010664392698848E-2</v>
      </c>
      <c r="E55">
        <f t="shared" ref="E55:F55" si="12">STDEV(E45:E53)/SQRT(COUNTA(E45:E53))</f>
        <v>4.4072460367934711E-2</v>
      </c>
      <c r="F55">
        <f t="shared" si="12"/>
        <v>2.6443476220760846</v>
      </c>
    </row>
    <row r="57" spans="1:41" x14ac:dyDescent="0.2">
      <c r="G57">
        <f>COUNT(G2:G53)</f>
        <v>40</v>
      </c>
    </row>
    <row r="59" spans="1:41" x14ac:dyDescent="0.2">
      <c r="AH59" s="2"/>
    </row>
    <row r="60" spans="1:41" x14ac:dyDescent="0.2">
      <c r="AH60" s="2"/>
      <c r="AO60" s="2"/>
    </row>
    <row r="61" spans="1:41" x14ac:dyDescent="0.2">
      <c r="AO61" s="2"/>
    </row>
    <row r="62" spans="1:41" x14ac:dyDescent="0.2">
      <c r="AO62" s="2"/>
    </row>
    <row r="63" spans="1:41" x14ac:dyDescent="0.2">
      <c r="AO63" s="2"/>
    </row>
    <row r="64" spans="1:41" x14ac:dyDescent="0.2">
      <c r="AO64" s="2"/>
    </row>
    <row r="73" spans="34:41" x14ac:dyDescent="0.2">
      <c r="AH73" s="2"/>
    </row>
    <row r="74" spans="34:41" x14ac:dyDescent="0.2">
      <c r="AH74" s="2"/>
      <c r="AO74" s="2"/>
    </row>
    <row r="75" spans="34:41" x14ac:dyDescent="0.2">
      <c r="AH75" s="2"/>
      <c r="AO75" s="2"/>
    </row>
    <row r="76" spans="34:41" x14ac:dyDescent="0.2">
      <c r="AO76" s="2"/>
    </row>
    <row r="77" spans="34:41" x14ac:dyDescent="0.2">
      <c r="AO77" s="2"/>
    </row>
    <row r="78" spans="34:41" x14ac:dyDescent="0.2">
      <c r="AO78" s="2"/>
    </row>
    <row r="99" spans="28:28" x14ac:dyDescent="0.2">
      <c r="AB99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Wise</dc:creator>
  <cp:lastModifiedBy>Microsoft Office User</cp:lastModifiedBy>
  <dcterms:created xsi:type="dcterms:W3CDTF">2015-06-05T18:17:20Z</dcterms:created>
  <dcterms:modified xsi:type="dcterms:W3CDTF">2023-01-04T16:53:00Z</dcterms:modified>
</cp:coreProperties>
</file>