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sachanelson/text/papers/HlfTef/revision/dataForFinalFigs/"/>
    </mc:Choice>
  </mc:AlternateContent>
  <xr:revisionPtr revIDLastSave="0" documentId="13_ncr:1_{EFC3765B-4049-AB43-9CFE-60E8A4EDAF9B}" xr6:coauthVersionLast="45" xr6:coauthVersionMax="47" xr10:uidLastSave="{00000000-0000-0000-0000-000000000000}"/>
  <bookViews>
    <workbookView xWindow="23540" yWindow="500" windowWidth="21600" windowHeight="19560" activeTab="2" xr2:uid="{00000000-000D-0000-FFFF-FFFF00000000}"/>
  </bookViews>
  <sheets>
    <sheet name="P14" sheetId="1" r:id="rId1"/>
    <sheet name="P17" sheetId="2" r:id="rId2"/>
    <sheet name="DK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0" i="1"/>
  <c r="E29" i="1"/>
  <c r="E28" i="1"/>
  <c r="E27" i="1"/>
  <c r="E26" i="1"/>
  <c r="E25" i="1"/>
  <c r="E24" i="1"/>
  <c r="E23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53" i="2"/>
  <c r="E52" i="2"/>
  <c r="E51" i="2"/>
  <c r="E50" i="2"/>
  <c r="E49" i="2"/>
  <c r="E48" i="2"/>
  <c r="E47" i="2"/>
  <c r="E46" i="2"/>
  <c r="E45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0" i="2"/>
  <c r="E9" i="2"/>
  <c r="E8" i="2"/>
  <c r="E7" i="2"/>
  <c r="E6" i="2"/>
  <c r="E5" i="2"/>
  <c r="E4" i="2"/>
  <c r="E3" i="2"/>
  <c r="E2" i="2"/>
  <c r="G139" i="3"/>
  <c r="G138" i="3"/>
  <c r="G134" i="3"/>
  <c r="G133" i="3"/>
  <c r="G130" i="3"/>
  <c r="G129" i="3"/>
  <c r="G125" i="3"/>
  <c r="G124" i="3"/>
  <c r="G123" i="3"/>
  <c r="G122" i="3"/>
  <c r="G121" i="3"/>
  <c r="G120" i="3"/>
  <c r="G119" i="3"/>
  <c r="G116" i="3"/>
  <c r="G115" i="3"/>
  <c r="G114" i="3"/>
  <c r="G113" i="3"/>
  <c r="G112" i="3"/>
  <c r="G111" i="3"/>
  <c r="G110" i="3"/>
  <c r="G109" i="3"/>
  <c r="G105" i="3"/>
  <c r="G104" i="3"/>
  <c r="G103" i="3"/>
  <c r="G102" i="3"/>
  <c r="G101" i="3"/>
  <c r="G100" i="3"/>
  <c r="G99" i="3"/>
  <c r="G98" i="3"/>
  <c r="G95" i="3"/>
  <c r="G94" i="3"/>
  <c r="G93" i="3"/>
  <c r="G92" i="3"/>
  <c r="G88" i="3"/>
  <c r="G87" i="3"/>
  <c r="G86" i="3"/>
  <c r="G85" i="3"/>
  <c r="G84" i="3"/>
  <c r="G83" i="3"/>
  <c r="G82" i="3"/>
  <c r="G79" i="3"/>
  <c r="G78" i="3"/>
  <c r="G77" i="3"/>
  <c r="G76" i="3"/>
  <c r="G75" i="3"/>
  <c r="G74" i="3"/>
  <c r="G73" i="3"/>
  <c r="G69" i="3"/>
  <c r="G68" i="3"/>
  <c r="G67" i="3"/>
  <c r="G66" i="3"/>
  <c r="G65" i="3"/>
  <c r="G64" i="3"/>
  <c r="G63" i="3"/>
  <c r="G62" i="3"/>
  <c r="G61" i="3"/>
  <c r="G58" i="3"/>
  <c r="G57" i="3"/>
  <c r="G56" i="3"/>
  <c r="G55" i="3"/>
  <c r="G54" i="3"/>
  <c r="G50" i="3"/>
  <c r="G49" i="3"/>
  <c r="G48" i="3"/>
  <c r="G47" i="3"/>
  <c r="G46" i="3"/>
  <c r="G45" i="3"/>
  <c r="G44" i="3"/>
  <c r="G43" i="3"/>
  <c r="G42" i="3"/>
  <c r="G39" i="3"/>
  <c r="G38" i="3"/>
  <c r="G37" i="3"/>
  <c r="G36" i="3"/>
  <c r="G35" i="3"/>
  <c r="G34" i="3"/>
  <c r="G30" i="3"/>
  <c r="G29" i="3"/>
  <c r="G28" i="3"/>
  <c r="G27" i="3"/>
  <c r="G26" i="3"/>
  <c r="G25" i="3"/>
  <c r="G22" i="3"/>
  <c r="G21" i="3"/>
  <c r="G20" i="3"/>
  <c r="G19" i="3"/>
  <c r="G18" i="3"/>
  <c r="G14" i="3"/>
  <c r="G13" i="3"/>
  <c r="G12" i="3"/>
  <c r="G11" i="3"/>
  <c r="G10" i="3"/>
  <c r="G9" i="3"/>
  <c r="G6" i="3"/>
  <c r="G5" i="3"/>
  <c r="G4" i="3"/>
  <c r="G3" i="3"/>
  <c r="G70" i="1" l="1"/>
  <c r="G57" i="2"/>
  <c r="F141" i="3"/>
  <c r="E66" i="1" l="1"/>
  <c r="F66" i="1"/>
  <c r="E67" i="1"/>
  <c r="F67" i="1"/>
  <c r="E68" i="1"/>
  <c r="F68" i="1"/>
  <c r="D68" i="1"/>
  <c r="D67" i="1"/>
  <c r="D66" i="1"/>
  <c r="E31" i="1"/>
  <c r="F31" i="1"/>
  <c r="E32" i="1"/>
  <c r="F32" i="1"/>
  <c r="E33" i="1"/>
  <c r="F33" i="1"/>
  <c r="D33" i="1"/>
  <c r="D31" i="1"/>
  <c r="D32" i="1"/>
  <c r="F52" i="1"/>
  <c r="E20" i="1"/>
  <c r="F20" i="1"/>
  <c r="D20" i="1"/>
  <c r="E52" i="1"/>
  <c r="D52" i="1"/>
  <c r="D18" i="1"/>
  <c r="E18" i="1" l="1"/>
  <c r="F18" i="1"/>
  <c r="E19" i="1"/>
  <c r="F19" i="1"/>
  <c r="E50" i="1"/>
  <c r="F50" i="1"/>
  <c r="E51" i="1"/>
  <c r="F51" i="1"/>
  <c r="E28" i="2"/>
  <c r="F28" i="2"/>
  <c r="E29" i="2"/>
  <c r="F29" i="2"/>
  <c r="E41" i="2"/>
  <c r="F41" i="2"/>
  <c r="E42" i="2"/>
  <c r="F42" i="2"/>
  <c r="E11" i="2"/>
  <c r="F11" i="2"/>
  <c r="E12" i="2"/>
  <c r="F12" i="2"/>
  <c r="E54" i="2"/>
  <c r="F54" i="2"/>
  <c r="E55" i="2"/>
  <c r="F55" i="2"/>
  <c r="D55" i="2"/>
  <c r="D54" i="2"/>
  <c r="D41" i="2"/>
  <c r="D11" i="2"/>
  <c r="D29" i="2"/>
  <c r="D28" i="2"/>
  <c r="D42" i="2"/>
  <c r="D12" i="2" l="1"/>
  <c r="D51" i="1" l="1"/>
  <c r="D50" i="1"/>
  <c r="D19" i="1" l="1"/>
</calcChain>
</file>

<file path=xl/sharedStrings.xml><?xml version="1.0" encoding="utf-8"?>
<sst xmlns="http://schemas.openxmlformats.org/spreadsheetml/2006/main" count="765" uniqueCount="263">
  <si>
    <t>Aelita</t>
  </si>
  <si>
    <t>11-10-17 WC CTRL B</t>
  </si>
  <si>
    <t>Data Name</t>
  </si>
  <si>
    <t>Condition</t>
  </si>
  <si>
    <t>P14 WC CTRL</t>
  </si>
  <si>
    <t>5-26-18 WC CTRL A</t>
  </si>
  <si>
    <t>peak freq</t>
  </si>
  <si>
    <t>6-7-18 EMCR CTRL A</t>
  </si>
  <si>
    <t>Mingqi</t>
  </si>
  <si>
    <t>2-15-22 WC10 WT2 B</t>
  </si>
  <si>
    <t>2-11-22 WC05 WT1 A</t>
  </si>
  <si>
    <t>2-11-22 WC05 WT2 A</t>
  </si>
  <si>
    <t>3-27-22 WC05 WT1 A</t>
  </si>
  <si>
    <t>2-15-22 WC10 WT3 A</t>
  </si>
  <si>
    <t>3-27-22 WC05 WT1 B</t>
  </si>
  <si>
    <t>3-27-22 WC05 WT1 D</t>
  </si>
  <si>
    <t>4-1-22 WC10 WT1 A</t>
  </si>
  <si>
    <t>4-1-22 WC10 WT1 B</t>
  </si>
  <si>
    <t>4-1-22 WC10 WT2 A</t>
  </si>
  <si>
    <t>4-1-22 WC10 WT3 A</t>
  </si>
  <si>
    <t>4-1-22 WC10 WT3 B</t>
  </si>
  <si>
    <t>4-1-22 WC10 WT3 C</t>
  </si>
  <si>
    <t>User</t>
  </si>
  <si>
    <t>Average</t>
  </si>
  <si>
    <t>StErr</t>
  </si>
  <si>
    <t>11-10-17 HLF 350 CTRL B</t>
  </si>
  <si>
    <t>10-2-17 HLF 302 CTRL B</t>
  </si>
  <si>
    <t>P14 TKO CTRL</t>
  </si>
  <si>
    <t>3-5-18 HLF 613 CTRL B</t>
  </si>
  <si>
    <t>6-28-18 HLF 870 CTRL A</t>
  </si>
  <si>
    <t>7-17-18 HLF 919 CTRL A</t>
  </si>
  <si>
    <t>11-10-17 HLF 350 TTX A</t>
  </si>
  <si>
    <t>11-10-17 HLF 350 TTX B</t>
  </si>
  <si>
    <t>11-10-17 HLF 350 TTX C</t>
  </si>
  <si>
    <t>11-10-17 HLF 350 TTX D</t>
  </si>
  <si>
    <t>P14 TKO 2D TTX</t>
  </si>
  <si>
    <t>3-5-18 HLF 613 TTX B</t>
  </si>
  <si>
    <t>2-16-18 HLF 562 TTX B</t>
  </si>
  <si>
    <t>2-8-18 HLF 533 TTX A</t>
  </si>
  <si>
    <t>2-8-18 HLF 534 TTX B</t>
  </si>
  <si>
    <t>6-28-18 HLF 870 TTX A</t>
  </si>
  <si>
    <t>6-28-18 HLF 870 TTX B</t>
  </si>
  <si>
    <t>7-10-18 HLF 897 TTX A</t>
  </si>
  <si>
    <t>11-10-17 WC TTX A</t>
  </si>
  <si>
    <t>11-10-17 WC TTX B</t>
  </si>
  <si>
    <t>2-18-18 WC TTX B</t>
  </si>
  <si>
    <t>2-18-18 WC TTX A</t>
  </si>
  <si>
    <t>3-5-18 WC TTX B</t>
  </si>
  <si>
    <t>4-18-18 WC TTX A</t>
  </si>
  <si>
    <t>4-18-18 WC TTX B</t>
  </si>
  <si>
    <t>P14 WC 2D TTX</t>
  </si>
  <si>
    <t>6-7-18 EMCR TTX A</t>
  </si>
  <si>
    <t>6-7-18 EMCR TTX B</t>
  </si>
  <si>
    <t>6-27-18 WC TTX B</t>
  </si>
  <si>
    <t>6-28-18 CD1 TTX B</t>
  </si>
  <si>
    <t>7-17-18 WC TTX A</t>
  </si>
  <si>
    <t>10-2-17 WC TTX A</t>
  </si>
  <si>
    <t>P17 WC CTRL</t>
  </si>
  <si>
    <t>Derek</t>
  </si>
  <si>
    <t>P17 WC 5D TTX</t>
  </si>
  <si>
    <t>3-12-22 WT1 TTX A</t>
  </si>
  <si>
    <t>3-12-22 WT1 TTX B</t>
  </si>
  <si>
    <t>3-12-22 WT2 TTX A</t>
  </si>
  <si>
    <t>3-12-22 WT2 TTX B</t>
  </si>
  <si>
    <t>3-12-22 WT3 TTX A</t>
  </si>
  <si>
    <t>P17 TKO 5D TTX</t>
  </si>
  <si>
    <t>P17 TKO CTRL</t>
  </si>
  <si>
    <t>3-12-22 WT1 CTRL B</t>
  </si>
  <si>
    <t>3-12-22 WT2 CTRL A</t>
  </si>
  <si>
    <t>3-12-22 WT2 CTRL B</t>
  </si>
  <si>
    <t>3-13-22 TKO1 CTRL A</t>
  </si>
  <si>
    <t>3-13-22 TKO1 CTRL B</t>
  </si>
  <si>
    <t>3-13-22 TKO1 CTRL C</t>
  </si>
  <si>
    <t>3-13-22 TKO2 CTRL A</t>
  </si>
  <si>
    <t>3-13-22 TKO2 CTRL B</t>
  </si>
  <si>
    <t>3-13-22 TKO2 CTRL C</t>
  </si>
  <si>
    <t>3-13-22 TKO1 TTX A</t>
  </si>
  <si>
    <t>3-13-22 TKO2 TTX A</t>
  </si>
  <si>
    <t>3-13-22 TKO2 TTX B</t>
  </si>
  <si>
    <t>3-13-22 TKO2 TTX C</t>
  </si>
  <si>
    <t>3-12-22 WT3 CTRL B</t>
  </si>
  <si>
    <t>1-20-18 WT1 CTRL A</t>
  </si>
  <si>
    <t>1-20-18 WT1 CTRL B</t>
  </si>
  <si>
    <t>2-9-18 WT1 CTRL A</t>
  </si>
  <si>
    <t>2-9-18 WT1 CTRL B</t>
  </si>
  <si>
    <t>2-9-18 WT1 CTRL C</t>
  </si>
  <si>
    <t>2-9-18 WT1 TTX A</t>
  </si>
  <si>
    <t>2-9-18 WT1 TTX B</t>
  </si>
  <si>
    <t>2-9-18 WT1 TTX C</t>
  </si>
  <si>
    <t>2-11-18 WT1 TTX B</t>
  </si>
  <si>
    <t>P14 TEF(-/-)DBP(-/-)HLF(+/-) CTRL</t>
  </si>
  <si>
    <t>3-10-22 HLF DKO2 CTRL A</t>
  </si>
  <si>
    <t>3-10-22 HLF DKO2 CTRL B</t>
  </si>
  <si>
    <t>3-10-22 HLF DKO1 CTRL C</t>
  </si>
  <si>
    <t>3-10-22 HLF DKO2 CTRL D</t>
  </si>
  <si>
    <t>3-10-22 HLF DKO1 TTX A</t>
  </si>
  <si>
    <t>3-10-22 HLF DKO1 TTX B</t>
  </si>
  <si>
    <t>3-10-22 HLF DKO2 TTX A</t>
  </si>
  <si>
    <t>3-10-22 HLF DKO2 TTX B</t>
  </si>
  <si>
    <t>P14 TEF(-/-)DBP(-/-)HLF(+/-) 2D TTX</t>
  </si>
  <si>
    <t>P14 TEF(-/-)DBP(+/-)HLF(-/-) CTRL</t>
  </si>
  <si>
    <t>7-6-18 HLF 888 CTRL A</t>
  </si>
  <si>
    <t>7-6-18 HLF 888 TTX A</t>
  </si>
  <si>
    <t>P14 TEF(-/-)DBP(+/-)HLF(-/-) 2D TTX</t>
  </si>
  <si>
    <t>5-24-18 HLF 758 TTX A</t>
  </si>
  <si>
    <t>P14 TEF(-/-)DBP(+/+)HLF(-/-) 2D TTX</t>
  </si>
  <si>
    <t>P14 TEF(+/-)DBP(-/-)HLF(-/-) 2D TTX</t>
  </si>
  <si>
    <t>P14 TEF(+/-)DBP(-/-)HLF(-/-) CTRL</t>
  </si>
  <si>
    <t>5-5-18 HLF 730 TTX A</t>
  </si>
  <si>
    <t>5-24-18 HLF 760 TTX B</t>
  </si>
  <si>
    <t>7-10-18 HLF 899 TTX A</t>
  </si>
  <si>
    <t>4-18-18 HLF 693 TTX A</t>
  </si>
  <si>
    <t>P14 TEF(+/+)DBP(-/-)HLF(-/-) 2D TTX</t>
  </si>
  <si>
    <t>8-3-18 HLF 1070 TTX A</t>
  </si>
  <si>
    <t>8-3-18 HLF 1070 TTX C</t>
  </si>
  <si>
    <t>8-3-18 HLF 1070 TTX D</t>
  </si>
  <si>
    <t>P14 TEF(+/-)DBP(-/-)HLF(+/-) 2D TTX</t>
  </si>
  <si>
    <t>9-6-18 HLF 1212 CTRL B</t>
  </si>
  <si>
    <t>9-6-18 HLF 1212 TTX A</t>
  </si>
  <si>
    <t>9-6-18 HLF 1212 TTX B</t>
  </si>
  <si>
    <t>9-6-18 HLF 1212 TTX D</t>
  </si>
  <si>
    <t>P14 TEF(+/-)DBP(-/-)HLF(+/-) CTRL</t>
  </si>
  <si>
    <t>9-18-18 HLF 1275 CTRL A</t>
  </si>
  <si>
    <t>9-18-18 HLF 1275 CTRL B</t>
  </si>
  <si>
    <t>9-18-18 HLF 1275 CTRL C</t>
  </si>
  <si>
    <t>9-18-18 HLF 1275 TTX B</t>
  </si>
  <si>
    <t>P14 TEF(+/+)DBP(-/-)HLF(-/-) CTRL</t>
  </si>
  <si>
    <t>9-18-18 HLF 1279 CTRL A</t>
  </si>
  <si>
    <t>9-18-18 HLF 1279 CTRL C</t>
  </si>
  <si>
    <t>9-18-18 HLF 1279 CTRL D</t>
  </si>
  <si>
    <t>9-18-18 HLF 1279 TTX A</t>
  </si>
  <si>
    <t>9-21-18 HLF 1285 CTRL B</t>
  </si>
  <si>
    <t>9-21-18 HLF 1285 TTX A</t>
  </si>
  <si>
    <t>9-26-18 HLF 1308 CTRL B</t>
  </si>
  <si>
    <t>9-26-18 HLF 1308 TTX B</t>
  </si>
  <si>
    <t>9-26-18 HLF 1308 TTX A</t>
  </si>
  <si>
    <t>P14 TEF(-/-)DBP(-/-)HLF(+/+) 2D TTX</t>
  </si>
  <si>
    <t>P14 TEF(-/-)DBP(-/-)HLF(+/+) CTRL</t>
  </si>
  <si>
    <t>10-1-18 HLF 1331 CTRL A</t>
  </si>
  <si>
    <t>10-1-18 HLF 1331 CTRL B</t>
  </si>
  <si>
    <t>10-1-18 HLF 1331 CTRL C</t>
  </si>
  <si>
    <t>10-1-18 HLF 1331 CTRL D</t>
  </si>
  <si>
    <t>10-1-18 HLF 1331 TTX B</t>
  </si>
  <si>
    <t>P14 TEF(-/-)DBP(+/+)HLF(-/-) CTRL</t>
  </si>
  <si>
    <t>10-9-18 HLF 1365 CTRL A</t>
  </si>
  <si>
    <t>10-9-18 HLF 1365 TTX B</t>
  </si>
  <si>
    <t>10-9-18 HLF 1365 TTX D</t>
  </si>
  <si>
    <t>P14 TEF(+/+)DBP(+/+)HLF(-/-) 2D TTX</t>
  </si>
  <si>
    <t>P14 TEF(+/+)DBP(+/+)HLF(-/-) CTRL</t>
  </si>
  <si>
    <t>10-9-18 HLF 1395 TTX A</t>
  </si>
  <si>
    <t>P14 TEF(+/+)DBP(-/-)HLF(+/+) 2D TTX</t>
  </si>
  <si>
    <t>10-9-18 HLF 1395 TTX B</t>
  </si>
  <si>
    <t>10-12-18 HLF 1397 CTRL A</t>
  </si>
  <si>
    <t>10-12-18 HLF 1397 CTRL C</t>
  </si>
  <si>
    <t>10-12-18 HLF 1397 CTRL D</t>
  </si>
  <si>
    <t>10-12-18 HLF 1397 TTX A</t>
  </si>
  <si>
    <t>10-12-18 HLF 1397 TTX B</t>
  </si>
  <si>
    <t>10-12-18 HLF 1398 TTX B</t>
  </si>
  <si>
    <t>10-12-18 HLF 1398 TTX A</t>
  </si>
  <si>
    <t>10-12-18 HLF 1398 TTX C</t>
  </si>
  <si>
    <t>10-12-18 HLF 1398 TTX D</t>
  </si>
  <si>
    <t>10-16-18 HLF 1428 CTRL B</t>
  </si>
  <si>
    <t>10-16-18 HLF 1429 CTRL C</t>
  </si>
  <si>
    <t>10-16-18 HLF 1428 TTX A</t>
  </si>
  <si>
    <t>10-16-18 HLF 1428 TTX C</t>
  </si>
  <si>
    <t>10-16-18 HLF 1428 TTX D</t>
  </si>
  <si>
    <t>10-16-18 HLF 1429 TTX A</t>
  </si>
  <si>
    <t>10-16-18 HLF 1429 TTX B</t>
  </si>
  <si>
    <t>10-22-18 HLF 1444 CTRL A</t>
  </si>
  <si>
    <t>10-22-18 HLF 1444 CTRL B</t>
  </si>
  <si>
    <t>10-22-18 HLF 1444 CTRL C</t>
  </si>
  <si>
    <t>10-22-18 HLF 1444 TTX B</t>
  </si>
  <si>
    <t>1-29-19 HLF 1771 CTRL B</t>
  </si>
  <si>
    <t>1-29-19 HLF 1771 TTX A</t>
  </si>
  <si>
    <t>1-29-19 HLF 1771 TTX B</t>
  </si>
  <si>
    <t>3-13-19 HLF 1816 CTRL A</t>
  </si>
  <si>
    <t>3-13-19 HLF 1816 CTRL B</t>
  </si>
  <si>
    <t>3-13-19 HLF 1816 TTX A</t>
  </si>
  <si>
    <t>3-13-19 HLF 1816 TTX C</t>
  </si>
  <si>
    <t>5-1-19 HLF 1893 CTRL B</t>
  </si>
  <si>
    <t>5-1-19 HLF 1893 CTRL C</t>
  </si>
  <si>
    <t>5-1-19 HLF 1893 CTRL D</t>
  </si>
  <si>
    <t>5-1-19 HLF 1894 TTX A</t>
  </si>
  <si>
    <t>5-1-19 HLF 1894 TTX B</t>
  </si>
  <si>
    <t>9-21-18 HLF 1285 CTRL D</t>
  </si>
  <si>
    <t>10-12-18 HLF 1398 CTRL B</t>
  </si>
  <si>
    <t>3-19-19 HLF 1824 TTX A</t>
  </si>
  <si>
    <t>3-19-19 HLF 1824 TTX B</t>
  </si>
  <si>
    <t>3-19-19 HLF 1824 TTX C</t>
  </si>
  <si>
    <t>3-19-19 HLF 1824 TTX D</t>
  </si>
  <si>
    <t>DBP HET, DKO</t>
  </si>
  <si>
    <t>HLF HET, DKO</t>
  </si>
  <si>
    <t>DBP WT, DKO</t>
  </si>
  <si>
    <t>TEF WT, DKO</t>
  </si>
  <si>
    <t>TEF HET, DKO</t>
  </si>
  <si>
    <t>TEF + HLF HET, DBP KO</t>
  </si>
  <si>
    <t>HLF WC, DKO</t>
  </si>
  <si>
    <t>HLF WC &amp; TEF WC, DBP KO</t>
  </si>
  <si>
    <t>HLF WC &amp; DBP WC, HLF KO</t>
  </si>
  <si>
    <t>5-1-22 HLF 1 TTX A</t>
  </si>
  <si>
    <t>5-1-22 HLF 2 TTX A</t>
  </si>
  <si>
    <t>5-1-22 HLF 1 TTX B</t>
  </si>
  <si>
    <t>5-1-22 HLF 2 TTX B</t>
  </si>
  <si>
    <t>5-1-22 HLF 2 CTRL B</t>
  </si>
  <si>
    <t>5-1-22 TKO CTRL B</t>
  </si>
  <si>
    <t>5-4-22 TKO1 CTRL A</t>
  </si>
  <si>
    <t>5-4-22 TKO1 CTRL B</t>
  </si>
  <si>
    <t>5-9-22 HLF 1 TTX B</t>
  </si>
  <si>
    <t>5-9-22 HLF 1 TTX A</t>
  </si>
  <si>
    <t>5-9-22 HLF 1 CTRL B</t>
  </si>
  <si>
    <t>5-9-22 HLF 1 CTRL C</t>
  </si>
  <si>
    <t>5-9-22 HLF 1 CTRL D</t>
  </si>
  <si>
    <t>Jaidyn</t>
  </si>
  <si>
    <t>6-24-22 HLF TTX A</t>
  </si>
  <si>
    <t>6-10-22 TKO ANIMAL 8 CTRL A</t>
  </si>
  <si>
    <t>6-13-22 TKO A8 CTRL A</t>
  </si>
  <si>
    <t>6-13-22 TKO A4 CTRL A</t>
  </si>
  <si>
    <t>6-13-22 TKO A4 TTX A</t>
  </si>
  <si>
    <t>6-13-22 TKO A8 TTX B</t>
  </si>
  <si>
    <t>6-24-22 HLF CTRL A</t>
  </si>
  <si>
    <t>6-27-22 HLF TKO CTRL A</t>
  </si>
  <si>
    <t>6-27-22 HLF TKO CTRL B</t>
  </si>
  <si>
    <t>7-24-22 TKO CTRL A</t>
  </si>
  <si>
    <t>6-21-22 TKO CTRL B</t>
  </si>
  <si>
    <t>6-21-22 TKO TTX A</t>
  </si>
  <si>
    <t>7-27-22 TKO TTX B</t>
  </si>
  <si>
    <t>7-3-22 HLF 1 TTX A</t>
  </si>
  <si>
    <t>WC CTRL</t>
  </si>
  <si>
    <t>TKO CTRL</t>
  </si>
  <si>
    <t>WC TTX</t>
  </si>
  <si>
    <t>TKO TTX</t>
  </si>
  <si>
    <t>StDev</t>
  </si>
  <si>
    <t>Tukey’s honestly significant difference procedure</t>
  </si>
  <si>
    <t>'Source'</t>
  </si>
  <si>
    <t>'Sum Sq.'</t>
  </si>
  <si>
    <t>'d.f.'</t>
  </si>
  <si>
    <t>'Singular?'</t>
  </si>
  <si>
    <t>'Mean Sq.'</t>
  </si>
  <si>
    <t>'F'</t>
  </si>
  <si>
    <t>'Prob&gt;F'</t>
  </si>
  <si>
    <t>'X1'</t>
  </si>
  <si>
    <t>'X2'</t>
  </si>
  <si>
    <t>'X1*X2'</t>
  </si>
  <si>
    <t>'Error'</t>
  </si>
  <si>
    <t>'Total'</t>
  </si>
  <si>
    <t>Group A</t>
  </si>
  <si>
    <t>Group B</t>
  </si>
  <si>
    <t>Lower Limit</t>
  </si>
  <si>
    <t>A-B</t>
  </si>
  <si>
    <t>Upper Limit</t>
  </si>
  <si>
    <t>P-value</t>
  </si>
  <si>
    <t>genotype</t>
  </si>
  <si>
    <t>drug</t>
  </si>
  <si>
    <t>interaction</t>
  </si>
  <si>
    <t>7-27-22 TKO TTX C</t>
  </si>
  <si>
    <t>selected cells</t>
  </si>
  <si>
    <t>cells selected</t>
  </si>
  <si>
    <t>#alleles HLF</t>
  </si>
  <si>
    <t>#allelesTEF</t>
  </si>
  <si>
    <t>#alleles DBP</t>
  </si>
  <si>
    <t>synchrony</t>
  </si>
  <si>
    <t>2-way ANOVA-peak</t>
  </si>
  <si>
    <t>peak freq 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</si>
</sst>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1" fontId="0" fillId="0" borderId="0" xfId="0" applyNumberFormat="1"/>
    <xf numFmtId="14" fontId="2" fillId="0" borderId="0" xfId="0" applyNumberFormat="1" applyFont="1"/>
    <xf numFmtId="11" fontId="1" fillId="0" borderId="0" xfId="0" applyNumberFormat="1" applyFont="1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zoomScale="85" zoomScaleNormal="85" workbookViewId="0">
      <selection activeCell="E54" sqref="E54"/>
    </sheetView>
  </sheetViews>
  <sheetFormatPr baseColWidth="10" defaultColWidth="8.83203125" defaultRowHeight="15" x14ac:dyDescent="0.2"/>
  <cols>
    <col min="1" max="1" width="26.5" bestFit="1" customWidth="1"/>
    <col min="2" max="2" width="11.1640625" customWidth="1"/>
    <col min="3" max="3" width="14.83203125" bestFit="1" customWidth="1"/>
  </cols>
  <sheetData>
    <row r="1" spans="1:44" x14ac:dyDescent="0.2">
      <c r="A1" t="s">
        <v>2</v>
      </c>
      <c r="B1" t="s">
        <v>22</v>
      </c>
      <c r="C1" t="s">
        <v>3</v>
      </c>
      <c r="D1" t="s">
        <v>260</v>
      </c>
      <c r="E1" t="s">
        <v>262</v>
      </c>
      <c r="F1" t="s">
        <v>6</v>
      </c>
      <c r="G1" t="s">
        <v>255</v>
      </c>
      <c r="I1" t="s">
        <v>257</v>
      </c>
      <c r="J1" t="s">
        <v>258</v>
      </c>
      <c r="K1" t="s">
        <v>259</v>
      </c>
    </row>
    <row r="2" spans="1:44" x14ac:dyDescent="0.2">
      <c r="A2" t="s">
        <v>1</v>
      </c>
      <c r="B2" t="s">
        <v>0</v>
      </c>
      <c r="C2" t="s">
        <v>4</v>
      </c>
      <c r="D2">
        <v>0.88869737135109195</v>
      </c>
      <c r="E2">
        <f>F2/60</f>
        <v>5.3148148148148167E-2</v>
      </c>
      <c r="F2">
        <v>3.18888888888889</v>
      </c>
      <c r="G2">
        <v>27</v>
      </c>
      <c r="I2">
        <v>2</v>
      </c>
      <c r="J2">
        <v>2</v>
      </c>
      <c r="K2">
        <v>2</v>
      </c>
    </row>
    <row r="3" spans="1:44" x14ac:dyDescent="0.2">
      <c r="A3" t="s">
        <v>5</v>
      </c>
      <c r="B3" t="s">
        <v>0</v>
      </c>
      <c r="C3" t="s">
        <v>4</v>
      </c>
      <c r="D3">
        <v>0.473632457396097</v>
      </c>
      <c r="E3">
        <f t="shared" ref="E3:E17" si="0">F3/60</f>
        <v>2.0500000000000001E-2</v>
      </c>
      <c r="F3">
        <v>1.23</v>
      </c>
      <c r="G3">
        <v>10</v>
      </c>
      <c r="I3">
        <v>2</v>
      </c>
      <c r="J3">
        <v>2</v>
      </c>
      <c r="K3">
        <v>2</v>
      </c>
    </row>
    <row r="4" spans="1:44" x14ac:dyDescent="0.2">
      <c r="A4" t="s">
        <v>7</v>
      </c>
      <c r="B4" t="s">
        <v>0</v>
      </c>
      <c r="C4" t="s">
        <v>4</v>
      </c>
      <c r="D4">
        <v>0.77307157406431304</v>
      </c>
      <c r="E4">
        <f t="shared" si="0"/>
        <v>5.0980392156862668E-2</v>
      </c>
      <c r="F4">
        <v>3.0588235294117601</v>
      </c>
      <c r="G4">
        <v>17</v>
      </c>
      <c r="I4">
        <v>2</v>
      </c>
      <c r="J4">
        <v>2</v>
      </c>
      <c r="K4">
        <v>2</v>
      </c>
      <c r="AK4" s="2"/>
      <c r="AR4" s="2"/>
    </row>
    <row r="5" spans="1:44" x14ac:dyDescent="0.2">
      <c r="A5" t="s">
        <v>10</v>
      </c>
      <c r="B5" t="s">
        <v>8</v>
      </c>
      <c r="C5" t="s">
        <v>4</v>
      </c>
      <c r="D5">
        <v>0.72641088008106403</v>
      </c>
      <c r="E5">
        <f t="shared" si="0"/>
        <v>5.3000000000000005E-2</v>
      </c>
      <c r="F5">
        <v>3.18</v>
      </c>
      <c r="G5">
        <v>30</v>
      </c>
      <c r="I5">
        <v>2</v>
      </c>
      <c r="J5">
        <v>2</v>
      </c>
      <c r="K5">
        <v>2</v>
      </c>
      <c r="AR5" s="2"/>
    </row>
    <row r="6" spans="1:44" x14ac:dyDescent="0.2">
      <c r="A6" t="s">
        <v>11</v>
      </c>
      <c r="B6" t="s">
        <v>8</v>
      </c>
      <c r="C6" t="s">
        <v>4</v>
      </c>
      <c r="D6">
        <v>0.72558784310476698</v>
      </c>
      <c r="E6">
        <f t="shared" si="0"/>
        <v>2.8950617283950666E-2</v>
      </c>
      <c r="F6">
        <v>1.73703703703704</v>
      </c>
      <c r="G6">
        <v>27</v>
      </c>
      <c r="I6">
        <v>2</v>
      </c>
      <c r="J6">
        <v>2</v>
      </c>
      <c r="K6">
        <v>2</v>
      </c>
      <c r="AR6" s="2"/>
    </row>
    <row r="7" spans="1:44" x14ac:dyDescent="0.2">
      <c r="A7" t="s">
        <v>9</v>
      </c>
      <c r="B7" t="s">
        <v>8</v>
      </c>
      <c r="C7" t="s">
        <v>4</v>
      </c>
      <c r="D7">
        <v>0.87168384240836205</v>
      </c>
      <c r="E7">
        <f t="shared" si="0"/>
        <v>4.0069444444444498E-2</v>
      </c>
      <c r="F7">
        <v>2.4041666666666699</v>
      </c>
      <c r="G7">
        <v>24</v>
      </c>
      <c r="I7">
        <v>2</v>
      </c>
      <c r="J7">
        <v>2</v>
      </c>
      <c r="K7">
        <v>2</v>
      </c>
    </row>
    <row r="8" spans="1:44" x14ac:dyDescent="0.2">
      <c r="A8" t="s">
        <v>13</v>
      </c>
      <c r="B8" t="s">
        <v>8</v>
      </c>
      <c r="C8" t="s">
        <v>4</v>
      </c>
      <c r="D8">
        <v>0.78759092338518</v>
      </c>
      <c r="E8">
        <f t="shared" si="0"/>
        <v>2.7514367816092001E-2</v>
      </c>
      <c r="F8">
        <v>1.65086206896552</v>
      </c>
      <c r="G8">
        <v>29</v>
      </c>
      <c r="I8">
        <v>2</v>
      </c>
      <c r="J8">
        <v>2</v>
      </c>
      <c r="K8">
        <v>2</v>
      </c>
    </row>
    <row r="9" spans="1:44" x14ac:dyDescent="0.2">
      <c r="A9" t="s">
        <v>12</v>
      </c>
      <c r="B9" t="s">
        <v>8</v>
      </c>
      <c r="C9" t="s">
        <v>4</v>
      </c>
      <c r="D9">
        <v>0.54137535499378497</v>
      </c>
      <c r="E9">
        <f t="shared" si="0"/>
        <v>5.4761904761904831E-2</v>
      </c>
      <c r="F9">
        <v>3.28571428571429</v>
      </c>
      <c r="G9">
        <v>14</v>
      </c>
      <c r="I9">
        <v>2</v>
      </c>
      <c r="J9">
        <v>2</v>
      </c>
      <c r="K9">
        <v>2</v>
      </c>
      <c r="R9" s="2"/>
    </row>
    <row r="10" spans="1:44" x14ac:dyDescent="0.2">
      <c r="A10" t="s">
        <v>14</v>
      </c>
      <c r="B10" t="s">
        <v>8</v>
      </c>
      <c r="C10" t="s">
        <v>4</v>
      </c>
      <c r="D10">
        <v>0.64612422905810596</v>
      </c>
      <c r="E10">
        <f t="shared" si="0"/>
        <v>6.0804597701149501E-2</v>
      </c>
      <c r="F10">
        <v>3.6482758620689699</v>
      </c>
      <c r="G10">
        <v>29</v>
      </c>
      <c r="I10">
        <v>2</v>
      </c>
      <c r="J10">
        <v>2</v>
      </c>
      <c r="K10">
        <v>2</v>
      </c>
    </row>
    <row r="11" spans="1:44" x14ac:dyDescent="0.2">
      <c r="A11" t="s">
        <v>15</v>
      </c>
      <c r="B11" t="s">
        <v>8</v>
      </c>
      <c r="C11" t="s">
        <v>4</v>
      </c>
      <c r="D11">
        <v>0.74309648393108396</v>
      </c>
      <c r="E11">
        <f t="shared" si="0"/>
        <v>0.11780701754385967</v>
      </c>
      <c r="F11">
        <v>7.0684210526315798</v>
      </c>
      <c r="G11">
        <v>19</v>
      </c>
      <c r="I11">
        <v>2</v>
      </c>
      <c r="J11">
        <v>2</v>
      </c>
      <c r="K11">
        <v>2</v>
      </c>
      <c r="R11" s="4"/>
      <c r="S11" s="4"/>
    </row>
    <row r="12" spans="1:44" x14ac:dyDescent="0.2">
      <c r="A12" t="s">
        <v>16</v>
      </c>
      <c r="B12" t="s">
        <v>8</v>
      </c>
      <c r="C12" t="s">
        <v>4</v>
      </c>
      <c r="D12">
        <v>0.93148854265893399</v>
      </c>
      <c r="E12">
        <f t="shared" si="0"/>
        <v>9.9047619047619009E-2</v>
      </c>
      <c r="F12">
        <v>5.9428571428571404</v>
      </c>
      <c r="G12">
        <v>28</v>
      </c>
      <c r="I12">
        <v>2</v>
      </c>
      <c r="J12">
        <v>2</v>
      </c>
      <c r="K12">
        <v>2</v>
      </c>
    </row>
    <row r="13" spans="1:44" x14ac:dyDescent="0.2">
      <c r="A13" t="s">
        <v>17</v>
      </c>
      <c r="B13" t="s">
        <v>8</v>
      </c>
      <c r="C13" t="s">
        <v>4</v>
      </c>
      <c r="D13">
        <v>0.89787591936112199</v>
      </c>
      <c r="E13">
        <f t="shared" si="0"/>
        <v>0.14003875968992252</v>
      </c>
      <c r="F13">
        <v>8.4023255813953508</v>
      </c>
      <c r="G13">
        <v>43</v>
      </c>
      <c r="I13">
        <v>2</v>
      </c>
      <c r="J13">
        <v>2</v>
      </c>
      <c r="K13">
        <v>2</v>
      </c>
    </row>
    <row r="14" spans="1:44" x14ac:dyDescent="0.2">
      <c r="A14" t="s">
        <v>18</v>
      </c>
      <c r="B14" t="s">
        <v>8</v>
      </c>
      <c r="C14" t="s">
        <v>4</v>
      </c>
      <c r="D14">
        <v>0.89858269596699702</v>
      </c>
      <c r="E14">
        <f t="shared" si="0"/>
        <v>6.2027027027026997E-2</v>
      </c>
      <c r="F14">
        <v>3.7216216216216198</v>
      </c>
      <c r="G14">
        <v>37</v>
      </c>
      <c r="I14">
        <v>2</v>
      </c>
      <c r="J14">
        <v>2</v>
      </c>
      <c r="K14">
        <v>2</v>
      </c>
    </row>
    <row r="15" spans="1:44" x14ac:dyDescent="0.2">
      <c r="A15" t="s">
        <v>19</v>
      </c>
      <c r="B15" t="s">
        <v>8</v>
      </c>
      <c r="C15" t="s">
        <v>4</v>
      </c>
      <c r="D15">
        <v>0.59644972684851105</v>
      </c>
      <c r="E15">
        <f t="shared" si="0"/>
        <v>5.1957671957672001E-2</v>
      </c>
      <c r="F15">
        <v>3.1174603174603202</v>
      </c>
      <c r="G15">
        <v>35</v>
      </c>
      <c r="I15">
        <v>2</v>
      </c>
      <c r="J15">
        <v>2</v>
      </c>
      <c r="K15">
        <v>2</v>
      </c>
    </row>
    <row r="16" spans="1:44" x14ac:dyDescent="0.2">
      <c r="A16" t="s">
        <v>20</v>
      </c>
      <c r="B16" t="s">
        <v>8</v>
      </c>
      <c r="C16" t="s">
        <v>4</v>
      </c>
      <c r="D16">
        <v>0.726707819653997</v>
      </c>
      <c r="E16">
        <f t="shared" si="0"/>
        <v>0.04</v>
      </c>
      <c r="F16">
        <v>2.4</v>
      </c>
      <c r="G16">
        <v>20</v>
      </c>
      <c r="I16">
        <v>2</v>
      </c>
      <c r="J16">
        <v>2</v>
      </c>
      <c r="K16">
        <v>2</v>
      </c>
    </row>
    <row r="17" spans="1:11" x14ac:dyDescent="0.2">
      <c r="A17" t="s">
        <v>21</v>
      </c>
      <c r="B17" t="s">
        <v>8</v>
      </c>
      <c r="C17" t="s">
        <v>4</v>
      </c>
      <c r="D17">
        <v>0.86558675305642896</v>
      </c>
      <c r="E17">
        <f t="shared" si="0"/>
        <v>4.6197916666666665E-2</v>
      </c>
      <c r="F17">
        <v>2.7718750000000001</v>
      </c>
      <c r="G17">
        <v>32</v>
      </c>
      <c r="I17">
        <v>2</v>
      </c>
      <c r="J17">
        <v>2</v>
      </c>
      <c r="K17">
        <v>2</v>
      </c>
    </row>
    <row r="18" spans="1:11" x14ac:dyDescent="0.2">
      <c r="C18" t="s">
        <v>23</v>
      </c>
      <c r="D18">
        <f>AVERAGE(D2:D17)</f>
        <v>0.75587265108249002</v>
      </c>
      <c r="E18">
        <f t="shared" ref="E18:F18" si="1">AVERAGE(E2:E17)</f>
        <v>5.9175342765332449E-2</v>
      </c>
      <c r="F18">
        <f t="shared" si="1"/>
        <v>3.5505205659199475</v>
      </c>
    </row>
    <row r="19" spans="1:11" x14ac:dyDescent="0.2">
      <c r="C19" t="s">
        <v>24</v>
      </c>
      <c r="D19">
        <f t="shared" ref="D19" si="2">STDEV(D2:D17)/SQRT(COUNTA(D2:D17))</f>
        <v>3.4259651074126318E-2</v>
      </c>
      <c r="E19">
        <f t="shared" ref="E19:F19" si="3">STDEV(E2:E17)/SQRT(COUNTA(E2:E17))</f>
        <v>8.1912603432194517E-3</v>
      </c>
      <c r="F19">
        <f t="shared" si="3"/>
        <v>0.49147562059316668</v>
      </c>
    </row>
    <row r="20" spans="1:11" x14ac:dyDescent="0.2">
      <c r="C20" t="s">
        <v>231</v>
      </c>
      <c r="D20">
        <f>STDEV(D2:D17)</f>
        <v>0.13703860429650527</v>
      </c>
      <c r="E20">
        <f t="shared" ref="E20:F20" si="4">STDEV(E2:E17)</f>
        <v>3.2765041372877807E-2</v>
      </c>
      <c r="F20">
        <f t="shared" si="4"/>
        <v>1.9659024823726667</v>
      </c>
    </row>
    <row r="22" spans="1:11" x14ac:dyDescent="0.2">
      <c r="A22" t="s">
        <v>2</v>
      </c>
      <c r="B22" t="s">
        <v>22</v>
      </c>
      <c r="C22" t="s">
        <v>3</v>
      </c>
      <c r="D22" t="s">
        <v>260</v>
      </c>
      <c r="E22" t="s">
        <v>262</v>
      </c>
      <c r="F22" t="s">
        <v>6</v>
      </c>
    </row>
    <row r="23" spans="1:11" x14ac:dyDescent="0.2">
      <c r="A23" t="s">
        <v>25</v>
      </c>
      <c r="B23" t="s">
        <v>0</v>
      </c>
      <c r="C23" t="s">
        <v>27</v>
      </c>
      <c r="D23">
        <v>0.77770385480384796</v>
      </c>
      <c r="E23">
        <f t="shared" ref="E23:E30" si="5">F23/60</f>
        <v>5.5E-2</v>
      </c>
      <c r="F23">
        <v>3.3</v>
      </c>
      <c r="G23">
        <v>14</v>
      </c>
      <c r="I23">
        <v>0</v>
      </c>
      <c r="J23">
        <v>0</v>
      </c>
      <c r="K23">
        <v>0</v>
      </c>
    </row>
    <row r="24" spans="1:11" x14ac:dyDescent="0.2">
      <c r="A24" s="1" t="s">
        <v>26</v>
      </c>
      <c r="B24" t="s">
        <v>0</v>
      </c>
      <c r="C24" t="s">
        <v>27</v>
      </c>
      <c r="D24">
        <v>0.70915048799583902</v>
      </c>
      <c r="E24">
        <f t="shared" si="5"/>
        <v>4.90697674418605E-2</v>
      </c>
      <c r="F24">
        <v>2.9441860465116299</v>
      </c>
      <c r="G24">
        <v>43</v>
      </c>
      <c r="I24">
        <v>0</v>
      </c>
      <c r="J24">
        <v>0</v>
      </c>
      <c r="K24">
        <v>0</v>
      </c>
    </row>
    <row r="25" spans="1:11" x14ac:dyDescent="0.2">
      <c r="A25" t="s">
        <v>28</v>
      </c>
      <c r="B25" t="s">
        <v>0</v>
      </c>
      <c r="C25" t="s">
        <v>27</v>
      </c>
      <c r="D25">
        <v>0.86348421560691502</v>
      </c>
      <c r="E25">
        <f t="shared" si="5"/>
        <v>0.185714285714285</v>
      </c>
      <c r="F25">
        <v>11.1428571428571</v>
      </c>
      <c r="G25">
        <v>14</v>
      </c>
      <c r="I25">
        <v>0</v>
      </c>
      <c r="J25">
        <v>0</v>
      </c>
      <c r="K25">
        <v>0</v>
      </c>
    </row>
    <row r="26" spans="1:11" x14ac:dyDescent="0.2">
      <c r="A26" t="s">
        <v>29</v>
      </c>
      <c r="B26" t="s">
        <v>0</v>
      </c>
      <c r="C26" t="s">
        <v>27</v>
      </c>
      <c r="D26">
        <v>0.74624760946608204</v>
      </c>
      <c r="E26">
        <f t="shared" si="5"/>
        <v>0.16178571428571434</v>
      </c>
      <c r="F26">
        <v>9.7071428571428608</v>
      </c>
      <c r="G26">
        <v>28</v>
      </c>
      <c r="I26">
        <v>0</v>
      </c>
      <c r="J26">
        <v>0</v>
      </c>
      <c r="K26">
        <v>0</v>
      </c>
    </row>
    <row r="27" spans="1:11" x14ac:dyDescent="0.2">
      <c r="A27" t="s">
        <v>30</v>
      </c>
      <c r="B27" t="s">
        <v>0</v>
      </c>
      <c r="C27" t="s">
        <v>27</v>
      </c>
      <c r="D27">
        <v>0.65634632458342601</v>
      </c>
      <c r="E27">
        <f t="shared" si="5"/>
        <v>9.3240740740740832E-2</v>
      </c>
      <c r="F27">
        <v>5.5944444444444503</v>
      </c>
      <c r="G27">
        <v>18</v>
      </c>
      <c r="I27">
        <v>0</v>
      </c>
      <c r="J27">
        <v>0</v>
      </c>
      <c r="K27">
        <v>0</v>
      </c>
    </row>
    <row r="28" spans="1:11" x14ac:dyDescent="0.2">
      <c r="A28" t="s">
        <v>204</v>
      </c>
      <c r="B28" t="s">
        <v>8</v>
      </c>
      <c r="C28" t="s">
        <v>27</v>
      </c>
      <c r="D28">
        <v>0.86072968721936605</v>
      </c>
      <c r="E28">
        <f t="shared" si="5"/>
        <v>5.677419354838717E-2</v>
      </c>
      <c r="F28">
        <v>3.4064516129032301</v>
      </c>
      <c r="G28">
        <v>31</v>
      </c>
      <c r="I28">
        <v>0</v>
      </c>
      <c r="J28">
        <v>0</v>
      </c>
      <c r="K28">
        <v>0</v>
      </c>
    </row>
    <row r="29" spans="1:11" x14ac:dyDescent="0.2">
      <c r="A29" t="s">
        <v>214</v>
      </c>
      <c r="B29" t="s">
        <v>212</v>
      </c>
      <c r="C29" t="s">
        <v>27</v>
      </c>
      <c r="D29">
        <v>0.65186258420751597</v>
      </c>
      <c r="E29">
        <f t="shared" si="5"/>
        <v>4.5000000000000005E-2</v>
      </c>
      <c r="F29">
        <v>2.7</v>
      </c>
      <c r="G29">
        <v>12</v>
      </c>
      <c r="I29">
        <v>0</v>
      </c>
      <c r="J29">
        <v>0</v>
      </c>
      <c r="K29">
        <v>0</v>
      </c>
    </row>
    <row r="30" spans="1:11" x14ac:dyDescent="0.2">
      <c r="A30" t="s">
        <v>222</v>
      </c>
      <c r="B30" t="s">
        <v>212</v>
      </c>
      <c r="C30" t="s">
        <v>27</v>
      </c>
      <c r="D30">
        <v>0.68285043646466903</v>
      </c>
      <c r="E30">
        <f t="shared" si="5"/>
        <v>4.4206349206349166E-2</v>
      </c>
      <c r="F30">
        <v>2.6523809523809501</v>
      </c>
      <c r="G30">
        <v>21</v>
      </c>
      <c r="I30">
        <v>0</v>
      </c>
      <c r="J30">
        <v>0</v>
      </c>
      <c r="K30">
        <v>0</v>
      </c>
    </row>
    <row r="31" spans="1:11" x14ac:dyDescent="0.2">
      <c r="C31" t="s">
        <v>23</v>
      </c>
      <c r="D31">
        <f t="shared" ref="D31:F31" si="6">AVERAGE(D23:D30)</f>
        <v>0.74354690004345758</v>
      </c>
      <c r="E31">
        <f t="shared" si="6"/>
        <v>8.6348881367167132E-2</v>
      </c>
      <c r="F31">
        <f t="shared" si="6"/>
        <v>5.180932882030028</v>
      </c>
    </row>
    <row r="32" spans="1:11" x14ac:dyDescent="0.2">
      <c r="C32" t="s">
        <v>24</v>
      </c>
      <c r="D32">
        <f t="shared" ref="D32:F32" si="7">STDEV(D23:D30)/SQRT(COUNTA(D23:D30))</f>
        <v>2.993083832782497E-2</v>
      </c>
      <c r="E32">
        <f t="shared" si="7"/>
        <v>1.9975237765579721E-2</v>
      </c>
      <c r="F32">
        <f t="shared" si="7"/>
        <v>1.1985142659347841</v>
      </c>
    </row>
    <row r="33" spans="1:45" x14ac:dyDescent="0.2">
      <c r="C33" t="s">
        <v>231</v>
      </c>
      <c r="D33">
        <f t="shared" ref="D33:F33" si="8">STDEV(D23:D30)</f>
        <v>8.4657194992813045E-2</v>
      </c>
      <c r="E33">
        <f t="shared" si="8"/>
        <v>5.6498504319420162E-2</v>
      </c>
      <c r="F33">
        <f t="shared" si="8"/>
        <v>3.3899102591652124</v>
      </c>
    </row>
    <row r="36" spans="1:45" x14ac:dyDescent="0.2">
      <c r="A36" t="s">
        <v>2</v>
      </c>
      <c r="B36" t="s">
        <v>22</v>
      </c>
      <c r="C36" t="s">
        <v>3</v>
      </c>
      <c r="D36" t="s">
        <v>260</v>
      </c>
      <c r="E36" t="s">
        <v>262</v>
      </c>
      <c r="F36" t="s">
        <v>6</v>
      </c>
    </row>
    <row r="37" spans="1:45" x14ac:dyDescent="0.2">
      <c r="A37" t="s">
        <v>43</v>
      </c>
      <c r="B37" t="s">
        <v>0</v>
      </c>
      <c r="C37" t="s">
        <v>50</v>
      </c>
      <c r="D37">
        <v>0.96069915025602903</v>
      </c>
      <c r="E37">
        <f t="shared" ref="E37:E49" si="9">F37/60</f>
        <v>0.18122222222222165</v>
      </c>
      <c r="F37">
        <v>10.873333333333299</v>
      </c>
      <c r="G37">
        <v>30</v>
      </c>
      <c r="I37">
        <v>2</v>
      </c>
      <c r="J37">
        <v>2</v>
      </c>
      <c r="K37">
        <v>2</v>
      </c>
    </row>
    <row r="38" spans="1:45" x14ac:dyDescent="0.2">
      <c r="A38" t="s">
        <v>44</v>
      </c>
      <c r="B38" t="s">
        <v>0</v>
      </c>
      <c r="C38" t="s">
        <v>50</v>
      </c>
      <c r="D38">
        <v>0.93873770422677205</v>
      </c>
      <c r="E38">
        <f t="shared" si="9"/>
        <v>0.24107526881720498</v>
      </c>
      <c r="F38">
        <v>14.464516129032299</v>
      </c>
      <c r="G38">
        <v>31</v>
      </c>
      <c r="I38">
        <v>2</v>
      </c>
      <c r="J38">
        <v>2</v>
      </c>
      <c r="K38">
        <v>2</v>
      </c>
    </row>
    <row r="39" spans="1:45" x14ac:dyDescent="0.2">
      <c r="A39" t="s">
        <v>56</v>
      </c>
      <c r="B39" t="s">
        <v>0</v>
      </c>
      <c r="C39" t="s">
        <v>50</v>
      </c>
      <c r="D39">
        <v>0.98244560937205205</v>
      </c>
      <c r="E39">
        <f t="shared" si="9"/>
        <v>0.23604938271605</v>
      </c>
      <c r="F39">
        <v>14.162962962963</v>
      </c>
      <c r="G39">
        <v>15</v>
      </c>
      <c r="I39">
        <v>2</v>
      </c>
      <c r="J39">
        <v>2</v>
      </c>
      <c r="K39">
        <v>2</v>
      </c>
    </row>
    <row r="40" spans="1:45" x14ac:dyDescent="0.2">
      <c r="A40" t="s">
        <v>46</v>
      </c>
      <c r="B40" t="s">
        <v>0</v>
      </c>
      <c r="C40" t="s">
        <v>50</v>
      </c>
      <c r="D40">
        <v>0.93127579412041706</v>
      </c>
      <c r="E40">
        <f t="shared" si="9"/>
        <v>0.56695402298850495</v>
      </c>
      <c r="F40">
        <v>34.017241379310299</v>
      </c>
      <c r="G40">
        <v>29</v>
      </c>
      <c r="I40">
        <v>2</v>
      </c>
      <c r="J40">
        <v>2</v>
      </c>
      <c r="K40">
        <v>2</v>
      </c>
    </row>
    <row r="41" spans="1:45" x14ac:dyDescent="0.2">
      <c r="A41" t="s">
        <v>45</v>
      </c>
      <c r="B41" t="s">
        <v>0</v>
      </c>
      <c r="C41" t="s">
        <v>50</v>
      </c>
      <c r="D41">
        <v>0.93829198382242096</v>
      </c>
      <c r="E41">
        <f t="shared" si="9"/>
        <v>0.27768115942028998</v>
      </c>
      <c r="F41">
        <v>16.6608695652174</v>
      </c>
      <c r="G41">
        <v>23</v>
      </c>
      <c r="I41">
        <v>2</v>
      </c>
      <c r="J41">
        <v>2</v>
      </c>
      <c r="K41">
        <v>2</v>
      </c>
    </row>
    <row r="42" spans="1:45" x14ac:dyDescent="0.2">
      <c r="A42" t="s">
        <v>47</v>
      </c>
      <c r="B42" t="s">
        <v>0</v>
      </c>
      <c r="C42" t="s">
        <v>50</v>
      </c>
      <c r="D42">
        <v>0.99276173932706602</v>
      </c>
      <c r="E42">
        <f t="shared" si="9"/>
        <v>8.3333333333333329E-2</v>
      </c>
      <c r="F42">
        <v>5</v>
      </c>
      <c r="G42">
        <v>20</v>
      </c>
      <c r="I42">
        <v>2</v>
      </c>
      <c r="J42">
        <v>2</v>
      </c>
      <c r="K42">
        <v>2</v>
      </c>
    </row>
    <row r="43" spans="1:45" x14ac:dyDescent="0.2">
      <c r="A43" t="s">
        <v>48</v>
      </c>
      <c r="B43" t="s">
        <v>0</v>
      </c>
      <c r="C43" t="s">
        <v>50</v>
      </c>
      <c r="D43">
        <v>0.98080248311358798</v>
      </c>
      <c r="E43">
        <f t="shared" si="9"/>
        <v>0.20682539682539666</v>
      </c>
      <c r="F43">
        <v>12.409523809523799</v>
      </c>
      <c r="G43">
        <v>21</v>
      </c>
      <c r="I43">
        <v>2</v>
      </c>
      <c r="J43">
        <v>2</v>
      </c>
      <c r="K43">
        <v>2</v>
      </c>
      <c r="AK43" s="2"/>
      <c r="AS43" s="2"/>
    </row>
    <row r="44" spans="1:45" x14ac:dyDescent="0.2">
      <c r="A44" t="s">
        <v>51</v>
      </c>
      <c r="B44" t="s">
        <v>0</v>
      </c>
      <c r="C44" t="s">
        <v>50</v>
      </c>
      <c r="D44">
        <v>0.98304731715163896</v>
      </c>
      <c r="E44">
        <f t="shared" si="9"/>
        <v>0.25682291666666668</v>
      </c>
      <c r="F44">
        <v>15.409375000000001</v>
      </c>
      <c r="G44">
        <v>32</v>
      </c>
      <c r="I44">
        <v>2</v>
      </c>
      <c r="J44">
        <v>2</v>
      </c>
      <c r="K44">
        <v>2</v>
      </c>
      <c r="AS44" s="2"/>
    </row>
    <row r="45" spans="1:45" x14ac:dyDescent="0.2">
      <c r="A45" t="s">
        <v>52</v>
      </c>
      <c r="B45" t="s">
        <v>0</v>
      </c>
      <c r="C45" t="s">
        <v>50</v>
      </c>
      <c r="D45">
        <v>0.96723934707542003</v>
      </c>
      <c r="E45">
        <f t="shared" si="9"/>
        <v>0.11347826086956517</v>
      </c>
      <c r="F45">
        <v>6.8086956521739097</v>
      </c>
      <c r="G45">
        <v>23</v>
      </c>
      <c r="I45">
        <v>2</v>
      </c>
      <c r="J45">
        <v>2</v>
      </c>
      <c r="K45">
        <v>2</v>
      </c>
      <c r="AS45" s="2"/>
    </row>
    <row r="46" spans="1:45" x14ac:dyDescent="0.2">
      <c r="A46" t="s">
        <v>53</v>
      </c>
      <c r="B46" t="s">
        <v>0</v>
      </c>
      <c r="C46" t="s">
        <v>50</v>
      </c>
      <c r="D46">
        <v>0.91731834441044602</v>
      </c>
      <c r="E46">
        <f t="shared" si="9"/>
        <v>0.10634408602150533</v>
      </c>
      <c r="F46">
        <v>6.3806451612903201</v>
      </c>
      <c r="G46">
        <v>31</v>
      </c>
      <c r="I46">
        <v>2</v>
      </c>
      <c r="J46">
        <v>2</v>
      </c>
      <c r="K46">
        <v>2</v>
      </c>
      <c r="AS46" s="2"/>
    </row>
    <row r="47" spans="1:45" x14ac:dyDescent="0.2">
      <c r="A47" t="s">
        <v>54</v>
      </c>
      <c r="B47" t="s">
        <v>0</v>
      </c>
      <c r="C47" t="s">
        <v>50</v>
      </c>
      <c r="D47">
        <v>0.94291123596606496</v>
      </c>
      <c r="E47">
        <f t="shared" si="9"/>
        <v>0.17938888888888832</v>
      </c>
      <c r="F47">
        <v>10.7633333333333</v>
      </c>
      <c r="G47">
        <v>30</v>
      </c>
      <c r="I47">
        <v>2</v>
      </c>
      <c r="J47">
        <v>2</v>
      </c>
      <c r="K47">
        <v>2</v>
      </c>
    </row>
    <row r="48" spans="1:45" x14ac:dyDescent="0.2">
      <c r="A48" t="s">
        <v>55</v>
      </c>
      <c r="B48" t="s">
        <v>0</v>
      </c>
      <c r="C48" t="s">
        <v>50</v>
      </c>
      <c r="D48">
        <v>0.85013970418501505</v>
      </c>
      <c r="E48">
        <f t="shared" si="9"/>
        <v>0.17601010101010167</v>
      </c>
      <c r="F48">
        <v>10.5606060606061</v>
      </c>
      <c r="G48">
        <v>33</v>
      </c>
      <c r="I48">
        <v>2</v>
      </c>
      <c r="J48">
        <v>2</v>
      </c>
      <c r="K48">
        <v>2</v>
      </c>
      <c r="R48" s="2"/>
    </row>
    <row r="49" spans="1:45" x14ac:dyDescent="0.2">
      <c r="A49" t="s">
        <v>49</v>
      </c>
      <c r="B49" t="s">
        <v>0</v>
      </c>
      <c r="C49" t="s">
        <v>50</v>
      </c>
      <c r="D49">
        <v>0.95818546843692698</v>
      </c>
      <c r="E49">
        <f t="shared" si="9"/>
        <v>0.19995098039215667</v>
      </c>
      <c r="F49">
        <v>11.9970588235294</v>
      </c>
      <c r="G49">
        <v>34</v>
      </c>
      <c r="I49">
        <v>2</v>
      </c>
      <c r="J49">
        <v>2</v>
      </c>
      <c r="K49">
        <v>2</v>
      </c>
    </row>
    <row r="50" spans="1:45" x14ac:dyDescent="0.2">
      <c r="C50" t="s">
        <v>23</v>
      </c>
      <c r="D50">
        <f t="shared" ref="D50:F50" si="10">AVERAGE(D37:D48)</f>
        <v>0.94880586775224429</v>
      </c>
      <c r="E50">
        <f t="shared" si="10"/>
        <v>0.21876541998164409</v>
      </c>
      <c r="F50">
        <f t="shared" si="10"/>
        <v>13.125925198898642</v>
      </c>
      <c r="T50" s="5"/>
    </row>
    <row r="51" spans="1:45" x14ac:dyDescent="0.2">
      <c r="C51" t="s">
        <v>24</v>
      </c>
      <c r="D51">
        <f t="shared" ref="D51:F51" si="11">STDEV(D37:D48)/SQRT(COUNTA(D37:D48))</f>
        <v>1.1355712165312542E-2</v>
      </c>
      <c r="E51">
        <f t="shared" si="11"/>
        <v>3.6301304555789546E-2</v>
      </c>
      <c r="F51">
        <f t="shared" si="11"/>
        <v>2.178078273347376</v>
      </c>
      <c r="T51" s="8"/>
    </row>
    <row r="52" spans="1:45" x14ac:dyDescent="0.2">
      <c r="C52" t="s">
        <v>231</v>
      </c>
      <c r="D52">
        <f t="shared" ref="D52:F52" si="12">STDEV(D37:D48)</f>
        <v>3.9337340852898625E-2</v>
      </c>
      <c r="E52">
        <f t="shared" si="12"/>
        <v>0.12575140774331808</v>
      </c>
      <c r="F52">
        <f t="shared" si="12"/>
        <v>7.5450844645990962</v>
      </c>
    </row>
    <row r="54" spans="1:45" x14ac:dyDescent="0.2">
      <c r="A54" t="s">
        <v>2</v>
      </c>
      <c r="B54" t="s">
        <v>22</v>
      </c>
      <c r="C54" t="s">
        <v>3</v>
      </c>
      <c r="D54" t="s">
        <v>260</v>
      </c>
      <c r="E54" t="s">
        <v>262</v>
      </c>
      <c r="F54" t="s">
        <v>6</v>
      </c>
    </row>
    <row r="55" spans="1:45" x14ac:dyDescent="0.2">
      <c r="A55" t="s">
        <v>31</v>
      </c>
      <c r="B55" t="s">
        <v>0</v>
      </c>
      <c r="C55" t="s">
        <v>35</v>
      </c>
      <c r="D55">
        <v>0.93187457597159495</v>
      </c>
      <c r="E55">
        <f t="shared" ref="E55:E65" si="13">F55/60</f>
        <v>0.57461111111111174</v>
      </c>
      <c r="F55">
        <v>34.476666666666702</v>
      </c>
      <c r="G55">
        <v>30</v>
      </c>
      <c r="I55">
        <v>0</v>
      </c>
      <c r="J55">
        <v>0</v>
      </c>
      <c r="K55">
        <v>0</v>
      </c>
    </row>
    <row r="56" spans="1:45" x14ac:dyDescent="0.2">
      <c r="A56" t="s">
        <v>32</v>
      </c>
      <c r="B56" t="s">
        <v>0</v>
      </c>
      <c r="C56" t="s">
        <v>35</v>
      </c>
      <c r="D56">
        <v>0.971374663957282</v>
      </c>
      <c r="E56">
        <f t="shared" si="13"/>
        <v>0.45399999999999996</v>
      </c>
      <c r="F56">
        <v>27.24</v>
      </c>
      <c r="G56">
        <v>30</v>
      </c>
      <c r="I56">
        <v>0</v>
      </c>
      <c r="J56">
        <v>0</v>
      </c>
      <c r="K56">
        <v>0</v>
      </c>
    </row>
    <row r="57" spans="1:45" x14ac:dyDescent="0.2">
      <c r="A57" t="s">
        <v>33</v>
      </c>
      <c r="B57" t="s">
        <v>0</v>
      </c>
      <c r="C57" t="s">
        <v>35</v>
      </c>
      <c r="D57">
        <v>0.99016442383602299</v>
      </c>
      <c r="E57">
        <f t="shared" si="13"/>
        <v>0.74138888888888832</v>
      </c>
      <c r="F57">
        <v>44.483333333333299</v>
      </c>
      <c r="G57">
        <v>30</v>
      </c>
      <c r="I57">
        <v>0</v>
      </c>
      <c r="J57">
        <v>0</v>
      </c>
      <c r="K57">
        <v>0</v>
      </c>
    </row>
    <row r="58" spans="1:45" x14ac:dyDescent="0.2">
      <c r="A58" t="s">
        <v>34</v>
      </c>
      <c r="B58" t="s">
        <v>0</v>
      </c>
      <c r="C58" t="s">
        <v>35</v>
      </c>
      <c r="D58">
        <v>0.82958217058762096</v>
      </c>
      <c r="E58">
        <f t="shared" si="13"/>
        <v>0.34489247311828003</v>
      </c>
      <c r="F58">
        <v>20.693548387096801</v>
      </c>
      <c r="G58">
        <v>31</v>
      </c>
      <c r="I58">
        <v>0</v>
      </c>
      <c r="J58">
        <v>0</v>
      </c>
      <c r="K58">
        <v>0</v>
      </c>
    </row>
    <row r="59" spans="1:45" x14ac:dyDescent="0.2">
      <c r="A59" t="s">
        <v>36</v>
      </c>
      <c r="B59" t="s">
        <v>0</v>
      </c>
      <c r="C59" t="s">
        <v>35</v>
      </c>
      <c r="D59">
        <v>0.98091395129027703</v>
      </c>
      <c r="E59">
        <f t="shared" si="13"/>
        <v>0.50525641025640999</v>
      </c>
      <c r="F59">
        <v>30.315384615384598</v>
      </c>
      <c r="G59">
        <v>13</v>
      </c>
      <c r="I59">
        <v>0</v>
      </c>
      <c r="J59">
        <v>0</v>
      </c>
      <c r="K59">
        <v>0</v>
      </c>
    </row>
    <row r="60" spans="1:45" x14ac:dyDescent="0.2">
      <c r="A60" t="s">
        <v>37</v>
      </c>
      <c r="B60" t="s">
        <v>0</v>
      </c>
      <c r="C60" t="s">
        <v>35</v>
      </c>
      <c r="D60">
        <v>0.97914732820464401</v>
      </c>
      <c r="E60">
        <f t="shared" si="13"/>
        <v>0.35777777777777836</v>
      </c>
      <c r="F60">
        <v>21.466666666666701</v>
      </c>
      <c r="G60">
        <v>30</v>
      </c>
      <c r="I60">
        <v>0</v>
      </c>
      <c r="J60">
        <v>0</v>
      </c>
      <c r="K60">
        <v>0</v>
      </c>
      <c r="AK60" s="2"/>
      <c r="AS60" s="2"/>
    </row>
    <row r="61" spans="1:45" x14ac:dyDescent="0.2">
      <c r="A61" t="s">
        <v>38</v>
      </c>
      <c r="B61" t="s">
        <v>0</v>
      </c>
      <c r="C61" t="s">
        <v>35</v>
      </c>
      <c r="D61">
        <v>0.97204009681711201</v>
      </c>
      <c r="E61">
        <f t="shared" si="13"/>
        <v>0.71833333333333338</v>
      </c>
      <c r="F61">
        <v>43.1</v>
      </c>
      <c r="G61">
        <v>30</v>
      </c>
      <c r="I61">
        <v>0</v>
      </c>
      <c r="J61">
        <v>0</v>
      </c>
      <c r="K61">
        <v>0</v>
      </c>
      <c r="AS61" s="2"/>
    </row>
    <row r="62" spans="1:45" x14ac:dyDescent="0.2">
      <c r="A62" t="s">
        <v>39</v>
      </c>
      <c r="B62" t="s">
        <v>0</v>
      </c>
      <c r="C62" t="s">
        <v>35</v>
      </c>
      <c r="D62">
        <v>0.93453323698789603</v>
      </c>
      <c r="E62">
        <f t="shared" si="13"/>
        <v>0.43625730994152001</v>
      </c>
      <c r="F62">
        <v>26.175438596491201</v>
      </c>
      <c r="G62">
        <v>19</v>
      </c>
      <c r="I62">
        <v>0</v>
      </c>
      <c r="J62">
        <v>0</v>
      </c>
      <c r="K62">
        <v>0</v>
      </c>
    </row>
    <row r="63" spans="1:45" x14ac:dyDescent="0.2">
      <c r="A63" t="s">
        <v>40</v>
      </c>
      <c r="B63" t="s">
        <v>0</v>
      </c>
      <c r="C63" t="s">
        <v>35</v>
      </c>
      <c r="D63">
        <v>0.95459571815022704</v>
      </c>
      <c r="E63">
        <f t="shared" si="13"/>
        <v>0.58311111111111169</v>
      </c>
      <c r="F63">
        <v>34.9866666666667</v>
      </c>
      <c r="G63">
        <v>30</v>
      </c>
      <c r="I63">
        <v>0</v>
      </c>
      <c r="J63">
        <v>0</v>
      </c>
      <c r="K63">
        <v>0</v>
      </c>
    </row>
    <row r="64" spans="1:45" x14ac:dyDescent="0.2">
      <c r="A64" t="s">
        <v>41</v>
      </c>
      <c r="B64" t="s">
        <v>0</v>
      </c>
      <c r="C64" t="s">
        <v>35</v>
      </c>
      <c r="D64">
        <v>0.891177304386083</v>
      </c>
      <c r="E64">
        <f t="shared" si="13"/>
        <v>0.28462585034013671</v>
      </c>
      <c r="F64">
        <v>17.077551020408201</v>
      </c>
      <c r="G64">
        <v>35</v>
      </c>
      <c r="I64">
        <v>0</v>
      </c>
      <c r="J64">
        <v>0</v>
      </c>
      <c r="K64">
        <v>0</v>
      </c>
    </row>
    <row r="65" spans="1:45" x14ac:dyDescent="0.2">
      <c r="A65" t="s">
        <v>42</v>
      </c>
      <c r="B65" t="s">
        <v>0</v>
      </c>
      <c r="C65" t="s">
        <v>35</v>
      </c>
      <c r="D65">
        <v>0.98382726880737303</v>
      </c>
      <c r="E65">
        <f t="shared" si="13"/>
        <v>0.62713541666666661</v>
      </c>
      <c r="F65">
        <v>37.628124999999997</v>
      </c>
      <c r="G65">
        <v>32</v>
      </c>
      <c r="I65">
        <v>0</v>
      </c>
      <c r="J65">
        <v>0</v>
      </c>
      <c r="K65">
        <v>0</v>
      </c>
    </row>
    <row r="66" spans="1:45" x14ac:dyDescent="0.2">
      <c r="C66" t="s">
        <v>23</v>
      </c>
      <c r="D66">
        <f t="shared" ref="D66:F66" si="14">AVERAGE(D55:D65)</f>
        <v>0.94720279445419386</v>
      </c>
      <c r="E66">
        <f t="shared" si="14"/>
        <v>0.51158088023138515</v>
      </c>
      <c r="F66">
        <f t="shared" si="14"/>
        <v>30.694852813883106</v>
      </c>
      <c r="R66" s="2"/>
    </row>
    <row r="67" spans="1:45" x14ac:dyDescent="0.2">
      <c r="C67" t="s">
        <v>24</v>
      </c>
      <c r="D67">
        <f t="shared" ref="D67:F67" si="15">STDEV(D55:D65)/SQRT(COUNTA(D55:D65))</f>
        <v>1.4761348146623762E-2</v>
      </c>
      <c r="E67">
        <f t="shared" si="15"/>
        <v>4.5724345459316883E-2</v>
      </c>
      <c r="F67">
        <f t="shared" si="15"/>
        <v>2.743460727559027</v>
      </c>
    </row>
    <row r="68" spans="1:45" x14ac:dyDescent="0.2">
      <c r="C68" t="s">
        <v>231</v>
      </c>
      <c r="D68">
        <f t="shared" ref="D68:F68" si="16">STDEV(D55:D65)</f>
        <v>4.8957853202159105E-2</v>
      </c>
      <c r="E68">
        <f t="shared" si="16"/>
        <v>0.15165049767314473</v>
      </c>
      <c r="F68">
        <f t="shared" si="16"/>
        <v>9.0990298603887307</v>
      </c>
      <c r="R68" s="4"/>
      <c r="S68" s="4"/>
    </row>
    <row r="70" spans="1:45" x14ac:dyDescent="0.2">
      <c r="G70">
        <f>COUNT(G2:G65)</f>
        <v>48</v>
      </c>
    </row>
    <row r="78" spans="1:45" x14ac:dyDescent="0.2">
      <c r="AF78" t="s">
        <v>261</v>
      </c>
      <c r="AN78" t="s">
        <v>232</v>
      </c>
    </row>
    <row r="79" spans="1:45" x14ac:dyDescent="0.2">
      <c r="AF79" t="s">
        <v>233</v>
      </c>
      <c r="AG79" t="s">
        <v>234</v>
      </c>
      <c r="AH79" t="s">
        <v>235</v>
      </c>
      <c r="AI79" t="s">
        <v>236</v>
      </c>
      <c r="AJ79" t="s">
        <v>237</v>
      </c>
      <c r="AK79" t="s">
        <v>238</v>
      </c>
      <c r="AL79" t="s">
        <v>239</v>
      </c>
      <c r="AN79" t="s">
        <v>245</v>
      </c>
      <c r="AO79" t="s">
        <v>246</v>
      </c>
      <c r="AP79" t="s">
        <v>247</v>
      </c>
      <c r="AQ79" t="s">
        <v>248</v>
      </c>
      <c r="AR79" t="s">
        <v>249</v>
      </c>
      <c r="AS79" t="s">
        <v>250</v>
      </c>
    </row>
    <row r="80" spans="1:45" x14ac:dyDescent="0.2">
      <c r="AE80" t="s">
        <v>251</v>
      </c>
      <c r="AF80" t="s">
        <v>240</v>
      </c>
      <c r="AG80">
        <v>1046.7855459300199</v>
      </c>
      <c r="AH80">
        <v>1</v>
      </c>
      <c r="AI80">
        <v>0</v>
      </c>
      <c r="AJ80">
        <v>1046.7855459300199</v>
      </c>
      <c r="AK80">
        <v>28.899979264016899</v>
      </c>
      <c r="AL80" s="2">
        <v>2.7620581120869199E-6</v>
      </c>
      <c r="AN80" t="s">
        <v>227</v>
      </c>
      <c r="AO80" t="s">
        <v>228</v>
      </c>
      <c r="AP80">
        <v>-8.5885482888839704</v>
      </c>
      <c r="AQ80">
        <v>-1.6304123156874999</v>
      </c>
      <c r="AR80">
        <v>5.3277236575089599</v>
      </c>
      <c r="AS80">
        <v>0.92328816164770899</v>
      </c>
    </row>
    <row r="81" spans="18:45" x14ac:dyDescent="0.2">
      <c r="AE81" t="s">
        <v>252</v>
      </c>
      <c r="AF81" t="s">
        <v>241</v>
      </c>
      <c r="AG81">
        <v>3447.9687613203801</v>
      </c>
      <c r="AH81">
        <v>1</v>
      </c>
      <c r="AI81">
        <v>0</v>
      </c>
      <c r="AJ81">
        <v>3447.9687613203801</v>
      </c>
      <c r="AK81">
        <v>95.192588484401895</v>
      </c>
      <c r="AL81" s="2">
        <v>1.4203424784557801E-12</v>
      </c>
      <c r="AN81" t="s">
        <v>227</v>
      </c>
      <c r="AO81" t="s">
        <v>229</v>
      </c>
      <c r="AP81">
        <v>-15.4886842058818</v>
      </c>
      <c r="AQ81">
        <v>-9.4885687573701905</v>
      </c>
      <c r="AR81">
        <v>-3.4884533088585998</v>
      </c>
      <c r="AS81">
        <v>6.6844273453070503E-4</v>
      </c>
    </row>
    <row r="82" spans="18:45" x14ac:dyDescent="0.2">
      <c r="AE82" t="s">
        <v>253</v>
      </c>
      <c r="AF82" t="s">
        <v>242</v>
      </c>
      <c r="AG82">
        <v>722.73749347159003</v>
      </c>
      <c r="AH82">
        <v>1</v>
      </c>
      <c r="AI82">
        <v>0</v>
      </c>
      <c r="AJ82">
        <v>722.73749347159003</v>
      </c>
      <c r="AK82">
        <v>19.9535603599677</v>
      </c>
      <c r="AL82" s="2">
        <v>5.4797026157296697E-5</v>
      </c>
      <c r="AN82" t="s">
        <v>227</v>
      </c>
      <c r="AO82" t="s">
        <v>230</v>
      </c>
      <c r="AP82">
        <v>-33.438203048617197</v>
      </c>
      <c r="AQ82">
        <v>-27.144332249517099</v>
      </c>
      <c r="AR82">
        <v>-20.850461450416901</v>
      </c>
      <c r="AS82" s="2">
        <v>3.7684328990650304E-9</v>
      </c>
    </row>
    <row r="83" spans="18:45" x14ac:dyDescent="0.2">
      <c r="AF83" t="s">
        <v>243</v>
      </c>
      <c r="AG83">
        <v>1593.72308194934</v>
      </c>
      <c r="AH83">
        <v>44</v>
      </c>
      <c r="AI83">
        <v>0</v>
      </c>
      <c r="AJ83">
        <v>36.220979135212403</v>
      </c>
      <c r="AN83" t="s">
        <v>228</v>
      </c>
      <c r="AO83" t="s">
        <v>229</v>
      </c>
      <c r="AP83">
        <v>-15.0789553911964</v>
      </c>
      <c r="AQ83">
        <v>-7.8581564416826897</v>
      </c>
      <c r="AR83">
        <v>-0.63735749216901905</v>
      </c>
      <c r="AS83">
        <v>2.8180396667559601E-2</v>
      </c>
    </row>
    <row r="84" spans="18:45" x14ac:dyDescent="0.2">
      <c r="AF84" t="s">
        <v>244</v>
      </c>
      <c r="AG84">
        <v>6948.5121763501602</v>
      </c>
      <c r="AH84">
        <v>47</v>
      </c>
      <c r="AI84">
        <v>0</v>
      </c>
      <c r="AN84" t="s">
        <v>228</v>
      </c>
      <c r="AO84" t="s">
        <v>230</v>
      </c>
      <c r="AP84">
        <v>-32.980603381625897</v>
      </c>
      <c r="AQ84">
        <v>-25.513919933829602</v>
      </c>
      <c r="AR84">
        <v>-18.047236486033199</v>
      </c>
      <c r="AS84" s="2">
        <v>3.8305031369034704E-9</v>
      </c>
    </row>
    <row r="85" spans="18:45" x14ac:dyDescent="0.2">
      <c r="R85" s="2"/>
      <c r="AN85" t="s">
        <v>229</v>
      </c>
      <c r="AO85" t="s">
        <v>230</v>
      </c>
      <c r="AP85">
        <v>-24.2388547784327</v>
      </c>
      <c r="AQ85">
        <v>-17.6557634921469</v>
      </c>
      <c r="AR85">
        <v>-11.0726722058611</v>
      </c>
      <c r="AS85" s="2">
        <v>4.3143401740053397E-8</v>
      </c>
    </row>
    <row r="87" spans="18:45" x14ac:dyDescent="0.2">
      <c r="R87" s="4"/>
      <c r="S87" s="4"/>
      <c r="T87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DB9D-7794-4F19-8480-34D05BE784A4}">
  <dimension ref="A1:AO99"/>
  <sheetViews>
    <sheetView zoomScale="85" zoomScaleNormal="85" workbookViewId="0">
      <selection activeCell="D1" sqref="D1"/>
    </sheetView>
  </sheetViews>
  <sheetFormatPr baseColWidth="10" defaultColWidth="8.83203125" defaultRowHeight="15" x14ac:dyDescent="0.2"/>
  <cols>
    <col min="1" max="1" width="21" bestFit="1" customWidth="1"/>
    <col min="3" max="3" width="11.83203125" bestFit="1" customWidth="1"/>
  </cols>
  <sheetData>
    <row r="1" spans="1:41" x14ac:dyDescent="0.2">
      <c r="A1" t="s">
        <v>2</v>
      </c>
      <c r="B1" t="s">
        <v>22</v>
      </c>
      <c r="C1" t="s">
        <v>3</v>
      </c>
      <c r="D1" t="s">
        <v>260</v>
      </c>
      <c r="E1" t="s">
        <v>262</v>
      </c>
      <c r="F1" t="s">
        <v>6</v>
      </c>
      <c r="G1" t="s">
        <v>256</v>
      </c>
      <c r="I1" t="s">
        <v>257</v>
      </c>
      <c r="J1" t="s">
        <v>258</v>
      </c>
      <c r="K1" t="s">
        <v>259</v>
      </c>
    </row>
    <row r="2" spans="1:41" x14ac:dyDescent="0.2">
      <c r="A2" t="s">
        <v>67</v>
      </c>
      <c r="B2" t="s">
        <v>8</v>
      </c>
      <c r="C2" t="s">
        <v>57</v>
      </c>
      <c r="D2">
        <v>0.805053860889266</v>
      </c>
      <c r="E2">
        <f>F2/60</f>
        <v>0.15669398907103832</v>
      </c>
      <c r="F2">
        <v>9.4016393442622999</v>
      </c>
      <c r="G2">
        <v>61</v>
      </c>
      <c r="I2">
        <v>2</v>
      </c>
      <c r="J2">
        <v>2</v>
      </c>
      <c r="K2">
        <v>2</v>
      </c>
    </row>
    <row r="3" spans="1:41" x14ac:dyDescent="0.2">
      <c r="A3" t="s">
        <v>68</v>
      </c>
      <c r="B3" t="s">
        <v>8</v>
      </c>
      <c r="C3" t="s">
        <v>57</v>
      </c>
      <c r="D3">
        <v>0.41895052135767402</v>
      </c>
      <c r="E3">
        <f t="shared" ref="E3:E10" si="0">F3/60</f>
        <v>7.2619047619047666E-2</v>
      </c>
      <c r="F3">
        <v>4.3571428571428603</v>
      </c>
      <c r="G3">
        <v>14</v>
      </c>
      <c r="I3">
        <v>2</v>
      </c>
      <c r="J3">
        <v>2</v>
      </c>
      <c r="K3">
        <v>2</v>
      </c>
    </row>
    <row r="4" spans="1:41" x14ac:dyDescent="0.2">
      <c r="A4" t="s">
        <v>69</v>
      </c>
      <c r="B4" t="s">
        <v>8</v>
      </c>
      <c r="C4" t="s">
        <v>57</v>
      </c>
      <c r="D4">
        <v>0.47635921095725298</v>
      </c>
      <c r="E4">
        <f t="shared" si="0"/>
        <v>6.2173913043478329E-2</v>
      </c>
      <c r="F4">
        <v>3.7304347826086999</v>
      </c>
      <c r="G4">
        <v>23</v>
      </c>
      <c r="I4">
        <v>2</v>
      </c>
      <c r="J4">
        <v>2</v>
      </c>
      <c r="K4">
        <v>2</v>
      </c>
    </row>
    <row r="5" spans="1:41" x14ac:dyDescent="0.2">
      <c r="A5" t="s">
        <v>80</v>
      </c>
      <c r="B5" t="s">
        <v>8</v>
      </c>
      <c r="C5" t="s">
        <v>57</v>
      </c>
      <c r="D5">
        <v>0.68686501537617495</v>
      </c>
      <c r="E5">
        <f t="shared" si="0"/>
        <v>9.4088541666666664E-2</v>
      </c>
      <c r="F5">
        <v>5.6453125000000002</v>
      </c>
      <c r="G5">
        <v>64</v>
      </c>
      <c r="I5">
        <v>2</v>
      </c>
      <c r="J5">
        <v>2</v>
      </c>
      <c r="K5">
        <v>2</v>
      </c>
      <c r="AC5" s="2"/>
      <c r="AF5" s="2"/>
      <c r="AO5" s="2"/>
    </row>
    <row r="6" spans="1:41" x14ac:dyDescent="0.2">
      <c r="A6" t="s">
        <v>81</v>
      </c>
      <c r="B6" t="s">
        <v>58</v>
      </c>
      <c r="C6" t="s">
        <v>57</v>
      </c>
      <c r="D6">
        <v>0.577215934676929</v>
      </c>
      <c r="E6">
        <f t="shared" si="0"/>
        <v>2.1321321321321331E-2</v>
      </c>
      <c r="F6">
        <v>1.27927927927928</v>
      </c>
      <c r="G6">
        <v>74</v>
      </c>
      <c r="I6">
        <v>2</v>
      </c>
      <c r="J6">
        <v>2</v>
      </c>
      <c r="K6">
        <v>2</v>
      </c>
      <c r="AH6" s="2"/>
      <c r="AO6" s="2"/>
    </row>
    <row r="7" spans="1:41" x14ac:dyDescent="0.2">
      <c r="A7" t="s">
        <v>82</v>
      </c>
      <c r="B7" t="s">
        <v>58</v>
      </c>
      <c r="C7" t="s">
        <v>57</v>
      </c>
      <c r="D7">
        <v>0.38702453215912003</v>
      </c>
      <c r="E7">
        <f t="shared" si="0"/>
        <v>1.7857142857142835E-2</v>
      </c>
      <c r="F7">
        <v>1.0714285714285701</v>
      </c>
      <c r="G7">
        <v>14</v>
      </c>
      <c r="I7">
        <v>2</v>
      </c>
      <c r="J7">
        <v>2</v>
      </c>
      <c r="K7">
        <v>2</v>
      </c>
      <c r="AO7" s="2"/>
    </row>
    <row r="8" spans="1:41" x14ac:dyDescent="0.2">
      <c r="A8" t="s">
        <v>83</v>
      </c>
      <c r="B8" t="s">
        <v>58</v>
      </c>
      <c r="C8" t="s">
        <v>57</v>
      </c>
      <c r="D8">
        <v>0.34852889100633599</v>
      </c>
      <c r="E8">
        <f t="shared" si="0"/>
        <v>7.857142857142849E-3</v>
      </c>
      <c r="F8">
        <v>0.47142857142857097</v>
      </c>
      <c r="G8">
        <v>21</v>
      </c>
      <c r="I8">
        <v>2</v>
      </c>
      <c r="J8">
        <v>2</v>
      </c>
      <c r="K8">
        <v>2</v>
      </c>
      <c r="AO8" s="2"/>
    </row>
    <row r="9" spans="1:41" x14ac:dyDescent="0.2">
      <c r="A9" t="s">
        <v>84</v>
      </c>
      <c r="B9" t="s">
        <v>58</v>
      </c>
      <c r="C9" t="s">
        <v>57</v>
      </c>
      <c r="D9">
        <v>0.48031525977977801</v>
      </c>
      <c r="E9">
        <f t="shared" si="0"/>
        <v>4.5988700564971834E-2</v>
      </c>
      <c r="F9">
        <v>2.75932203389831</v>
      </c>
      <c r="G9">
        <v>59</v>
      </c>
      <c r="I9">
        <v>2</v>
      </c>
      <c r="J9">
        <v>2</v>
      </c>
      <c r="K9">
        <v>2</v>
      </c>
    </row>
    <row r="10" spans="1:41" x14ac:dyDescent="0.2">
      <c r="A10" t="s">
        <v>85</v>
      </c>
      <c r="B10" t="s">
        <v>58</v>
      </c>
      <c r="C10" t="s">
        <v>57</v>
      </c>
      <c r="D10">
        <v>0.69851151790985799</v>
      </c>
      <c r="E10">
        <f t="shared" si="0"/>
        <v>6.4120370370370341E-2</v>
      </c>
      <c r="F10">
        <v>3.8472222222222201</v>
      </c>
      <c r="G10">
        <v>72</v>
      </c>
      <c r="I10">
        <v>2</v>
      </c>
      <c r="J10">
        <v>2</v>
      </c>
      <c r="K10">
        <v>2</v>
      </c>
    </row>
    <row r="11" spans="1:41" x14ac:dyDescent="0.2">
      <c r="A11" s="1"/>
      <c r="C11" t="s">
        <v>23</v>
      </c>
      <c r="D11">
        <f>AVERAGE(D2:D10)</f>
        <v>0.54209163823470996</v>
      </c>
      <c r="E11">
        <f t="shared" ref="E11:F11" si="1">AVERAGE(E2:E10)</f>
        <v>6.0302241041242238E-2</v>
      </c>
      <c r="F11">
        <f t="shared" si="1"/>
        <v>3.6181344624745346</v>
      </c>
    </row>
    <row r="12" spans="1:41" x14ac:dyDescent="0.2">
      <c r="C12" t="s">
        <v>24</v>
      </c>
      <c r="D12">
        <f t="shared" ref="D12" si="2">STDEV(D2:D10)/SQRT(COUNTA(D2:D10))</f>
        <v>5.2786586618020465E-2</v>
      </c>
      <c r="E12">
        <f t="shared" ref="E12:F12" si="3">STDEV(E2:E10)/SQRT(COUNTA(E2:E10))</f>
        <v>1.5311185279930807E-2</v>
      </c>
      <c r="F12">
        <f t="shared" si="3"/>
        <v>0.91867111679584867</v>
      </c>
    </row>
    <row r="14" spans="1:41" x14ac:dyDescent="0.2">
      <c r="A14" t="s">
        <v>2</v>
      </c>
      <c r="B14" t="s">
        <v>22</v>
      </c>
      <c r="C14" t="s">
        <v>3</v>
      </c>
      <c r="D14" t="s">
        <v>260</v>
      </c>
      <c r="E14" t="s">
        <v>262</v>
      </c>
      <c r="F14" t="s">
        <v>6</v>
      </c>
    </row>
    <row r="15" spans="1:41" x14ac:dyDescent="0.2">
      <c r="A15" t="s">
        <v>70</v>
      </c>
      <c r="B15" t="s">
        <v>8</v>
      </c>
      <c r="C15" t="s">
        <v>66</v>
      </c>
      <c r="D15">
        <v>0.87032113649417897</v>
      </c>
      <c r="E15">
        <f t="shared" ref="E15:E27" si="4">F15/60</f>
        <v>3.232323232323233E-2</v>
      </c>
      <c r="F15">
        <v>1.9393939393939399</v>
      </c>
      <c r="G15">
        <v>11</v>
      </c>
      <c r="I15">
        <v>0</v>
      </c>
      <c r="J15">
        <v>0</v>
      </c>
      <c r="K15">
        <v>0</v>
      </c>
    </row>
    <row r="16" spans="1:41" x14ac:dyDescent="0.2">
      <c r="A16" t="s">
        <v>71</v>
      </c>
      <c r="B16" t="s">
        <v>8</v>
      </c>
      <c r="C16" t="s">
        <v>66</v>
      </c>
      <c r="D16">
        <v>0.569406232880448</v>
      </c>
      <c r="E16">
        <f t="shared" si="4"/>
        <v>5.8989898989899002E-2</v>
      </c>
      <c r="F16">
        <v>3.53939393939394</v>
      </c>
      <c r="G16">
        <v>33</v>
      </c>
      <c r="I16">
        <v>0</v>
      </c>
      <c r="J16">
        <v>0</v>
      </c>
      <c r="K16">
        <v>0</v>
      </c>
    </row>
    <row r="17" spans="1:11" x14ac:dyDescent="0.2">
      <c r="A17" t="s">
        <v>72</v>
      </c>
      <c r="B17" t="s">
        <v>8</v>
      </c>
      <c r="C17" t="s">
        <v>66</v>
      </c>
      <c r="D17" s="6">
        <v>0.45875773420870197</v>
      </c>
      <c r="E17">
        <f t="shared" si="4"/>
        <v>4.7777777777777829E-2</v>
      </c>
      <c r="F17">
        <v>2.8666666666666698</v>
      </c>
      <c r="G17">
        <v>21</v>
      </c>
      <c r="I17">
        <v>0</v>
      </c>
      <c r="J17">
        <v>0</v>
      </c>
      <c r="K17">
        <v>0</v>
      </c>
    </row>
    <row r="18" spans="1:11" x14ac:dyDescent="0.2">
      <c r="A18" t="s">
        <v>73</v>
      </c>
      <c r="B18" t="s">
        <v>8</v>
      </c>
      <c r="C18" t="s">
        <v>66</v>
      </c>
      <c r="D18">
        <v>0.32277754417295301</v>
      </c>
      <c r="E18">
        <f t="shared" si="4"/>
        <v>1.6666666666666666E-2</v>
      </c>
      <c r="F18">
        <v>1</v>
      </c>
      <c r="G18">
        <v>12</v>
      </c>
      <c r="I18">
        <v>0</v>
      </c>
      <c r="J18">
        <v>0</v>
      </c>
      <c r="K18">
        <v>0</v>
      </c>
    </row>
    <row r="19" spans="1:11" x14ac:dyDescent="0.2">
      <c r="A19" t="s">
        <v>74</v>
      </c>
      <c r="B19" t="s">
        <v>8</v>
      </c>
      <c r="C19" t="s">
        <v>66</v>
      </c>
      <c r="D19">
        <v>0.61007572966347001</v>
      </c>
      <c r="E19">
        <f t="shared" si="4"/>
        <v>6.6283524904214491E-2</v>
      </c>
      <c r="F19">
        <v>3.9770114942528698</v>
      </c>
      <c r="G19">
        <v>29</v>
      </c>
      <c r="I19">
        <v>0</v>
      </c>
      <c r="J19">
        <v>0</v>
      </c>
      <c r="K19">
        <v>0</v>
      </c>
    </row>
    <row r="20" spans="1:11" x14ac:dyDescent="0.2">
      <c r="A20" t="s">
        <v>75</v>
      </c>
      <c r="B20" t="s">
        <v>8</v>
      </c>
      <c r="C20" t="s">
        <v>66</v>
      </c>
      <c r="D20">
        <v>0.48793690486695401</v>
      </c>
      <c r="E20">
        <f t="shared" si="4"/>
        <v>5.0357142857142836E-2</v>
      </c>
      <c r="F20">
        <v>3.02142857142857</v>
      </c>
      <c r="G20">
        <v>14</v>
      </c>
      <c r="I20">
        <v>0</v>
      </c>
      <c r="J20">
        <v>0</v>
      </c>
      <c r="K20">
        <v>0</v>
      </c>
    </row>
    <row r="21" spans="1:11" x14ac:dyDescent="0.2">
      <c r="A21" t="s">
        <v>205</v>
      </c>
      <c r="B21" t="s">
        <v>8</v>
      </c>
      <c r="C21" t="s">
        <v>66</v>
      </c>
      <c r="D21">
        <v>0.42975114215050902</v>
      </c>
      <c r="E21">
        <f t="shared" si="4"/>
        <v>5.4656862745097998E-2</v>
      </c>
      <c r="F21">
        <v>3.27941176470588</v>
      </c>
      <c r="G21">
        <v>34</v>
      </c>
      <c r="I21">
        <v>0</v>
      </c>
      <c r="J21">
        <v>0</v>
      </c>
      <c r="K21">
        <v>0</v>
      </c>
    </row>
    <row r="22" spans="1:11" x14ac:dyDescent="0.2">
      <c r="A22" t="s">
        <v>206</v>
      </c>
      <c r="B22" t="s">
        <v>8</v>
      </c>
      <c r="C22" t="s">
        <v>66</v>
      </c>
      <c r="D22">
        <v>0.349544415026382</v>
      </c>
      <c r="E22">
        <f t="shared" si="4"/>
        <v>2.4592592592592666E-2</v>
      </c>
      <c r="F22">
        <v>1.47555555555556</v>
      </c>
      <c r="G22">
        <v>25</v>
      </c>
      <c r="I22">
        <v>0</v>
      </c>
      <c r="J22">
        <v>0</v>
      </c>
      <c r="K22">
        <v>0</v>
      </c>
    </row>
    <row r="23" spans="1:11" x14ac:dyDescent="0.2">
      <c r="A23" t="s">
        <v>216</v>
      </c>
      <c r="B23" t="s">
        <v>212</v>
      </c>
      <c r="C23" t="s">
        <v>66</v>
      </c>
      <c r="D23">
        <v>0.66501427236159405</v>
      </c>
      <c r="E23">
        <f t="shared" si="4"/>
        <v>4.9880952380952338E-2</v>
      </c>
      <c r="F23">
        <v>2.9928571428571402</v>
      </c>
      <c r="G23">
        <v>14</v>
      </c>
      <c r="I23">
        <v>0</v>
      </c>
      <c r="J23">
        <v>0</v>
      </c>
      <c r="K23">
        <v>0</v>
      </c>
    </row>
    <row r="24" spans="1:11" x14ac:dyDescent="0.2">
      <c r="A24" t="s">
        <v>215</v>
      </c>
      <c r="B24" t="s">
        <v>212</v>
      </c>
      <c r="C24" t="s">
        <v>66</v>
      </c>
      <c r="D24">
        <v>0.65944332976815501</v>
      </c>
      <c r="E24">
        <f t="shared" si="4"/>
        <v>4.9880952380952338E-2</v>
      </c>
      <c r="F24">
        <v>2.9928571428571402</v>
      </c>
      <c r="G24">
        <v>14</v>
      </c>
      <c r="I24">
        <v>0</v>
      </c>
      <c r="J24">
        <v>0</v>
      </c>
      <c r="K24">
        <v>0</v>
      </c>
    </row>
    <row r="25" spans="1:11" x14ac:dyDescent="0.2">
      <c r="A25" s="1" t="s">
        <v>220</v>
      </c>
      <c r="B25" t="s">
        <v>212</v>
      </c>
      <c r="C25" t="s">
        <v>66</v>
      </c>
      <c r="D25">
        <v>0.67410529660219298</v>
      </c>
      <c r="E25">
        <f t="shared" si="4"/>
        <v>7.4142857142857163E-2</v>
      </c>
      <c r="F25">
        <v>4.4485714285714302</v>
      </c>
      <c r="G25">
        <v>35</v>
      </c>
      <c r="I25">
        <v>0</v>
      </c>
      <c r="J25">
        <v>0</v>
      </c>
      <c r="K25">
        <v>0</v>
      </c>
    </row>
    <row r="26" spans="1:11" x14ac:dyDescent="0.2">
      <c r="A26" s="1" t="s">
        <v>221</v>
      </c>
      <c r="B26" t="s">
        <v>212</v>
      </c>
      <c r="C26" t="s">
        <v>66</v>
      </c>
      <c r="D26">
        <v>0.52513848536117902</v>
      </c>
      <c r="E26">
        <f t="shared" si="4"/>
        <v>3.8974358974358997E-2</v>
      </c>
      <c r="F26">
        <v>2.3384615384615399</v>
      </c>
      <c r="G26">
        <v>13</v>
      </c>
      <c r="I26">
        <v>0</v>
      </c>
      <c r="J26">
        <v>0</v>
      </c>
      <c r="K26">
        <v>0</v>
      </c>
    </row>
    <row r="27" spans="1:11" x14ac:dyDescent="0.2">
      <c r="A27" t="s">
        <v>223</v>
      </c>
      <c r="B27" t="s">
        <v>212</v>
      </c>
      <c r="C27" t="s">
        <v>66</v>
      </c>
      <c r="D27">
        <v>0.84712068186927103</v>
      </c>
      <c r="E27">
        <f t="shared" si="4"/>
        <v>3.5350877192982501E-2</v>
      </c>
      <c r="F27">
        <v>2.1210526315789502</v>
      </c>
      <c r="G27">
        <v>19</v>
      </c>
      <c r="I27">
        <v>0</v>
      </c>
      <c r="J27">
        <v>0</v>
      </c>
      <c r="K27">
        <v>0</v>
      </c>
    </row>
    <row r="28" spans="1:11" x14ac:dyDescent="0.2">
      <c r="C28" t="s">
        <v>23</v>
      </c>
      <c r="D28">
        <f t="shared" ref="D28:F28" si="5">AVERAGE(D15:D27)</f>
        <v>0.57456868503276837</v>
      </c>
      <c r="E28">
        <f t="shared" si="5"/>
        <v>4.6144438225286702E-2</v>
      </c>
      <c r="F28">
        <f t="shared" si="5"/>
        <v>2.7686662935172022</v>
      </c>
    </row>
    <row r="29" spans="1:11" x14ac:dyDescent="0.2">
      <c r="C29" t="s">
        <v>24</v>
      </c>
      <c r="D29">
        <f t="shared" ref="D29:F29" si="6">STDEV(D15:D27)/SQRT(COUNTA(D15:D27))</f>
        <v>4.7142756399256351E-2</v>
      </c>
      <c r="E29">
        <f t="shared" si="6"/>
        <v>4.5061617764990802E-3</v>
      </c>
      <c r="F29">
        <f t="shared" si="6"/>
        <v>0.27036970658994475</v>
      </c>
    </row>
    <row r="31" spans="1:11" x14ac:dyDescent="0.2">
      <c r="A31" t="s">
        <v>2</v>
      </c>
      <c r="B31" t="s">
        <v>22</v>
      </c>
      <c r="C31" t="s">
        <v>3</v>
      </c>
      <c r="D31" t="s">
        <v>260</v>
      </c>
      <c r="E31" t="s">
        <v>262</v>
      </c>
      <c r="F31" t="s">
        <v>6</v>
      </c>
    </row>
    <row r="32" spans="1:11" x14ac:dyDescent="0.2">
      <c r="A32" t="s">
        <v>60</v>
      </c>
      <c r="B32" t="s">
        <v>8</v>
      </c>
      <c r="C32" t="s">
        <v>59</v>
      </c>
      <c r="D32">
        <v>0.98198070949149296</v>
      </c>
      <c r="E32">
        <f t="shared" ref="E32:E40" si="7">F32/60</f>
        <v>0.23081300813008168</v>
      </c>
      <c r="F32">
        <v>13.8487804878049</v>
      </c>
      <c r="G32">
        <v>41</v>
      </c>
      <c r="I32">
        <v>2</v>
      </c>
      <c r="J32">
        <v>2</v>
      </c>
      <c r="K32">
        <v>2</v>
      </c>
    </row>
    <row r="33" spans="1:41" x14ac:dyDescent="0.2">
      <c r="A33" t="s">
        <v>61</v>
      </c>
      <c r="B33" t="s">
        <v>8</v>
      </c>
      <c r="C33" t="s">
        <v>59</v>
      </c>
      <c r="D33">
        <v>0.99581989447425701</v>
      </c>
      <c r="E33">
        <f t="shared" si="7"/>
        <v>0.22986111111111165</v>
      </c>
      <c r="F33">
        <v>13.7916666666667</v>
      </c>
      <c r="G33">
        <v>36</v>
      </c>
      <c r="I33">
        <v>2</v>
      </c>
      <c r="J33">
        <v>2</v>
      </c>
      <c r="K33">
        <v>2</v>
      </c>
    </row>
    <row r="34" spans="1:41" x14ac:dyDescent="0.2">
      <c r="A34" t="s">
        <v>62</v>
      </c>
      <c r="B34" t="s">
        <v>8</v>
      </c>
      <c r="C34" t="s">
        <v>59</v>
      </c>
      <c r="D34">
        <v>0.99299489930382601</v>
      </c>
      <c r="E34">
        <f t="shared" si="7"/>
        <v>0.33188888888888829</v>
      </c>
      <c r="F34">
        <v>19.913333333333298</v>
      </c>
      <c r="G34">
        <v>50</v>
      </c>
      <c r="I34">
        <v>2</v>
      </c>
      <c r="J34">
        <v>2</v>
      </c>
      <c r="K34">
        <v>2</v>
      </c>
      <c r="AO34" s="2"/>
    </row>
    <row r="35" spans="1:41" x14ac:dyDescent="0.2">
      <c r="A35" t="s">
        <v>63</v>
      </c>
      <c r="B35" t="s">
        <v>8</v>
      </c>
      <c r="C35" t="s">
        <v>59</v>
      </c>
      <c r="D35">
        <v>0.97271484294511601</v>
      </c>
      <c r="E35">
        <f t="shared" si="7"/>
        <v>0.28129629629629671</v>
      </c>
      <c r="F35">
        <v>16.877777777777801</v>
      </c>
      <c r="G35">
        <v>27</v>
      </c>
      <c r="I35">
        <v>2</v>
      </c>
      <c r="J35">
        <v>2</v>
      </c>
      <c r="K35">
        <v>2</v>
      </c>
      <c r="AH35" s="2"/>
    </row>
    <row r="36" spans="1:41" x14ac:dyDescent="0.2">
      <c r="A36" t="s">
        <v>64</v>
      </c>
      <c r="B36" t="s">
        <v>8</v>
      </c>
      <c r="C36" t="s">
        <v>59</v>
      </c>
      <c r="D36">
        <v>0.97241429185093498</v>
      </c>
      <c r="E36">
        <f t="shared" si="7"/>
        <v>0.20643939393939331</v>
      </c>
      <c r="F36">
        <v>12.386363636363599</v>
      </c>
      <c r="G36">
        <v>22</v>
      </c>
      <c r="I36">
        <v>2</v>
      </c>
      <c r="J36">
        <v>2</v>
      </c>
      <c r="K36">
        <v>2</v>
      </c>
      <c r="AO36" s="2"/>
    </row>
    <row r="37" spans="1:41" x14ac:dyDescent="0.2">
      <c r="A37" t="s">
        <v>86</v>
      </c>
      <c r="B37" t="s">
        <v>58</v>
      </c>
      <c r="C37" t="s">
        <v>59</v>
      </c>
      <c r="D37">
        <v>0.98425842718457901</v>
      </c>
      <c r="E37">
        <f t="shared" si="7"/>
        <v>0.2656</v>
      </c>
      <c r="F37">
        <v>15.936</v>
      </c>
      <c r="G37">
        <v>50</v>
      </c>
      <c r="I37">
        <v>2</v>
      </c>
      <c r="J37">
        <v>2</v>
      </c>
      <c r="K37">
        <v>2</v>
      </c>
    </row>
    <row r="38" spans="1:41" x14ac:dyDescent="0.2">
      <c r="A38" t="s">
        <v>87</v>
      </c>
      <c r="B38" t="s">
        <v>58</v>
      </c>
      <c r="C38" t="s">
        <v>59</v>
      </c>
      <c r="D38">
        <v>0.95898171644865904</v>
      </c>
      <c r="E38">
        <f t="shared" si="7"/>
        <v>0.19716666666666666</v>
      </c>
      <c r="F38">
        <v>11.83</v>
      </c>
      <c r="G38">
        <v>40</v>
      </c>
      <c r="I38">
        <v>2</v>
      </c>
      <c r="J38">
        <v>2</v>
      </c>
      <c r="K38">
        <v>2</v>
      </c>
    </row>
    <row r="39" spans="1:41" x14ac:dyDescent="0.2">
      <c r="A39" t="s">
        <v>88</v>
      </c>
      <c r="B39" t="s">
        <v>58</v>
      </c>
      <c r="C39" t="s">
        <v>59</v>
      </c>
      <c r="D39">
        <v>0.94159944205550195</v>
      </c>
      <c r="E39">
        <f t="shared" si="7"/>
        <v>0.12633928571428565</v>
      </c>
      <c r="F39">
        <v>7.5803571428571397</v>
      </c>
      <c r="G39">
        <v>56</v>
      </c>
      <c r="I39">
        <v>2</v>
      </c>
      <c r="J39">
        <v>2</v>
      </c>
      <c r="K39">
        <v>2</v>
      </c>
    </row>
    <row r="40" spans="1:41" x14ac:dyDescent="0.2">
      <c r="A40" t="s">
        <v>89</v>
      </c>
      <c r="B40" t="s">
        <v>58</v>
      </c>
      <c r="C40" t="s">
        <v>59</v>
      </c>
      <c r="D40">
        <v>0.85730230838970101</v>
      </c>
      <c r="E40">
        <f t="shared" si="7"/>
        <v>0.33145645645645666</v>
      </c>
      <c r="F40">
        <v>19.887387387387399</v>
      </c>
      <c r="G40">
        <v>74</v>
      </c>
      <c r="I40">
        <v>2</v>
      </c>
      <c r="J40">
        <v>2</v>
      </c>
      <c r="K40">
        <v>2</v>
      </c>
    </row>
    <row r="41" spans="1:41" x14ac:dyDescent="0.2">
      <c r="C41" t="s">
        <v>23</v>
      </c>
      <c r="D41">
        <f>AVERAGE(D32:D40)</f>
        <v>0.96200739246045197</v>
      </c>
      <c r="E41">
        <f t="shared" ref="E41:F41" si="8">AVERAGE(E32:E40)</f>
        <v>0.24454012302257569</v>
      </c>
      <c r="F41">
        <f t="shared" si="8"/>
        <v>14.672407381354539</v>
      </c>
    </row>
    <row r="42" spans="1:41" x14ac:dyDescent="0.2">
      <c r="C42" t="s">
        <v>24</v>
      </c>
      <c r="D42">
        <f>STDEV(D32:D40)/SQRT(COUNTA(D32:D40))</f>
        <v>1.4244540693253297E-2</v>
      </c>
      <c r="E42">
        <f t="shared" ref="E42:F42" si="9">STDEV(E32:E40)/SQRT(COUNTA(E32:E40))</f>
        <v>2.2063684826893058E-2</v>
      </c>
      <c r="F42">
        <f t="shared" si="9"/>
        <v>1.3238210896135902</v>
      </c>
    </row>
    <row r="44" spans="1:41" x14ac:dyDescent="0.2">
      <c r="A44" t="s">
        <v>2</v>
      </c>
      <c r="B44" t="s">
        <v>22</v>
      </c>
      <c r="C44" t="s">
        <v>3</v>
      </c>
      <c r="D44" t="s">
        <v>260</v>
      </c>
      <c r="E44" t="s">
        <v>262</v>
      </c>
      <c r="F44" t="s">
        <v>6</v>
      </c>
    </row>
    <row r="45" spans="1:41" x14ac:dyDescent="0.2">
      <c r="A45" t="s">
        <v>76</v>
      </c>
      <c r="B45" t="s">
        <v>8</v>
      </c>
      <c r="C45" t="s">
        <v>65</v>
      </c>
      <c r="D45">
        <v>0.97168763558805105</v>
      </c>
      <c r="E45">
        <f t="shared" ref="E45:E53" si="10">F45/60</f>
        <v>0.66111111111111165</v>
      </c>
      <c r="F45">
        <v>39.6666666666667</v>
      </c>
      <c r="G45">
        <v>58</v>
      </c>
      <c r="I45">
        <v>0</v>
      </c>
      <c r="J45">
        <v>0</v>
      </c>
      <c r="K45">
        <v>0</v>
      </c>
    </row>
    <row r="46" spans="1:41" x14ac:dyDescent="0.2">
      <c r="A46" t="s">
        <v>77</v>
      </c>
      <c r="B46" t="s">
        <v>8</v>
      </c>
      <c r="C46" t="s">
        <v>65</v>
      </c>
      <c r="D46">
        <v>0.97414844203475304</v>
      </c>
      <c r="E46">
        <f t="shared" si="10"/>
        <v>0.60611111111111171</v>
      </c>
      <c r="F46">
        <v>36.366666666666703</v>
      </c>
      <c r="G46">
        <v>65</v>
      </c>
      <c r="I46">
        <v>0</v>
      </c>
      <c r="J46">
        <v>0</v>
      </c>
      <c r="K46">
        <v>0</v>
      </c>
    </row>
    <row r="47" spans="1:41" x14ac:dyDescent="0.2">
      <c r="A47" t="s">
        <v>78</v>
      </c>
      <c r="B47" t="s">
        <v>8</v>
      </c>
      <c r="C47" t="s">
        <v>65</v>
      </c>
      <c r="D47">
        <v>0.98648958134132003</v>
      </c>
      <c r="E47">
        <f t="shared" si="10"/>
        <v>0.50410852713178333</v>
      </c>
      <c r="F47">
        <v>30.246511627907001</v>
      </c>
      <c r="G47">
        <v>43</v>
      </c>
      <c r="I47">
        <v>0</v>
      </c>
      <c r="J47">
        <v>0</v>
      </c>
      <c r="K47">
        <v>0</v>
      </c>
    </row>
    <row r="48" spans="1:41" x14ac:dyDescent="0.2">
      <c r="A48" t="s">
        <v>79</v>
      </c>
      <c r="B48" t="s">
        <v>8</v>
      </c>
      <c r="C48" t="s">
        <v>65</v>
      </c>
      <c r="D48">
        <v>0.98370054683831398</v>
      </c>
      <c r="E48">
        <f t="shared" si="10"/>
        <v>0.53036231884058005</v>
      </c>
      <c r="F48">
        <v>31.8217391304348</v>
      </c>
      <c r="G48">
        <v>23</v>
      </c>
      <c r="I48">
        <v>0</v>
      </c>
      <c r="J48">
        <v>0</v>
      </c>
      <c r="K48">
        <v>0</v>
      </c>
    </row>
    <row r="49" spans="1:41" x14ac:dyDescent="0.2">
      <c r="A49" t="s">
        <v>217</v>
      </c>
      <c r="B49" t="s">
        <v>8</v>
      </c>
      <c r="C49" t="s">
        <v>65</v>
      </c>
      <c r="D49">
        <v>0.95325063162603296</v>
      </c>
      <c r="E49">
        <f t="shared" si="10"/>
        <v>0.38888888888888834</v>
      </c>
      <c r="F49">
        <v>23.3333333333333</v>
      </c>
      <c r="G49">
        <v>23</v>
      </c>
      <c r="I49">
        <v>0</v>
      </c>
      <c r="J49">
        <v>0</v>
      </c>
      <c r="K49">
        <v>0</v>
      </c>
    </row>
    <row r="50" spans="1:41" x14ac:dyDescent="0.2">
      <c r="A50" t="s">
        <v>218</v>
      </c>
      <c r="B50" t="s">
        <v>212</v>
      </c>
      <c r="C50" t="s">
        <v>65</v>
      </c>
      <c r="D50">
        <v>0.77277654385576899</v>
      </c>
      <c r="E50">
        <f t="shared" si="10"/>
        <v>0.22151515151515166</v>
      </c>
      <c r="F50">
        <v>13.2909090909091</v>
      </c>
      <c r="G50">
        <v>11</v>
      </c>
      <c r="I50">
        <v>0</v>
      </c>
      <c r="J50">
        <v>0</v>
      </c>
      <c r="K50">
        <v>0</v>
      </c>
    </row>
    <row r="51" spans="1:41" x14ac:dyDescent="0.2">
      <c r="A51" t="s">
        <v>224</v>
      </c>
      <c r="B51" t="s">
        <v>212</v>
      </c>
      <c r="C51" t="s">
        <v>65</v>
      </c>
      <c r="D51">
        <v>0.98729293023563403</v>
      </c>
      <c r="E51">
        <f t="shared" si="10"/>
        <v>0.45542328042328001</v>
      </c>
      <c r="F51">
        <v>27.325396825396801</v>
      </c>
      <c r="G51">
        <v>14</v>
      </c>
      <c r="I51">
        <v>0</v>
      </c>
      <c r="J51">
        <v>0</v>
      </c>
      <c r="K51">
        <v>0</v>
      </c>
    </row>
    <row r="52" spans="1:41" x14ac:dyDescent="0.2">
      <c r="A52" t="s">
        <v>225</v>
      </c>
      <c r="B52" t="s">
        <v>212</v>
      </c>
      <c r="C52" t="s">
        <v>65</v>
      </c>
      <c r="D52">
        <v>0.82914202115644497</v>
      </c>
      <c r="E52">
        <f t="shared" si="10"/>
        <v>0.36260416666666667</v>
      </c>
      <c r="F52">
        <v>21.756250000000001</v>
      </c>
      <c r="G52">
        <v>16</v>
      </c>
      <c r="I52">
        <v>0</v>
      </c>
      <c r="J52">
        <v>0</v>
      </c>
      <c r="K52">
        <v>0</v>
      </c>
    </row>
    <row r="53" spans="1:41" x14ac:dyDescent="0.2">
      <c r="A53" t="s">
        <v>254</v>
      </c>
      <c r="B53" t="s">
        <v>212</v>
      </c>
      <c r="C53" t="s">
        <v>65</v>
      </c>
      <c r="D53">
        <v>0.95000464541427099</v>
      </c>
      <c r="E53">
        <f t="shared" si="10"/>
        <v>0.45987654320987664</v>
      </c>
      <c r="F53">
        <v>27.592592592592599</v>
      </c>
      <c r="G53">
        <v>27</v>
      </c>
      <c r="I53">
        <v>0</v>
      </c>
      <c r="J53">
        <v>0</v>
      </c>
      <c r="K53">
        <v>0</v>
      </c>
    </row>
    <row r="54" spans="1:41" x14ac:dyDescent="0.2">
      <c r="C54" t="s">
        <v>23</v>
      </c>
      <c r="D54">
        <f>AVERAGE(D45:D53)</f>
        <v>0.93427699756562099</v>
      </c>
      <c r="E54">
        <f t="shared" ref="E54:F54" si="11">AVERAGE(E45:E53)</f>
        <v>0.4655556776553833</v>
      </c>
      <c r="F54">
        <f t="shared" si="11"/>
        <v>27.933340659323004</v>
      </c>
    </row>
    <row r="55" spans="1:41" x14ac:dyDescent="0.2">
      <c r="C55" t="s">
        <v>24</v>
      </c>
      <c r="D55">
        <f>STDEV(D45:D53)/SQRT(COUNTA(D45:D53))</f>
        <v>2.6010664392698848E-2</v>
      </c>
      <c r="E55">
        <f t="shared" ref="E55:F55" si="12">STDEV(E45:E53)/SQRT(COUNTA(E45:E53))</f>
        <v>4.4072460367934711E-2</v>
      </c>
      <c r="F55">
        <f t="shared" si="12"/>
        <v>2.6443476220760846</v>
      </c>
    </row>
    <row r="57" spans="1:41" x14ac:dyDescent="0.2">
      <c r="G57">
        <f>COUNT(G2:G53)</f>
        <v>40</v>
      </c>
    </row>
    <row r="59" spans="1:41" x14ac:dyDescent="0.2">
      <c r="AH59" s="2"/>
    </row>
    <row r="60" spans="1:41" x14ac:dyDescent="0.2">
      <c r="AH60" s="2"/>
      <c r="AO60" s="2"/>
    </row>
    <row r="61" spans="1:41" x14ac:dyDescent="0.2">
      <c r="AO61" s="2"/>
    </row>
    <row r="62" spans="1:41" x14ac:dyDescent="0.2">
      <c r="AO62" s="2"/>
    </row>
    <row r="63" spans="1:41" x14ac:dyDescent="0.2">
      <c r="AO63" s="2"/>
    </row>
    <row r="64" spans="1:41" x14ac:dyDescent="0.2">
      <c r="AO64" s="2"/>
    </row>
    <row r="73" spans="34:41" x14ac:dyDescent="0.2">
      <c r="AH73" s="2"/>
    </row>
    <row r="74" spans="34:41" x14ac:dyDescent="0.2">
      <c r="AH74" s="2"/>
      <c r="AO74" s="2"/>
    </row>
    <row r="75" spans="34:41" x14ac:dyDescent="0.2">
      <c r="AH75" s="2"/>
      <c r="AO75" s="2"/>
    </row>
    <row r="76" spans="34:41" x14ac:dyDescent="0.2">
      <c r="AO76" s="2"/>
    </row>
    <row r="77" spans="34:41" x14ac:dyDescent="0.2">
      <c r="AO77" s="2"/>
    </row>
    <row r="78" spans="34:41" x14ac:dyDescent="0.2">
      <c r="AO78" s="2"/>
    </row>
    <row r="99" spans="28:28" x14ac:dyDescent="0.2">
      <c r="AB99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6EBD-4698-4DBE-8A7E-DF90C71251BF}">
  <dimension ref="A1:R199"/>
  <sheetViews>
    <sheetView tabSelected="1" zoomScale="85" zoomScaleNormal="85" workbookViewId="0">
      <selection activeCell="D137" sqref="D137"/>
    </sheetView>
  </sheetViews>
  <sheetFormatPr baseColWidth="10" defaultColWidth="8.83203125" defaultRowHeight="15" x14ac:dyDescent="0.2"/>
  <cols>
    <col min="1" max="1" width="23.83203125" bestFit="1" customWidth="1"/>
    <col min="3" max="3" width="33.1640625" bestFit="1" customWidth="1"/>
  </cols>
  <sheetData>
    <row r="1" spans="1:13" x14ac:dyDescent="0.2">
      <c r="A1" s="3" t="s">
        <v>190</v>
      </c>
      <c r="H1" t="s">
        <v>257</v>
      </c>
      <c r="I1" t="s">
        <v>258</v>
      </c>
      <c r="J1" t="s">
        <v>259</v>
      </c>
    </row>
    <row r="2" spans="1:13" x14ac:dyDescent="0.2">
      <c r="A2" t="s">
        <v>2</v>
      </c>
      <c r="B2" t="s">
        <v>22</v>
      </c>
      <c r="C2" t="s">
        <v>3</v>
      </c>
      <c r="D2" t="s">
        <v>260</v>
      </c>
      <c r="E2" t="s">
        <v>6</v>
      </c>
      <c r="F2" t="s">
        <v>256</v>
      </c>
      <c r="G2" t="s">
        <v>262</v>
      </c>
    </row>
    <row r="3" spans="1:13" x14ac:dyDescent="0.2">
      <c r="A3" t="s">
        <v>101</v>
      </c>
      <c r="B3" t="s">
        <v>0</v>
      </c>
      <c r="C3" t="s">
        <v>100</v>
      </c>
      <c r="D3">
        <v>0.51335623947199405</v>
      </c>
      <c r="E3">
        <v>0.70714285714285696</v>
      </c>
      <c r="F3">
        <v>14</v>
      </c>
      <c r="G3">
        <f>E3/60</f>
        <v>1.1785714285714283E-2</v>
      </c>
      <c r="H3">
        <v>0</v>
      </c>
      <c r="I3">
        <v>0</v>
      </c>
      <c r="J3">
        <v>1</v>
      </c>
    </row>
    <row r="4" spans="1:13" x14ac:dyDescent="0.2">
      <c r="A4" s="1" t="s">
        <v>152</v>
      </c>
      <c r="B4" t="s">
        <v>0</v>
      </c>
      <c r="C4" t="s">
        <v>100</v>
      </c>
      <c r="D4">
        <v>0.78475393835517504</v>
      </c>
      <c r="E4">
        <v>9.7451612903225797</v>
      </c>
      <c r="F4">
        <v>31</v>
      </c>
      <c r="G4">
        <f t="shared" ref="G4:G67" si="0">E4/60</f>
        <v>0.16241935483870967</v>
      </c>
      <c r="H4">
        <v>0</v>
      </c>
      <c r="I4">
        <v>0</v>
      </c>
      <c r="J4">
        <v>1</v>
      </c>
    </row>
    <row r="5" spans="1:13" x14ac:dyDescent="0.2">
      <c r="A5" s="1" t="s">
        <v>153</v>
      </c>
      <c r="B5" t="s">
        <v>0</v>
      </c>
      <c r="C5" t="s">
        <v>100</v>
      </c>
      <c r="D5">
        <v>0.672089685723819</v>
      </c>
      <c r="E5">
        <v>8.3466666666666693</v>
      </c>
      <c r="F5">
        <v>30</v>
      </c>
      <c r="G5">
        <f t="shared" si="0"/>
        <v>0.13911111111111116</v>
      </c>
      <c r="H5">
        <v>0</v>
      </c>
      <c r="I5">
        <v>0</v>
      </c>
      <c r="J5">
        <v>1</v>
      </c>
    </row>
    <row r="6" spans="1:13" x14ac:dyDescent="0.2">
      <c r="A6" s="1" t="s">
        <v>154</v>
      </c>
      <c r="B6" t="s">
        <v>0</v>
      </c>
      <c r="C6" t="s">
        <v>100</v>
      </c>
      <c r="D6">
        <v>0.809914847712916</v>
      </c>
      <c r="E6">
        <v>11.1933333333333</v>
      </c>
      <c r="F6">
        <v>30</v>
      </c>
      <c r="G6">
        <f t="shared" si="0"/>
        <v>0.186555555555555</v>
      </c>
      <c r="H6">
        <v>0</v>
      </c>
      <c r="I6">
        <v>0</v>
      </c>
      <c r="J6">
        <v>1</v>
      </c>
    </row>
    <row r="8" spans="1:13" x14ac:dyDescent="0.2">
      <c r="A8" t="s">
        <v>2</v>
      </c>
      <c r="B8" t="s">
        <v>22</v>
      </c>
      <c r="C8" t="s">
        <v>3</v>
      </c>
      <c r="D8" t="s">
        <v>260</v>
      </c>
      <c r="E8" t="s">
        <v>6</v>
      </c>
      <c r="M8" s="1"/>
    </row>
    <row r="9" spans="1:13" x14ac:dyDescent="0.2">
      <c r="A9" t="s">
        <v>111</v>
      </c>
      <c r="B9" t="s">
        <v>0</v>
      </c>
      <c r="C9" t="s">
        <v>103</v>
      </c>
      <c r="D9">
        <v>0.96058035888965099</v>
      </c>
      <c r="E9">
        <v>32.0566666666667</v>
      </c>
      <c r="F9">
        <v>30</v>
      </c>
      <c r="G9">
        <f t="shared" si="0"/>
        <v>0.5342777777777783</v>
      </c>
      <c r="H9">
        <v>0</v>
      </c>
      <c r="I9">
        <v>0</v>
      </c>
      <c r="J9">
        <v>1</v>
      </c>
      <c r="M9" s="1"/>
    </row>
    <row r="10" spans="1:13" x14ac:dyDescent="0.2">
      <c r="A10" t="s">
        <v>108</v>
      </c>
      <c r="B10" t="s">
        <v>0</v>
      </c>
      <c r="C10" t="s">
        <v>103</v>
      </c>
      <c r="D10">
        <v>0.96039900422256896</v>
      </c>
      <c r="E10">
        <v>18.23</v>
      </c>
      <c r="F10">
        <v>30</v>
      </c>
      <c r="G10">
        <f t="shared" si="0"/>
        <v>0.30383333333333334</v>
      </c>
      <c r="H10">
        <v>0</v>
      </c>
      <c r="I10">
        <v>0</v>
      </c>
      <c r="J10">
        <v>1</v>
      </c>
      <c r="M10" s="1"/>
    </row>
    <row r="11" spans="1:13" x14ac:dyDescent="0.2">
      <c r="A11" t="s">
        <v>109</v>
      </c>
      <c r="B11" t="s">
        <v>0</v>
      </c>
      <c r="C11" t="s">
        <v>103</v>
      </c>
      <c r="D11">
        <v>0.98720816090290198</v>
      </c>
      <c r="E11">
        <v>30.3</v>
      </c>
      <c r="F11">
        <v>32</v>
      </c>
      <c r="G11">
        <f t="shared" si="0"/>
        <v>0.505</v>
      </c>
      <c r="H11">
        <v>0</v>
      </c>
      <c r="I11">
        <v>0</v>
      </c>
      <c r="J11">
        <v>1</v>
      </c>
      <c r="M11" s="1"/>
    </row>
    <row r="12" spans="1:13" x14ac:dyDescent="0.2">
      <c r="A12" t="s">
        <v>102</v>
      </c>
      <c r="B12" t="s">
        <v>0</v>
      </c>
      <c r="C12" t="s">
        <v>103</v>
      </c>
      <c r="D12">
        <v>0.91819689845592201</v>
      </c>
      <c r="E12">
        <v>35.590476190476203</v>
      </c>
      <c r="F12">
        <v>30</v>
      </c>
      <c r="G12">
        <f t="shared" si="0"/>
        <v>0.59317460317460335</v>
      </c>
      <c r="H12">
        <v>0</v>
      </c>
      <c r="I12">
        <v>0</v>
      </c>
      <c r="J12">
        <v>1</v>
      </c>
      <c r="M12" s="1"/>
    </row>
    <row r="13" spans="1:13" x14ac:dyDescent="0.2">
      <c r="A13" s="1" t="s">
        <v>155</v>
      </c>
      <c r="B13" t="s">
        <v>0</v>
      </c>
      <c r="C13" t="s">
        <v>103</v>
      </c>
      <c r="D13">
        <v>0.96690776256905797</v>
      </c>
      <c r="E13">
        <v>21.003333333333298</v>
      </c>
      <c r="F13">
        <v>30</v>
      </c>
      <c r="G13">
        <f t="shared" si="0"/>
        <v>0.35005555555555495</v>
      </c>
      <c r="H13">
        <v>0</v>
      </c>
      <c r="I13">
        <v>0</v>
      </c>
      <c r="J13">
        <v>1</v>
      </c>
      <c r="M13" s="1"/>
    </row>
    <row r="14" spans="1:13" x14ac:dyDescent="0.2">
      <c r="A14" s="1" t="s">
        <v>156</v>
      </c>
      <c r="B14" t="s">
        <v>0</v>
      </c>
      <c r="C14" t="s">
        <v>103</v>
      </c>
      <c r="D14">
        <v>0.78589094920742597</v>
      </c>
      <c r="E14">
        <v>16.831250000000001</v>
      </c>
      <c r="F14">
        <v>32</v>
      </c>
      <c r="G14">
        <f t="shared" si="0"/>
        <v>0.28052083333333333</v>
      </c>
      <c r="H14">
        <v>0</v>
      </c>
      <c r="I14">
        <v>0</v>
      </c>
      <c r="J14">
        <v>1</v>
      </c>
      <c r="M14" s="1"/>
    </row>
    <row r="15" spans="1:13" x14ac:dyDescent="0.2">
      <c r="M15" s="1"/>
    </row>
    <row r="16" spans="1:13" x14ac:dyDescent="0.2">
      <c r="A16" s="3" t="s">
        <v>192</v>
      </c>
      <c r="M16" s="1"/>
    </row>
    <row r="17" spans="1:13" x14ac:dyDescent="0.2">
      <c r="A17" t="s">
        <v>2</v>
      </c>
      <c r="B17" t="s">
        <v>22</v>
      </c>
      <c r="C17" t="s">
        <v>3</v>
      </c>
      <c r="D17" t="s">
        <v>260</v>
      </c>
      <c r="E17" t="s">
        <v>6</v>
      </c>
      <c r="M17" s="1"/>
    </row>
    <row r="18" spans="1:13" x14ac:dyDescent="0.2">
      <c r="A18" s="1" t="s">
        <v>138</v>
      </c>
      <c r="B18" t="s">
        <v>0</v>
      </c>
      <c r="C18" t="s">
        <v>143</v>
      </c>
      <c r="D18">
        <v>0.87272818003625696</v>
      </c>
      <c r="E18">
        <v>5.4437499999999996</v>
      </c>
      <c r="F18">
        <v>16</v>
      </c>
      <c r="G18">
        <f t="shared" si="0"/>
        <v>9.0729166666666666E-2</v>
      </c>
      <c r="H18">
        <v>0</v>
      </c>
      <c r="I18">
        <v>0</v>
      </c>
      <c r="J18">
        <v>2</v>
      </c>
    </row>
    <row r="19" spans="1:13" x14ac:dyDescent="0.2">
      <c r="A19" s="1" t="s">
        <v>139</v>
      </c>
      <c r="B19" t="s">
        <v>0</v>
      </c>
      <c r="C19" t="s">
        <v>143</v>
      </c>
      <c r="D19">
        <v>0.78918222958264395</v>
      </c>
      <c r="E19">
        <v>2.2666666666666702</v>
      </c>
      <c r="F19">
        <v>12</v>
      </c>
      <c r="G19">
        <f t="shared" si="0"/>
        <v>3.7777777777777834E-2</v>
      </c>
      <c r="H19">
        <v>0</v>
      </c>
      <c r="I19">
        <v>0</v>
      </c>
      <c r="J19">
        <v>2</v>
      </c>
    </row>
    <row r="20" spans="1:13" x14ac:dyDescent="0.2">
      <c r="A20" s="1" t="s">
        <v>140</v>
      </c>
      <c r="B20" t="s">
        <v>0</v>
      </c>
      <c r="C20" t="s">
        <v>143</v>
      </c>
      <c r="D20">
        <v>0.61841705074147901</v>
      </c>
      <c r="E20">
        <v>0.6</v>
      </c>
      <c r="F20">
        <v>10</v>
      </c>
      <c r="G20">
        <f t="shared" si="0"/>
        <v>0.01</v>
      </c>
      <c r="H20">
        <v>0</v>
      </c>
      <c r="I20">
        <v>0</v>
      </c>
      <c r="J20">
        <v>2</v>
      </c>
    </row>
    <row r="21" spans="1:13" x14ac:dyDescent="0.2">
      <c r="A21" s="1" t="s">
        <v>141</v>
      </c>
      <c r="B21" t="s">
        <v>0</v>
      </c>
      <c r="C21" t="s">
        <v>143</v>
      </c>
      <c r="D21">
        <v>0.57080280348968604</v>
      </c>
      <c r="E21">
        <v>2</v>
      </c>
      <c r="F21">
        <v>23</v>
      </c>
      <c r="G21">
        <f t="shared" si="0"/>
        <v>3.3333333333333333E-2</v>
      </c>
      <c r="H21">
        <v>0</v>
      </c>
      <c r="I21">
        <v>0</v>
      </c>
      <c r="J21">
        <v>2</v>
      </c>
    </row>
    <row r="22" spans="1:13" x14ac:dyDescent="0.2">
      <c r="A22" s="1" t="s">
        <v>185</v>
      </c>
      <c r="B22" t="s">
        <v>0</v>
      </c>
      <c r="C22" t="s">
        <v>143</v>
      </c>
      <c r="D22">
        <v>0.81888017506075395</v>
      </c>
      <c r="E22">
        <v>5.24</v>
      </c>
      <c r="F22">
        <v>15</v>
      </c>
      <c r="G22">
        <f t="shared" si="0"/>
        <v>8.7333333333333332E-2</v>
      </c>
      <c r="H22">
        <v>0</v>
      </c>
      <c r="I22">
        <v>0</v>
      </c>
      <c r="J22">
        <v>2</v>
      </c>
    </row>
    <row r="24" spans="1:13" x14ac:dyDescent="0.2">
      <c r="A24" t="s">
        <v>2</v>
      </c>
      <c r="B24" t="s">
        <v>22</v>
      </c>
      <c r="C24" t="s">
        <v>3</v>
      </c>
      <c r="D24" t="s">
        <v>260</v>
      </c>
      <c r="E24" t="s">
        <v>6</v>
      </c>
      <c r="I24">
        <v>0</v>
      </c>
      <c r="J24">
        <v>2</v>
      </c>
    </row>
    <row r="25" spans="1:13" x14ac:dyDescent="0.2">
      <c r="A25" s="1" t="s">
        <v>142</v>
      </c>
      <c r="B25" t="s">
        <v>0</v>
      </c>
      <c r="C25" t="s">
        <v>105</v>
      </c>
      <c r="D25">
        <v>0.85880199436007298</v>
      </c>
      <c r="E25">
        <v>33.729999999999997</v>
      </c>
      <c r="F25">
        <v>30</v>
      </c>
      <c r="G25">
        <f t="shared" si="0"/>
        <v>0.56216666666666659</v>
      </c>
      <c r="H25">
        <v>0</v>
      </c>
      <c r="I25">
        <v>0</v>
      </c>
      <c r="J25">
        <v>2</v>
      </c>
    </row>
    <row r="26" spans="1:13" x14ac:dyDescent="0.2">
      <c r="A26" t="s">
        <v>104</v>
      </c>
      <c r="B26" t="s">
        <v>0</v>
      </c>
      <c r="C26" t="s">
        <v>105</v>
      </c>
      <c r="D26">
        <v>0.90567286361347199</v>
      </c>
      <c r="E26">
        <v>8.9122807017543906</v>
      </c>
      <c r="F26">
        <v>19</v>
      </c>
      <c r="G26">
        <f t="shared" si="0"/>
        <v>0.1485380116959065</v>
      </c>
      <c r="H26">
        <v>0</v>
      </c>
      <c r="I26">
        <v>0</v>
      </c>
      <c r="J26">
        <v>2</v>
      </c>
    </row>
    <row r="27" spans="1:13" x14ac:dyDescent="0.2">
      <c r="A27" s="1" t="s">
        <v>158</v>
      </c>
      <c r="B27" t="s">
        <v>0</v>
      </c>
      <c r="C27" t="s">
        <v>105</v>
      </c>
      <c r="D27">
        <v>0.78148696628610803</v>
      </c>
      <c r="E27">
        <v>41.54</v>
      </c>
      <c r="F27">
        <v>30</v>
      </c>
      <c r="G27">
        <f t="shared" si="0"/>
        <v>0.69233333333333336</v>
      </c>
      <c r="H27">
        <v>0</v>
      </c>
      <c r="I27">
        <v>0</v>
      </c>
      <c r="J27">
        <v>2</v>
      </c>
    </row>
    <row r="28" spans="1:13" x14ac:dyDescent="0.2">
      <c r="A28" s="1" t="s">
        <v>157</v>
      </c>
      <c r="B28" t="s">
        <v>0</v>
      </c>
      <c r="C28" t="s">
        <v>105</v>
      </c>
      <c r="D28">
        <v>0.967128564864423</v>
      </c>
      <c r="E28">
        <v>31.245161290322599</v>
      </c>
      <c r="F28">
        <v>31</v>
      </c>
      <c r="G28">
        <f t="shared" si="0"/>
        <v>0.52075268817204334</v>
      </c>
      <c r="H28">
        <v>0</v>
      </c>
      <c r="I28">
        <v>0</v>
      </c>
      <c r="J28">
        <v>2</v>
      </c>
    </row>
    <row r="29" spans="1:13" x14ac:dyDescent="0.2">
      <c r="A29" s="1" t="s">
        <v>159</v>
      </c>
      <c r="B29" t="s">
        <v>0</v>
      </c>
      <c r="C29" t="s">
        <v>105</v>
      </c>
      <c r="D29">
        <v>0.81744694992965805</v>
      </c>
      <c r="E29">
        <v>38.626666666666701</v>
      </c>
      <c r="F29">
        <v>30</v>
      </c>
      <c r="G29">
        <f t="shared" si="0"/>
        <v>0.64377777777777834</v>
      </c>
      <c r="H29">
        <v>0</v>
      </c>
      <c r="I29">
        <v>0</v>
      </c>
      <c r="J29">
        <v>2</v>
      </c>
    </row>
    <row r="30" spans="1:13" x14ac:dyDescent="0.2">
      <c r="A30" s="1" t="s">
        <v>160</v>
      </c>
      <c r="B30" t="s">
        <v>0</v>
      </c>
      <c r="C30" t="s">
        <v>105</v>
      </c>
      <c r="D30">
        <v>0.92936390533662605</v>
      </c>
      <c r="E30">
        <v>33.732258064516103</v>
      </c>
      <c r="F30">
        <v>31</v>
      </c>
      <c r="G30">
        <f t="shared" si="0"/>
        <v>0.56220430107526842</v>
      </c>
      <c r="H30">
        <v>0</v>
      </c>
      <c r="I30">
        <v>0</v>
      </c>
      <c r="J30">
        <v>2</v>
      </c>
    </row>
    <row r="32" spans="1:13" x14ac:dyDescent="0.2">
      <c r="A32" s="3" t="s">
        <v>194</v>
      </c>
    </row>
    <row r="33" spans="1:10" x14ac:dyDescent="0.2">
      <c r="A33" t="s">
        <v>2</v>
      </c>
      <c r="B33" t="s">
        <v>22</v>
      </c>
      <c r="C33" t="s">
        <v>3</v>
      </c>
      <c r="D33" t="s">
        <v>260</v>
      </c>
      <c r="E33" t="s">
        <v>6</v>
      </c>
    </row>
    <row r="34" spans="1:10" x14ac:dyDescent="0.2">
      <c r="A34" s="1" t="s">
        <v>131</v>
      </c>
      <c r="B34" t="s">
        <v>0</v>
      </c>
      <c r="C34" t="s">
        <v>107</v>
      </c>
      <c r="D34">
        <v>0.89888443302605403</v>
      </c>
      <c r="E34">
        <v>0.97857142857142898</v>
      </c>
      <c r="F34">
        <v>14</v>
      </c>
      <c r="G34">
        <f t="shared" si="0"/>
        <v>1.6309523809523815E-2</v>
      </c>
      <c r="H34">
        <v>0</v>
      </c>
      <c r="I34">
        <v>1</v>
      </c>
      <c r="J34">
        <v>0</v>
      </c>
    </row>
    <row r="35" spans="1:10" x14ac:dyDescent="0.2">
      <c r="A35" s="1" t="s">
        <v>184</v>
      </c>
      <c r="B35" t="s">
        <v>0</v>
      </c>
      <c r="C35" t="s">
        <v>107</v>
      </c>
      <c r="D35">
        <v>0.87767300502089496</v>
      </c>
      <c r="E35">
        <v>8.3612903225806505</v>
      </c>
      <c r="F35">
        <v>31</v>
      </c>
      <c r="G35">
        <f t="shared" si="0"/>
        <v>0.13935483870967752</v>
      </c>
      <c r="H35">
        <v>0</v>
      </c>
      <c r="I35">
        <v>1</v>
      </c>
      <c r="J35">
        <v>0</v>
      </c>
    </row>
    <row r="36" spans="1:10" x14ac:dyDescent="0.2">
      <c r="A36" t="s">
        <v>203</v>
      </c>
      <c r="B36" t="s">
        <v>8</v>
      </c>
      <c r="C36" t="s">
        <v>107</v>
      </c>
      <c r="D36">
        <v>0.61917560689546602</v>
      </c>
      <c r="E36">
        <v>1.3680000000000001</v>
      </c>
      <c r="F36">
        <v>25</v>
      </c>
      <c r="G36">
        <f t="shared" si="0"/>
        <v>2.2800000000000001E-2</v>
      </c>
      <c r="H36">
        <v>0</v>
      </c>
      <c r="I36">
        <v>1</v>
      </c>
      <c r="J36">
        <v>0</v>
      </c>
    </row>
    <row r="37" spans="1:10" x14ac:dyDescent="0.2">
      <c r="A37" t="s">
        <v>209</v>
      </c>
      <c r="B37" t="s">
        <v>8</v>
      </c>
      <c r="C37" t="s">
        <v>107</v>
      </c>
      <c r="D37">
        <v>0.65752480355663501</v>
      </c>
      <c r="E37">
        <v>1.2</v>
      </c>
      <c r="F37">
        <v>24</v>
      </c>
      <c r="G37">
        <f t="shared" si="0"/>
        <v>0.02</v>
      </c>
      <c r="H37">
        <v>0</v>
      </c>
      <c r="I37">
        <v>1</v>
      </c>
      <c r="J37">
        <v>0</v>
      </c>
    </row>
    <row r="38" spans="1:10" x14ac:dyDescent="0.2">
      <c r="A38" t="s">
        <v>210</v>
      </c>
      <c r="B38" t="s">
        <v>8</v>
      </c>
      <c r="C38" t="s">
        <v>107</v>
      </c>
      <c r="D38">
        <v>0.71532599283263398</v>
      </c>
      <c r="E38">
        <v>1.105</v>
      </c>
      <c r="F38">
        <v>40</v>
      </c>
      <c r="G38">
        <f t="shared" si="0"/>
        <v>1.8416666666666668E-2</v>
      </c>
      <c r="H38">
        <v>0</v>
      </c>
      <c r="I38">
        <v>1</v>
      </c>
      <c r="J38">
        <v>0</v>
      </c>
    </row>
    <row r="39" spans="1:10" x14ac:dyDescent="0.2">
      <c r="A39" t="s">
        <v>211</v>
      </c>
      <c r="B39" t="s">
        <v>8</v>
      </c>
      <c r="C39" t="s">
        <v>107</v>
      </c>
      <c r="D39">
        <v>0.630339615236017</v>
      </c>
      <c r="E39">
        <v>1.375</v>
      </c>
      <c r="F39">
        <v>19</v>
      </c>
      <c r="G39">
        <f t="shared" si="0"/>
        <v>2.2916666666666665E-2</v>
      </c>
      <c r="H39">
        <v>0</v>
      </c>
      <c r="I39">
        <v>1</v>
      </c>
      <c r="J39">
        <v>0</v>
      </c>
    </row>
    <row r="41" spans="1:10" x14ac:dyDescent="0.2">
      <c r="A41" t="s">
        <v>2</v>
      </c>
      <c r="B41" t="s">
        <v>22</v>
      </c>
      <c r="C41" t="s">
        <v>3</v>
      </c>
      <c r="D41" t="s">
        <v>260</v>
      </c>
      <c r="E41" t="s">
        <v>6</v>
      </c>
    </row>
    <row r="42" spans="1:10" x14ac:dyDescent="0.2">
      <c r="A42" t="s">
        <v>110</v>
      </c>
      <c r="B42" t="s">
        <v>0</v>
      </c>
      <c r="C42" t="s">
        <v>106</v>
      </c>
      <c r="D42">
        <v>0.88219991792472396</v>
      </c>
      <c r="E42">
        <v>25.633333333333301</v>
      </c>
      <c r="F42">
        <v>30</v>
      </c>
      <c r="G42">
        <f t="shared" si="0"/>
        <v>0.42722222222222167</v>
      </c>
      <c r="H42">
        <v>0</v>
      </c>
      <c r="I42">
        <v>1</v>
      </c>
      <c r="J42">
        <v>0</v>
      </c>
    </row>
    <row r="43" spans="1:10" x14ac:dyDescent="0.2">
      <c r="A43" s="1" t="s">
        <v>132</v>
      </c>
      <c r="B43" t="s">
        <v>0</v>
      </c>
      <c r="C43" t="s">
        <v>106</v>
      </c>
      <c r="D43">
        <v>0.96934296318212798</v>
      </c>
      <c r="E43">
        <v>29.868965517241399</v>
      </c>
      <c r="F43">
        <v>29</v>
      </c>
      <c r="G43">
        <f t="shared" si="0"/>
        <v>0.49781609195402332</v>
      </c>
      <c r="H43">
        <v>0</v>
      </c>
      <c r="I43">
        <v>1</v>
      </c>
      <c r="J43">
        <v>0</v>
      </c>
    </row>
    <row r="44" spans="1:10" x14ac:dyDescent="0.2">
      <c r="A44" t="s">
        <v>199</v>
      </c>
      <c r="B44" t="s">
        <v>8</v>
      </c>
      <c r="C44" t="s">
        <v>106</v>
      </c>
      <c r="D44">
        <v>0.95630925498777897</v>
      </c>
      <c r="E44">
        <v>35.8857142857143</v>
      </c>
      <c r="F44">
        <v>35</v>
      </c>
      <c r="G44">
        <f t="shared" si="0"/>
        <v>0.59809523809523835</v>
      </c>
      <c r="H44">
        <v>0</v>
      </c>
      <c r="I44">
        <v>1</v>
      </c>
      <c r="J44">
        <v>0</v>
      </c>
    </row>
    <row r="45" spans="1:10" x14ac:dyDescent="0.2">
      <c r="A45" t="s">
        <v>201</v>
      </c>
      <c r="B45" t="s">
        <v>8</v>
      </c>
      <c r="C45" t="s">
        <v>106</v>
      </c>
      <c r="D45">
        <v>0.91087874394130997</v>
      </c>
      <c r="E45">
        <v>12.9352941176471</v>
      </c>
      <c r="F45">
        <v>17</v>
      </c>
      <c r="G45">
        <f t="shared" si="0"/>
        <v>0.21558823529411833</v>
      </c>
      <c r="H45">
        <v>0</v>
      </c>
      <c r="I45">
        <v>1</v>
      </c>
      <c r="J45">
        <v>0</v>
      </c>
    </row>
    <row r="46" spans="1:10" x14ac:dyDescent="0.2">
      <c r="A46" t="s">
        <v>200</v>
      </c>
      <c r="B46" t="s">
        <v>8</v>
      </c>
      <c r="C46" t="s">
        <v>106</v>
      </c>
      <c r="D46">
        <v>0.96273151528379297</v>
      </c>
      <c r="E46">
        <v>29.8458781362007</v>
      </c>
      <c r="F46">
        <v>31</v>
      </c>
      <c r="G46">
        <f t="shared" si="0"/>
        <v>0.49743130227001164</v>
      </c>
      <c r="H46">
        <v>0</v>
      </c>
      <c r="I46">
        <v>1</v>
      </c>
      <c r="J46">
        <v>0</v>
      </c>
    </row>
    <row r="47" spans="1:10" x14ac:dyDescent="0.2">
      <c r="A47" t="s">
        <v>202</v>
      </c>
      <c r="B47" t="s">
        <v>8</v>
      </c>
      <c r="C47" t="s">
        <v>106</v>
      </c>
      <c r="D47">
        <v>0.97890730815188598</v>
      </c>
      <c r="E47">
        <v>24.455555555555598</v>
      </c>
      <c r="F47">
        <v>36</v>
      </c>
      <c r="G47">
        <f t="shared" si="0"/>
        <v>0.40759259259259328</v>
      </c>
      <c r="H47">
        <v>0</v>
      </c>
      <c r="I47">
        <v>1</v>
      </c>
      <c r="J47">
        <v>0</v>
      </c>
    </row>
    <row r="48" spans="1:10" x14ac:dyDescent="0.2">
      <c r="A48" t="s">
        <v>208</v>
      </c>
      <c r="B48" t="s">
        <v>8</v>
      </c>
      <c r="C48" t="s">
        <v>106</v>
      </c>
      <c r="D48">
        <v>0.931802658100364</v>
      </c>
      <c r="E48">
        <v>16.098333333333301</v>
      </c>
      <c r="F48">
        <v>60</v>
      </c>
      <c r="G48">
        <f t="shared" si="0"/>
        <v>0.26830555555555502</v>
      </c>
      <c r="H48">
        <v>0</v>
      </c>
      <c r="I48">
        <v>1</v>
      </c>
      <c r="J48">
        <v>0</v>
      </c>
    </row>
    <row r="49" spans="1:10" x14ac:dyDescent="0.2">
      <c r="A49" t="s">
        <v>207</v>
      </c>
      <c r="B49" t="s">
        <v>8</v>
      </c>
      <c r="C49" t="s">
        <v>106</v>
      </c>
      <c r="D49">
        <v>0.89682118598817795</v>
      </c>
      <c r="E49">
        <v>15.523809523809501</v>
      </c>
      <c r="F49">
        <v>21</v>
      </c>
      <c r="G49">
        <f t="shared" si="0"/>
        <v>0.25873015873015837</v>
      </c>
      <c r="H49">
        <v>0</v>
      </c>
      <c r="I49">
        <v>1</v>
      </c>
      <c r="J49">
        <v>0</v>
      </c>
    </row>
    <row r="50" spans="1:10" x14ac:dyDescent="0.2">
      <c r="A50" t="s">
        <v>226</v>
      </c>
      <c r="B50" t="s">
        <v>212</v>
      </c>
      <c r="C50" t="s">
        <v>106</v>
      </c>
      <c r="D50">
        <v>0.92571171257544005</v>
      </c>
      <c r="E50">
        <v>18.047058823529401</v>
      </c>
      <c r="F50">
        <v>17</v>
      </c>
      <c r="G50">
        <f t="shared" si="0"/>
        <v>0.30078431372549003</v>
      </c>
      <c r="H50">
        <v>0</v>
      </c>
      <c r="I50">
        <v>1</v>
      </c>
      <c r="J50">
        <v>0</v>
      </c>
    </row>
    <row r="52" spans="1:10" x14ac:dyDescent="0.2">
      <c r="A52" s="3" t="s">
        <v>193</v>
      </c>
    </row>
    <row r="53" spans="1:10" x14ac:dyDescent="0.2">
      <c r="A53" t="s">
        <v>2</v>
      </c>
      <c r="B53" t="s">
        <v>22</v>
      </c>
      <c r="C53" t="s">
        <v>3</v>
      </c>
      <c r="D53" t="s">
        <v>260</v>
      </c>
      <c r="E53" t="s">
        <v>6</v>
      </c>
    </row>
    <row r="54" spans="1:10" x14ac:dyDescent="0.2">
      <c r="A54" s="1" t="s">
        <v>161</v>
      </c>
      <c r="B54" t="s">
        <v>0</v>
      </c>
      <c r="C54" t="s">
        <v>126</v>
      </c>
      <c r="D54">
        <v>0.73762591555111001</v>
      </c>
      <c r="E54">
        <v>8.5204678362573105</v>
      </c>
      <c r="F54">
        <v>19</v>
      </c>
      <c r="G54">
        <f t="shared" si="0"/>
        <v>0.14200779727095517</v>
      </c>
      <c r="H54">
        <v>0</v>
      </c>
      <c r="I54">
        <v>2</v>
      </c>
      <c r="J54">
        <v>0</v>
      </c>
    </row>
    <row r="55" spans="1:10" x14ac:dyDescent="0.2">
      <c r="A55" s="1" t="s">
        <v>162</v>
      </c>
      <c r="B55" t="s">
        <v>0</v>
      </c>
      <c r="C55" t="s">
        <v>126</v>
      </c>
      <c r="D55">
        <v>0.88289378221555104</v>
      </c>
      <c r="E55">
        <v>9.9926829268292696</v>
      </c>
      <c r="F55">
        <v>41</v>
      </c>
      <c r="G55">
        <f t="shared" si="0"/>
        <v>0.16654471544715449</v>
      </c>
      <c r="H55">
        <v>0</v>
      </c>
      <c r="I55">
        <v>2</v>
      </c>
      <c r="J55">
        <v>0</v>
      </c>
    </row>
    <row r="56" spans="1:10" x14ac:dyDescent="0.2">
      <c r="A56" t="s">
        <v>127</v>
      </c>
      <c r="B56" t="s">
        <v>0</v>
      </c>
      <c r="C56" t="s">
        <v>126</v>
      </c>
      <c r="D56">
        <v>0.80833733760575599</v>
      </c>
      <c r="E56">
        <v>1.7</v>
      </c>
      <c r="F56">
        <v>17</v>
      </c>
      <c r="G56">
        <f t="shared" si="0"/>
        <v>2.8333333333333332E-2</v>
      </c>
      <c r="H56">
        <v>0</v>
      </c>
      <c r="I56">
        <v>2</v>
      </c>
      <c r="J56">
        <v>0</v>
      </c>
    </row>
    <row r="57" spans="1:10" x14ac:dyDescent="0.2">
      <c r="A57" t="s">
        <v>128</v>
      </c>
      <c r="B57" t="s">
        <v>0</v>
      </c>
      <c r="C57" t="s">
        <v>126</v>
      </c>
      <c r="D57">
        <v>0.77235813556071797</v>
      </c>
      <c r="E57">
        <v>6.4124999999999996</v>
      </c>
      <c r="F57">
        <v>16</v>
      </c>
      <c r="G57">
        <f t="shared" si="0"/>
        <v>0.106875</v>
      </c>
      <c r="H57">
        <v>0</v>
      </c>
      <c r="I57">
        <v>2</v>
      </c>
      <c r="J57">
        <v>0</v>
      </c>
    </row>
    <row r="58" spans="1:10" x14ac:dyDescent="0.2">
      <c r="A58" t="s">
        <v>129</v>
      </c>
      <c r="B58" t="s">
        <v>0</v>
      </c>
      <c r="C58" t="s">
        <v>126</v>
      </c>
      <c r="D58">
        <v>0.91407683153319697</v>
      </c>
      <c r="E58">
        <v>3.32</v>
      </c>
      <c r="F58">
        <v>25</v>
      </c>
      <c r="G58">
        <f t="shared" si="0"/>
        <v>5.5333333333333332E-2</v>
      </c>
      <c r="H58">
        <v>0</v>
      </c>
      <c r="I58">
        <v>2</v>
      </c>
      <c r="J58">
        <v>0</v>
      </c>
    </row>
    <row r="60" spans="1:10" x14ac:dyDescent="0.2">
      <c r="A60" t="s">
        <v>2</v>
      </c>
      <c r="B60" t="s">
        <v>22</v>
      </c>
      <c r="C60" t="s">
        <v>3</v>
      </c>
      <c r="D60" t="s">
        <v>260</v>
      </c>
      <c r="E60" t="s">
        <v>6</v>
      </c>
    </row>
    <row r="61" spans="1:10" x14ac:dyDescent="0.2">
      <c r="A61" t="s">
        <v>113</v>
      </c>
      <c r="B61" t="s">
        <v>0</v>
      </c>
      <c r="C61" t="s">
        <v>112</v>
      </c>
      <c r="D61">
        <v>0.96496508036346995</v>
      </c>
      <c r="E61">
        <v>20.0066666666667</v>
      </c>
      <c r="F61">
        <v>30</v>
      </c>
      <c r="G61">
        <f t="shared" si="0"/>
        <v>0.33344444444444499</v>
      </c>
      <c r="H61">
        <v>0</v>
      </c>
      <c r="I61">
        <v>2</v>
      </c>
      <c r="J61">
        <v>0</v>
      </c>
    </row>
    <row r="62" spans="1:10" x14ac:dyDescent="0.2">
      <c r="A62" t="s">
        <v>114</v>
      </c>
      <c r="B62" t="s">
        <v>0</v>
      </c>
      <c r="C62" t="s">
        <v>112</v>
      </c>
      <c r="D62">
        <v>0.92003341637839298</v>
      </c>
      <c r="E62">
        <v>14.803333333333301</v>
      </c>
      <c r="F62">
        <v>30</v>
      </c>
      <c r="G62">
        <f t="shared" si="0"/>
        <v>0.24672222222222168</v>
      </c>
      <c r="H62">
        <v>0</v>
      </c>
      <c r="I62">
        <v>2</v>
      </c>
      <c r="J62">
        <v>0</v>
      </c>
    </row>
    <row r="63" spans="1:10" x14ac:dyDescent="0.2">
      <c r="A63" t="s">
        <v>115</v>
      </c>
      <c r="B63" t="s">
        <v>0</v>
      </c>
      <c r="C63" t="s">
        <v>112</v>
      </c>
      <c r="D63">
        <v>0.99157305882452296</v>
      </c>
      <c r="E63">
        <v>13.966666666666701</v>
      </c>
      <c r="F63">
        <v>30</v>
      </c>
      <c r="G63">
        <f t="shared" si="0"/>
        <v>0.23277777777777833</v>
      </c>
      <c r="H63">
        <v>0</v>
      </c>
      <c r="I63">
        <v>2</v>
      </c>
      <c r="J63">
        <v>0</v>
      </c>
    </row>
    <row r="64" spans="1:10" x14ac:dyDescent="0.2">
      <c r="A64" s="1" t="s">
        <v>163</v>
      </c>
      <c r="B64" t="s">
        <v>0</v>
      </c>
      <c r="C64" t="s">
        <v>112</v>
      </c>
      <c r="D64">
        <v>0.87638079598537899</v>
      </c>
      <c r="E64">
        <v>33.463333333333303</v>
      </c>
      <c r="F64">
        <v>30</v>
      </c>
      <c r="G64">
        <f t="shared" si="0"/>
        <v>0.55772222222222168</v>
      </c>
      <c r="H64">
        <v>0</v>
      </c>
      <c r="I64">
        <v>2</v>
      </c>
      <c r="J64">
        <v>0</v>
      </c>
    </row>
    <row r="65" spans="1:10" x14ac:dyDescent="0.2">
      <c r="A65" s="1" t="s">
        <v>164</v>
      </c>
      <c r="B65" t="s">
        <v>0</v>
      </c>
      <c r="C65" t="s">
        <v>112</v>
      </c>
      <c r="D65">
        <v>0.95373145842248197</v>
      </c>
      <c r="E65">
        <v>19.11</v>
      </c>
      <c r="F65">
        <v>30</v>
      </c>
      <c r="G65">
        <f t="shared" si="0"/>
        <v>0.31850000000000001</v>
      </c>
      <c r="H65">
        <v>0</v>
      </c>
      <c r="I65">
        <v>2</v>
      </c>
      <c r="J65">
        <v>0</v>
      </c>
    </row>
    <row r="66" spans="1:10" x14ac:dyDescent="0.2">
      <c r="A66" s="1" t="s">
        <v>165</v>
      </c>
      <c r="B66" t="s">
        <v>0</v>
      </c>
      <c r="C66" t="s">
        <v>112</v>
      </c>
      <c r="D66">
        <v>0.86957310171934998</v>
      </c>
      <c r="E66">
        <v>37.133333333333297</v>
      </c>
      <c r="F66">
        <v>30</v>
      </c>
      <c r="G66">
        <f t="shared" si="0"/>
        <v>0.61888888888888827</v>
      </c>
      <c r="H66">
        <v>0</v>
      </c>
      <c r="I66">
        <v>2</v>
      </c>
      <c r="J66">
        <v>0</v>
      </c>
    </row>
    <row r="67" spans="1:10" x14ac:dyDescent="0.2">
      <c r="A67" s="1" t="s">
        <v>166</v>
      </c>
      <c r="B67" t="s">
        <v>0</v>
      </c>
      <c r="C67" t="s">
        <v>112</v>
      </c>
      <c r="D67">
        <v>0.97092088470854598</v>
      </c>
      <c r="E67">
        <v>13.896774193548399</v>
      </c>
      <c r="F67">
        <v>31</v>
      </c>
      <c r="G67">
        <f t="shared" si="0"/>
        <v>0.23161290322580666</v>
      </c>
      <c r="H67">
        <v>0</v>
      </c>
      <c r="I67">
        <v>2</v>
      </c>
      <c r="J67">
        <v>0</v>
      </c>
    </row>
    <row r="68" spans="1:10" x14ac:dyDescent="0.2">
      <c r="A68" s="1" t="s">
        <v>167</v>
      </c>
      <c r="B68" t="s">
        <v>0</v>
      </c>
      <c r="C68" t="s">
        <v>112</v>
      </c>
      <c r="D68">
        <v>0.96490925468901301</v>
      </c>
      <c r="E68">
        <v>17.847619047618998</v>
      </c>
      <c r="F68">
        <v>30</v>
      </c>
      <c r="G68">
        <f t="shared" ref="G68:G131" si="1">E68/60</f>
        <v>0.29746031746031665</v>
      </c>
      <c r="H68">
        <v>0</v>
      </c>
      <c r="I68">
        <v>2</v>
      </c>
      <c r="J68">
        <v>0</v>
      </c>
    </row>
    <row r="69" spans="1:10" x14ac:dyDescent="0.2">
      <c r="A69" t="s">
        <v>130</v>
      </c>
      <c r="B69" t="s">
        <v>0</v>
      </c>
      <c r="C69" t="s">
        <v>112</v>
      </c>
      <c r="D69">
        <v>0.87562663129629903</v>
      </c>
      <c r="E69">
        <v>12.560714285714299</v>
      </c>
      <c r="F69">
        <v>28</v>
      </c>
      <c r="G69">
        <f t="shared" si="1"/>
        <v>0.20934523809523833</v>
      </c>
      <c r="H69">
        <v>0</v>
      </c>
      <c r="I69">
        <v>2</v>
      </c>
      <c r="J69">
        <v>0</v>
      </c>
    </row>
    <row r="71" spans="1:10" x14ac:dyDescent="0.2">
      <c r="A71" s="3" t="s">
        <v>191</v>
      </c>
    </row>
    <row r="72" spans="1:10" x14ac:dyDescent="0.2">
      <c r="A72" t="s">
        <v>2</v>
      </c>
      <c r="B72" t="s">
        <v>22</v>
      </c>
      <c r="C72" t="s">
        <v>3</v>
      </c>
      <c r="D72" t="s">
        <v>260</v>
      </c>
      <c r="E72" t="s">
        <v>6</v>
      </c>
    </row>
    <row r="73" spans="1:10" x14ac:dyDescent="0.2">
      <c r="A73" t="s">
        <v>93</v>
      </c>
      <c r="B73" t="s">
        <v>8</v>
      </c>
      <c r="C73" t="s">
        <v>90</v>
      </c>
      <c r="D73">
        <v>0.96942493346105696</v>
      </c>
      <c r="E73">
        <v>1.0416666666666701</v>
      </c>
      <c r="F73">
        <v>24</v>
      </c>
      <c r="G73">
        <f t="shared" si="1"/>
        <v>1.7361111111111167E-2</v>
      </c>
      <c r="H73">
        <v>1</v>
      </c>
      <c r="I73">
        <v>0</v>
      </c>
      <c r="J73">
        <v>0</v>
      </c>
    </row>
    <row r="74" spans="1:10" x14ac:dyDescent="0.2">
      <c r="A74" t="s">
        <v>91</v>
      </c>
      <c r="B74" t="s">
        <v>8</v>
      </c>
      <c r="C74" t="s">
        <v>90</v>
      </c>
      <c r="D74">
        <v>0.82859105588371995</v>
      </c>
      <c r="E74">
        <v>5.7</v>
      </c>
      <c r="F74">
        <v>7</v>
      </c>
      <c r="G74">
        <f t="shared" si="1"/>
        <v>9.5000000000000001E-2</v>
      </c>
      <c r="H74">
        <v>1</v>
      </c>
      <c r="I74">
        <v>0</v>
      </c>
      <c r="J74">
        <v>0</v>
      </c>
    </row>
    <row r="75" spans="1:10" x14ac:dyDescent="0.2">
      <c r="A75" t="s">
        <v>92</v>
      </c>
      <c r="B75" t="s">
        <v>8</v>
      </c>
      <c r="C75" t="s">
        <v>90</v>
      </c>
      <c r="D75">
        <v>0.77616484404042996</v>
      </c>
      <c r="E75">
        <v>5.3428571428571399</v>
      </c>
      <c r="F75">
        <v>28</v>
      </c>
      <c r="G75">
        <f t="shared" si="1"/>
        <v>8.9047619047619E-2</v>
      </c>
      <c r="H75">
        <v>1</v>
      </c>
      <c r="I75">
        <v>0</v>
      </c>
      <c r="J75">
        <v>0</v>
      </c>
    </row>
    <row r="76" spans="1:10" x14ac:dyDescent="0.2">
      <c r="A76" t="s">
        <v>94</v>
      </c>
      <c r="B76" t="s">
        <v>8</v>
      </c>
      <c r="C76" t="s">
        <v>90</v>
      </c>
      <c r="D76">
        <v>0.762213632596487</v>
      </c>
      <c r="E76">
        <v>3.9285714285714302</v>
      </c>
      <c r="F76">
        <v>35</v>
      </c>
      <c r="G76">
        <f t="shared" si="1"/>
        <v>6.5476190476190507E-2</v>
      </c>
      <c r="H76">
        <v>1</v>
      </c>
      <c r="I76">
        <v>0</v>
      </c>
      <c r="J76">
        <v>0</v>
      </c>
    </row>
    <row r="77" spans="1:10" x14ac:dyDescent="0.2">
      <c r="A77" s="1" t="s">
        <v>175</v>
      </c>
      <c r="B77" t="s">
        <v>0</v>
      </c>
      <c r="C77" t="s">
        <v>90</v>
      </c>
      <c r="D77">
        <v>0.70759535717491095</v>
      </c>
      <c r="E77">
        <v>6.5633333333333299</v>
      </c>
      <c r="F77">
        <v>30</v>
      </c>
      <c r="G77">
        <f t="shared" si="1"/>
        <v>0.10938888888888883</v>
      </c>
      <c r="H77">
        <v>1</v>
      </c>
      <c r="I77">
        <v>0</v>
      </c>
      <c r="J77">
        <v>0</v>
      </c>
    </row>
    <row r="78" spans="1:10" x14ac:dyDescent="0.2">
      <c r="A78" s="1" t="s">
        <v>176</v>
      </c>
      <c r="B78" t="s">
        <v>0</v>
      </c>
      <c r="C78" t="s">
        <v>90</v>
      </c>
      <c r="D78">
        <v>0.780299092423131</v>
      </c>
      <c r="E78">
        <v>10.296666666666701</v>
      </c>
      <c r="F78">
        <v>30</v>
      </c>
      <c r="G78">
        <f t="shared" si="1"/>
        <v>0.17161111111111169</v>
      </c>
      <c r="H78">
        <v>1</v>
      </c>
      <c r="I78">
        <v>0</v>
      </c>
      <c r="J78">
        <v>0</v>
      </c>
    </row>
    <row r="79" spans="1:10" x14ac:dyDescent="0.2">
      <c r="A79" s="1" t="s">
        <v>219</v>
      </c>
      <c r="B79" t="s">
        <v>212</v>
      </c>
      <c r="C79" t="s">
        <v>90</v>
      </c>
      <c r="D79">
        <v>0.70705725408074305</v>
      </c>
      <c r="E79">
        <v>2.75555555555556</v>
      </c>
      <c r="F79">
        <v>18</v>
      </c>
      <c r="G79">
        <f t="shared" si="1"/>
        <v>4.5925925925926002E-2</v>
      </c>
      <c r="H79">
        <v>1</v>
      </c>
      <c r="I79">
        <v>0</v>
      </c>
      <c r="J79">
        <v>0</v>
      </c>
    </row>
    <row r="81" spans="1:10" x14ac:dyDescent="0.2">
      <c r="A81" t="s">
        <v>2</v>
      </c>
      <c r="B81" t="s">
        <v>22</v>
      </c>
      <c r="C81" t="s">
        <v>3</v>
      </c>
      <c r="D81" t="s">
        <v>260</v>
      </c>
      <c r="E81" t="s">
        <v>6</v>
      </c>
    </row>
    <row r="82" spans="1:10" x14ac:dyDescent="0.2">
      <c r="A82" t="s">
        <v>95</v>
      </c>
      <c r="B82" t="s">
        <v>8</v>
      </c>
      <c r="C82" t="s">
        <v>99</v>
      </c>
      <c r="D82">
        <v>0.99364830166002804</v>
      </c>
      <c r="E82">
        <v>4.1966666666666699</v>
      </c>
      <c r="F82">
        <v>30</v>
      </c>
      <c r="G82">
        <f t="shared" si="1"/>
        <v>6.9944444444444503E-2</v>
      </c>
      <c r="H82">
        <v>1</v>
      </c>
      <c r="I82">
        <v>0</v>
      </c>
      <c r="J82">
        <v>0</v>
      </c>
    </row>
    <row r="83" spans="1:10" x14ac:dyDescent="0.2">
      <c r="A83" t="s">
        <v>96</v>
      </c>
      <c r="B83" t="s">
        <v>8</v>
      </c>
      <c r="C83" t="s">
        <v>99</v>
      </c>
      <c r="D83">
        <v>0.97070111606392595</v>
      </c>
      <c r="E83">
        <v>17.105</v>
      </c>
      <c r="F83">
        <v>60</v>
      </c>
      <c r="G83">
        <f t="shared" si="1"/>
        <v>0.28508333333333336</v>
      </c>
      <c r="H83">
        <v>1</v>
      </c>
      <c r="I83">
        <v>0</v>
      </c>
      <c r="J83">
        <v>0</v>
      </c>
    </row>
    <row r="84" spans="1:10" x14ac:dyDescent="0.2">
      <c r="A84" t="s">
        <v>97</v>
      </c>
      <c r="B84" t="s">
        <v>8</v>
      </c>
      <c r="C84" t="s">
        <v>99</v>
      </c>
      <c r="D84">
        <v>0.99149412758567002</v>
      </c>
      <c r="E84">
        <v>6.46</v>
      </c>
      <c r="F84">
        <v>30</v>
      </c>
      <c r="G84">
        <f t="shared" si="1"/>
        <v>0.10766666666666666</v>
      </c>
      <c r="H84">
        <v>1</v>
      </c>
      <c r="I84">
        <v>0</v>
      </c>
      <c r="J84">
        <v>0</v>
      </c>
    </row>
    <row r="85" spans="1:10" x14ac:dyDescent="0.2">
      <c r="A85" t="s">
        <v>98</v>
      </c>
      <c r="B85" t="s">
        <v>8</v>
      </c>
      <c r="C85" t="s">
        <v>99</v>
      </c>
      <c r="D85">
        <v>0.99821254499484402</v>
      </c>
      <c r="E85">
        <v>5.8</v>
      </c>
      <c r="F85">
        <v>30</v>
      </c>
      <c r="G85">
        <f t="shared" si="1"/>
        <v>9.6666666666666665E-2</v>
      </c>
      <c r="H85">
        <v>1</v>
      </c>
      <c r="I85">
        <v>0</v>
      </c>
      <c r="J85">
        <v>0</v>
      </c>
    </row>
    <row r="86" spans="1:10" x14ac:dyDescent="0.2">
      <c r="A86" s="1" t="s">
        <v>177</v>
      </c>
      <c r="B86" t="s">
        <v>0</v>
      </c>
      <c r="C86" t="s">
        <v>99</v>
      </c>
      <c r="D86">
        <v>0.952463824589173</v>
      </c>
      <c r="E86">
        <v>23.463333333333299</v>
      </c>
      <c r="F86">
        <v>30</v>
      </c>
      <c r="G86">
        <f t="shared" si="1"/>
        <v>0.39105555555555499</v>
      </c>
      <c r="H86">
        <v>1</v>
      </c>
      <c r="I86">
        <v>0</v>
      </c>
      <c r="J86">
        <v>0</v>
      </c>
    </row>
    <row r="87" spans="1:10" x14ac:dyDescent="0.2">
      <c r="A87" s="1" t="s">
        <v>178</v>
      </c>
      <c r="B87" t="s">
        <v>0</v>
      </c>
      <c r="C87" t="s">
        <v>99</v>
      </c>
      <c r="D87">
        <v>0.97782706727003499</v>
      </c>
      <c r="E87">
        <v>21.8</v>
      </c>
      <c r="F87">
        <v>30</v>
      </c>
      <c r="G87">
        <f t="shared" si="1"/>
        <v>0.36333333333333334</v>
      </c>
      <c r="H87">
        <v>1</v>
      </c>
      <c r="I87">
        <v>0</v>
      </c>
      <c r="J87">
        <v>0</v>
      </c>
    </row>
    <row r="88" spans="1:10" x14ac:dyDescent="0.2">
      <c r="A88" s="1" t="s">
        <v>213</v>
      </c>
      <c r="B88" t="s">
        <v>212</v>
      </c>
      <c r="C88" t="s">
        <v>99</v>
      </c>
      <c r="D88">
        <v>0.86508079315440101</v>
      </c>
      <c r="E88">
        <v>15.784000000000001</v>
      </c>
      <c r="F88">
        <v>25</v>
      </c>
      <c r="G88">
        <f t="shared" si="1"/>
        <v>0.26306666666666667</v>
      </c>
      <c r="H88">
        <v>1</v>
      </c>
      <c r="I88">
        <v>0</v>
      </c>
      <c r="J88">
        <v>0</v>
      </c>
    </row>
    <row r="90" spans="1:10" x14ac:dyDescent="0.2">
      <c r="A90" s="3" t="s">
        <v>196</v>
      </c>
    </row>
    <row r="91" spans="1:10" x14ac:dyDescent="0.2">
      <c r="A91" t="s">
        <v>2</v>
      </c>
      <c r="B91" t="s">
        <v>22</v>
      </c>
      <c r="C91" t="s">
        <v>3</v>
      </c>
      <c r="D91" t="s">
        <v>260</v>
      </c>
      <c r="E91" t="s">
        <v>6</v>
      </c>
    </row>
    <row r="92" spans="1:10" x14ac:dyDescent="0.2">
      <c r="A92" s="1" t="s">
        <v>133</v>
      </c>
      <c r="B92" t="s">
        <v>0</v>
      </c>
      <c r="C92" t="s">
        <v>137</v>
      </c>
      <c r="D92">
        <v>0.66191442970750702</v>
      </c>
      <c r="E92">
        <v>6.3033333333333301</v>
      </c>
      <c r="F92">
        <v>30</v>
      </c>
      <c r="G92">
        <f t="shared" si="1"/>
        <v>0.1050555555555555</v>
      </c>
      <c r="H92">
        <v>2</v>
      </c>
      <c r="I92">
        <v>0</v>
      </c>
      <c r="J92">
        <v>0</v>
      </c>
    </row>
    <row r="93" spans="1:10" x14ac:dyDescent="0.2">
      <c r="A93" s="1" t="s">
        <v>179</v>
      </c>
      <c r="B93" t="s">
        <v>0</v>
      </c>
      <c r="C93" t="s">
        <v>137</v>
      </c>
      <c r="D93">
        <v>0.68248956841568398</v>
      </c>
      <c r="E93">
        <v>7.6733333333333302</v>
      </c>
      <c r="F93">
        <v>30</v>
      </c>
      <c r="G93">
        <f t="shared" si="1"/>
        <v>0.12788888888888883</v>
      </c>
      <c r="H93">
        <v>2</v>
      </c>
      <c r="I93">
        <v>0</v>
      </c>
      <c r="J93">
        <v>0</v>
      </c>
    </row>
    <row r="94" spans="1:10" x14ac:dyDescent="0.2">
      <c r="A94" s="1" t="s">
        <v>180</v>
      </c>
      <c r="B94" t="s">
        <v>0</v>
      </c>
      <c r="C94" t="s">
        <v>137</v>
      </c>
      <c r="D94">
        <v>0.78907724126714496</v>
      </c>
      <c r="E94">
        <v>5.7033333333333296</v>
      </c>
      <c r="F94">
        <v>30</v>
      </c>
      <c r="G94">
        <f t="shared" si="1"/>
        <v>9.505555555555549E-2</v>
      </c>
      <c r="H94">
        <v>2</v>
      </c>
      <c r="I94">
        <v>0</v>
      </c>
      <c r="J94">
        <v>0</v>
      </c>
    </row>
    <row r="95" spans="1:10" x14ac:dyDescent="0.2">
      <c r="A95" s="1" t="s">
        <v>181</v>
      </c>
      <c r="B95" t="s">
        <v>0</v>
      </c>
      <c r="C95" t="s">
        <v>137</v>
      </c>
      <c r="D95">
        <v>0.75144913014604198</v>
      </c>
      <c r="E95">
        <v>7.9124999999999996</v>
      </c>
      <c r="F95">
        <v>32</v>
      </c>
      <c r="G95">
        <f t="shared" si="1"/>
        <v>0.13187499999999999</v>
      </c>
      <c r="H95">
        <v>2</v>
      </c>
      <c r="I95">
        <v>0</v>
      </c>
      <c r="J95">
        <v>0</v>
      </c>
    </row>
    <row r="96" spans="1:10" x14ac:dyDescent="0.2">
      <c r="A96" s="1"/>
    </row>
    <row r="97" spans="1:10" x14ac:dyDescent="0.2">
      <c r="A97" t="s">
        <v>2</v>
      </c>
      <c r="B97" t="s">
        <v>22</v>
      </c>
      <c r="C97" t="s">
        <v>3</v>
      </c>
      <c r="D97" t="s">
        <v>260</v>
      </c>
      <c r="E97" t="s">
        <v>6</v>
      </c>
    </row>
    <row r="98" spans="1:10" x14ac:dyDescent="0.2">
      <c r="A98" s="1" t="s">
        <v>135</v>
      </c>
      <c r="B98" t="s">
        <v>0</v>
      </c>
      <c r="C98" t="s">
        <v>136</v>
      </c>
      <c r="D98">
        <v>0.90188353641621</v>
      </c>
      <c r="E98">
        <v>20.586666666666702</v>
      </c>
      <c r="F98">
        <v>30</v>
      </c>
      <c r="G98">
        <f t="shared" si="1"/>
        <v>0.3431111111111117</v>
      </c>
      <c r="H98">
        <v>2</v>
      </c>
      <c r="I98">
        <v>0</v>
      </c>
      <c r="J98">
        <v>0</v>
      </c>
    </row>
    <row r="99" spans="1:10" x14ac:dyDescent="0.2">
      <c r="A99" s="1" t="s">
        <v>134</v>
      </c>
      <c r="B99" t="s">
        <v>0</v>
      </c>
      <c r="C99" t="s">
        <v>136</v>
      </c>
      <c r="D99">
        <v>0.94313862793135905</v>
      </c>
      <c r="E99">
        <v>31.259259259259299</v>
      </c>
      <c r="F99">
        <v>30</v>
      </c>
      <c r="G99">
        <f t="shared" si="1"/>
        <v>0.52098765432098826</v>
      </c>
      <c r="H99">
        <v>2</v>
      </c>
      <c r="I99">
        <v>0</v>
      </c>
      <c r="J99">
        <v>0</v>
      </c>
    </row>
    <row r="100" spans="1:10" x14ac:dyDescent="0.2">
      <c r="A100" s="1" t="s">
        <v>186</v>
      </c>
      <c r="B100" t="s">
        <v>0</v>
      </c>
      <c r="C100" t="s">
        <v>136</v>
      </c>
      <c r="D100">
        <v>0.86352192510871095</v>
      </c>
      <c r="E100">
        <v>18.543333333333301</v>
      </c>
      <c r="F100">
        <v>30</v>
      </c>
      <c r="G100">
        <f t="shared" si="1"/>
        <v>0.30905555555555503</v>
      </c>
      <c r="H100">
        <v>2</v>
      </c>
      <c r="I100">
        <v>0</v>
      </c>
      <c r="J100">
        <v>0</v>
      </c>
    </row>
    <row r="101" spans="1:10" x14ac:dyDescent="0.2">
      <c r="A101" s="1" t="s">
        <v>187</v>
      </c>
      <c r="B101" t="s">
        <v>0</v>
      </c>
      <c r="C101" t="s">
        <v>136</v>
      </c>
      <c r="D101">
        <v>0.92066954335440598</v>
      </c>
      <c r="E101">
        <v>18.987096774193599</v>
      </c>
      <c r="F101">
        <v>31</v>
      </c>
      <c r="G101">
        <f t="shared" si="1"/>
        <v>0.31645161290322665</v>
      </c>
      <c r="H101">
        <v>2</v>
      </c>
      <c r="I101">
        <v>0</v>
      </c>
      <c r="J101">
        <v>0</v>
      </c>
    </row>
    <row r="102" spans="1:10" x14ac:dyDescent="0.2">
      <c r="A102" s="1" t="s">
        <v>188</v>
      </c>
      <c r="B102" t="s">
        <v>0</v>
      </c>
      <c r="C102" t="s">
        <v>136</v>
      </c>
      <c r="D102">
        <v>0.93519300908675296</v>
      </c>
      <c r="E102">
        <v>17.496666666666702</v>
      </c>
      <c r="F102">
        <v>30</v>
      </c>
      <c r="G102">
        <f t="shared" si="1"/>
        <v>0.29161111111111171</v>
      </c>
      <c r="H102">
        <v>2</v>
      </c>
      <c r="I102">
        <v>0</v>
      </c>
      <c r="J102">
        <v>0</v>
      </c>
    </row>
    <row r="103" spans="1:10" x14ac:dyDescent="0.2">
      <c r="A103" s="1" t="s">
        <v>189</v>
      </c>
      <c r="B103" t="s">
        <v>0</v>
      </c>
      <c r="C103" t="s">
        <v>136</v>
      </c>
      <c r="D103">
        <v>0.95210893963814602</v>
      </c>
      <c r="E103">
        <v>34.293548387096799</v>
      </c>
      <c r="F103">
        <v>31</v>
      </c>
      <c r="G103">
        <f t="shared" si="1"/>
        <v>0.57155913978494666</v>
      </c>
      <c r="H103">
        <v>2</v>
      </c>
      <c r="I103">
        <v>0</v>
      </c>
      <c r="J103">
        <v>0</v>
      </c>
    </row>
    <row r="104" spans="1:10" x14ac:dyDescent="0.2">
      <c r="A104" s="1" t="s">
        <v>182</v>
      </c>
      <c r="B104" t="s">
        <v>0</v>
      </c>
      <c r="C104" t="s">
        <v>136</v>
      </c>
      <c r="D104">
        <v>0.97237221461518597</v>
      </c>
      <c r="E104">
        <v>26.209375000000001</v>
      </c>
      <c r="F104">
        <v>32</v>
      </c>
      <c r="G104">
        <f t="shared" si="1"/>
        <v>0.43682291666666667</v>
      </c>
      <c r="H104">
        <v>2</v>
      </c>
      <c r="I104">
        <v>0</v>
      </c>
      <c r="J104">
        <v>0</v>
      </c>
    </row>
    <row r="105" spans="1:10" x14ac:dyDescent="0.2">
      <c r="A105" s="1" t="s">
        <v>183</v>
      </c>
      <c r="B105" t="s">
        <v>0</v>
      </c>
      <c r="C105" t="s">
        <v>136</v>
      </c>
      <c r="D105">
        <v>0.95254333160872195</v>
      </c>
      <c r="E105">
        <v>31.111428571428601</v>
      </c>
      <c r="F105">
        <v>35</v>
      </c>
      <c r="G105">
        <f t="shared" si="1"/>
        <v>0.51852380952381005</v>
      </c>
      <c r="H105">
        <v>2</v>
      </c>
      <c r="I105">
        <v>0</v>
      </c>
      <c r="J105">
        <v>0</v>
      </c>
    </row>
    <row r="107" spans="1:10" x14ac:dyDescent="0.2">
      <c r="A107" s="3" t="s">
        <v>195</v>
      </c>
    </row>
    <row r="108" spans="1:10" x14ac:dyDescent="0.2">
      <c r="A108" t="s">
        <v>2</v>
      </c>
      <c r="B108" t="s">
        <v>22</v>
      </c>
      <c r="C108" t="s">
        <v>3</v>
      </c>
      <c r="D108" t="s">
        <v>260</v>
      </c>
      <c r="E108" t="s">
        <v>6</v>
      </c>
    </row>
    <row r="109" spans="1:10" x14ac:dyDescent="0.2">
      <c r="A109" t="s">
        <v>117</v>
      </c>
      <c r="B109" t="s">
        <v>0</v>
      </c>
      <c r="C109" t="s">
        <v>121</v>
      </c>
      <c r="D109">
        <v>0.877339058493113</v>
      </c>
      <c r="E109">
        <v>8.7709677419354808</v>
      </c>
      <c r="F109">
        <v>31</v>
      </c>
      <c r="G109">
        <f t="shared" si="1"/>
        <v>0.14618279569892467</v>
      </c>
      <c r="H109">
        <v>1</v>
      </c>
      <c r="I109">
        <v>1</v>
      </c>
      <c r="J109">
        <v>0</v>
      </c>
    </row>
    <row r="110" spans="1:10" x14ac:dyDescent="0.2">
      <c r="A110" t="s">
        <v>122</v>
      </c>
      <c r="B110" t="s">
        <v>0</v>
      </c>
      <c r="C110" t="s">
        <v>121</v>
      </c>
      <c r="D110">
        <v>0.92068642818318702</v>
      </c>
      <c r="E110">
        <v>3.855</v>
      </c>
      <c r="F110">
        <v>20</v>
      </c>
      <c r="G110">
        <f t="shared" si="1"/>
        <v>6.4250000000000002E-2</v>
      </c>
      <c r="H110">
        <v>1</v>
      </c>
      <c r="I110">
        <v>1</v>
      </c>
      <c r="J110">
        <v>0</v>
      </c>
    </row>
    <row r="111" spans="1:10" x14ac:dyDescent="0.2">
      <c r="A111" t="s">
        <v>123</v>
      </c>
      <c r="B111" t="s">
        <v>0</v>
      </c>
      <c r="C111" t="s">
        <v>121</v>
      </c>
      <c r="D111">
        <v>0.61422759629425705</v>
      </c>
      <c r="E111">
        <v>13.0068965517241</v>
      </c>
      <c r="F111">
        <v>29</v>
      </c>
      <c r="G111">
        <f t="shared" si="1"/>
        <v>0.21678160919540168</v>
      </c>
      <c r="H111">
        <v>1</v>
      </c>
      <c r="I111">
        <v>1</v>
      </c>
      <c r="J111">
        <v>0</v>
      </c>
    </row>
    <row r="112" spans="1:10" x14ac:dyDescent="0.2">
      <c r="A112" t="s">
        <v>124</v>
      </c>
      <c r="B112" t="s">
        <v>0</v>
      </c>
      <c r="C112" t="s">
        <v>121</v>
      </c>
      <c r="D112">
        <v>0.74298577715230596</v>
      </c>
      <c r="E112">
        <v>13.2129032258065</v>
      </c>
      <c r="F112">
        <v>31</v>
      </c>
      <c r="G112">
        <f t="shared" si="1"/>
        <v>0.22021505376344166</v>
      </c>
      <c r="H112">
        <v>1</v>
      </c>
      <c r="I112">
        <v>1</v>
      </c>
      <c r="J112">
        <v>0</v>
      </c>
    </row>
    <row r="113" spans="1:18" x14ac:dyDescent="0.2">
      <c r="A113" s="1" t="s">
        <v>168</v>
      </c>
      <c r="B113" t="s">
        <v>0</v>
      </c>
      <c r="C113" t="s">
        <v>121</v>
      </c>
      <c r="D113">
        <v>0.88511199091366499</v>
      </c>
      <c r="E113">
        <v>6.8517241379310301</v>
      </c>
      <c r="F113">
        <v>29</v>
      </c>
      <c r="G113">
        <f t="shared" si="1"/>
        <v>0.1141954022988505</v>
      </c>
      <c r="H113">
        <v>1</v>
      </c>
      <c r="I113">
        <v>1</v>
      </c>
      <c r="J113">
        <v>0</v>
      </c>
    </row>
    <row r="114" spans="1:18" x14ac:dyDescent="0.2">
      <c r="A114" s="1" t="s">
        <v>169</v>
      </c>
      <c r="B114" t="s">
        <v>0</v>
      </c>
      <c r="C114" t="s">
        <v>121</v>
      </c>
      <c r="D114">
        <v>0.69301835222403696</v>
      </c>
      <c r="E114">
        <v>8.6366666666666703</v>
      </c>
      <c r="F114">
        <v>30</v>
      </c>
      <c r="G114">
        <f t="shared" si="1"/>
        <v>0.14394444444444451</v>
      </c>
      <c r="H114">
        <v>1</v>
      </c>
      <c r="I114">
        <v>1</v>
      </c>
      <c r="J114">
        <v>0</v>
      </c>
    </row>
    <row r="115" spans="1:18" x14ac:dyDescent="0.2">
      <c r="A115" s="1" t="s">
        <v>170</v>
      </c>
      <c r="B115" t="s">
        <v>0</v>
      </c>
      <c r="C115" t="s">
        <v>121</v>
      </c>
      <c r="D115">
        <v>0.72031354930658698</v>
      </c>
      <c r="E115">
        <v>10</v>
      </c>
      <c r="F115">
        <v>26</v>
      </c>
      <c r="G115">
        <f t="shared" si="1"/>
        <v>0.16666666666666666</v>
      </c>
      <c r="H115">
        <v>1</v>
      </c>
      <c r="I115">
        <v>1</v>
      </c>
      <c r="J115">
        <v>0</v>
      </c>
    </row>
    <row r="116" spans="1:18" x14ac:dyDescent="0.2">
      <c r="A116" s="1" t="s">
        <v>172</v>
      </c>
      <c r="B116" t="s">
        <v>0</v>
      </c>
      <c r="C116" t="s">
        <v>121</v>
      </c>
      <c r="D116">
        <v>0.74441567465054204</v>
      </c>
      <c r="E116">
        <v>5.625</v>
      </c>
      <c r="F116">
        <v>36</v>
      </c>
      <c r="G116">
        <f t="shared" si="1"/>
        <v>9.375E-2</v>
      </c>
      <c r="H116">
        <v>1</v>
      </c>
      <c r="I116">
        <v>1</v>
      </c>
      <c r="J116">
        <v>0</v>
      </c>
    </row>
    <row r="118" spans="1:18" x14ac:dyDescent="0.2">
      <c r="A118" t="s">
        <v>2</v>
      </c>
      <c r="B118" t="s">
        <v>22</v>
      </c>
      <c r="C118" t="s">
        <v>3</v>
      </c>
      <c r="D118" t="s">
        <v>260</v>
      </c>
      <c r="E118" t="s">
        <v>6</v>
      </c>
    </row>
    <row r="119" spans="1:18" x14ac:dyDescent="0.2">
      <c r="A119" t="s">
        <v>118</v>
      </c>
      <c r="B119" t="s">
        <v>0</v>
      </c>
      <c r="C119" t="s">
        <v>116</v>
      </c>
      <c r="D119">
        <v>0.96148306664425098</v>
      </c>
      <c r="E119">
        <v>34.28</v>
      </c>
      <c r="F119">
        <v>30</v>
      </c>
      <c r="G119">
        <f t="shared" si="1"/>
        <v>0.57133333333333336</v>
      </c>
      <c r="H119">
        <v>1</v>
      </c>
      <c r="I119">
        <v>1</v>
      </c>
      <c r="J119">
        <v>0</v>
      </c>
    </row>
    <row r="120" spans="1:18" x14ac:dyDescent="0.2">
      <c r="A120" t="s">
        <v>119</v>
      </c>
      <c r="B120" t="s">
        <v>0</v>
      </c>
      <c r="C120" t="s">
        <v>116</v>
      </c>
      <c r="D120">
        <v>0.81931542119810896</v>
      </c>
      <c r="E120">
        <v>20.43</v>
      </c>
      <c r="F120">
        <v>30</v>
      </c>
      <c r="G120">
        <f t="shared" si="1"/>
        <v>0.34049999999999997</v>
      </c>
      <c r="H120">
        <v>1</v>
      </c>
      <c r="I120">
        <v>1</v>
      </c>
      <c r="J120">
        <v>0</v>
      </c>
    </row>
    <row r="121" spans="1:18" x14ac:dyDescent="0.2">
      <c r="A121" t="s">
        <v>120</v>
      </c>
      <c r="B121" t="s">
        <v>0</v>
      </c>
      <c r="C121" t="s">
        <v>116</v>
      </c>
      <c r="D121">
        <v>0.82594401199207501</v>
      </c>
      <c r="E121">
        <v>21.507142857142899</v>
      </c>
      <c r="F121">
        <v>28</v>
      </c>
      <c r="G121">
        <f t="shared" si="1"/>
        <v>0.35845238095238163</v>
      </c>
      <c r="H121">
        <v>1</v>
      </c>
      <c r="I121">
        <v>1</v>
      </c>
      <c r="J121">
        <v>0</v>
      </c>
    </row>
    <row r="122" spans="1:18" x14ac:dyDescent="0.2">
      <c r="A122" t="s">
        <v>125</v>
      </c>
      <c r="B122" t="s">
        <v>0</v>
      </c>
      <c r="C122" t="s">
        <v>116</v>
      </c>
      <c r="D122">
        <v>0.79899163967773301</v>
      </c>
      <c r="E122">
        <v>19.394736842105299</v>
      </c>
      <c r="F122">
        <v>19</v>
      </c>
      <c r="G122">
        <f t="shared" si="1"/>
        <v>0.32324561403508834</v>
      </c>
      <c r="H122">
        <v>1</v>
      </c>
      <c r="I122">
        <v>1</v>
      </c>
      <c r="J122">
        <v>0</v>
      </c>
    </row>
    <row r="123" spans="1:18" x14ac:dyDescent="0.2">
      <c r="A123" s="1" t="s">
        <v>171</v>
      </c>
      <c r="B123" t="s">
        <v>0</v>
      </c>
      <c r="C123" t="s">
        <v>116</v>
      </c>
      <c r="D123">
        <v>0.75315644605580601</v>
      </c>
      <c r="E123">
        <v>17.468253968254</v>
      </c>
      <c r="F123">
        <v>28</v>
      </c>
      <c r="G123">
        <f t="shared" si="1"/>
        <v>0.29113756613756669</v>
      </c>
      <c r="H123">
        <v>1</v>
      </c>
      <c r="I123">
        <v>1</v>
      </c>
      <c r="J123">
        <v>0</v>
      </c>
      <c r="R123" s="2"/>
    </row>
    <row r="124" spans="1:18" x14ac:dyDescent="0.2">
      <c r="A124" s="1" t="s">
        <v>173</v>
      </c>
      <c r="B124" t="s">
        <v>0</v>
      </c>
      <c r="C124" t="s">
        <v>116</v>
      </c>
      <c r="D124">
        <v>0.78568267568766703</v>
      </c>
      <c r="E124">
        <v>19.309999999999999</v>
      </c>
      <c r="F124">
        <v>20</v>
      </c>
      <c r="G124">
        <f t="shared" si="1"/>
        <v>0.3218333333333333</v>
      </c>
      <c r="H124">
        <v>1</v>
      </c>
      <c r="I124">
        <v>1</v>
      </c>
      <c r="J124">
        <v>0</v>
      </c>
    </row>
    <row r="125" spans="1:18" x14ac:dyDescent="0.2">
      <c r="A125" s="1" t="s">
        <v>174</v>
      </c>
      <c r="B125" t="s">
        <v>0</v>
      </c>
      <c r="C125" t="s">
        <v>116</v>
      </c>
      <c r="D125">
        <v>0.61289113634617998</v>
      </c>
      <c r="E125">
        <v>6.4722222222222197</v>
      </c>
      <c r="F125">
        <v>18</v>
      </c>
      <c r="G125">
        <f t="shared" si="1"/>
        <v>0.10787037037037032</v>
      </c>
      <c r="H125">
        <v>1</v>
      </c>
      <c r="I125">
        <v>1</v>
      </c>
      <c r="J125">
        <v>0</v>
      </c>
    </row>
    <row r="127" spans="1:18" x14ac:dyDescent="0.2">
      <c r="A127" s="3" t="s">
        <v>198</v>
      </c>
    </row>
    <row r="128" spans="1:18" x14ac:dyDescent="0.2">
      <c r="A128" t="s">
        <v>2</v>
      </c>
      <c r="B128" t="s">
        <v>22</v>
      </c>
      <c r="C128" t="s">
        <v>3</v>
      </c>
      <c r="D128" t="s">
        <v>260</v>
      </c>
      <c r="E128" t="s">
        <v>6</v>
      </c>
    </row>
    <row r="129" spans="1:10" x14ac:dyDescent="0.2">
      <c r="A129" s="1" t="s">
        <v>144</v>
      </c>
      <c r="B129" t="s">
        <v>0</v>
      </c>
      <c r="C129" t="s">
        <v>148</v>
      </c>
      <c r="D129">
        <v>0.66906097532041298</v>
      </c>
      <c r="E129">
        <v>4.38</v>
      </c>
      <c r="F129">
        <v>15</v>
      </c>
      <c r="G129">
        <f t="shared" si="1"/>
        <v>7.2999999999999995E-2</v>
      </c>
      <c r="H129">
        <v>0</v>
      </c>
      <c r="I129">
        <v>2</v>
      </c>
      <c r="J129">
        <v>2</v>
      </c>
    </row>
    <row r="130" spans="1:10" x14ac:dyDescent="0.2">
      <c r="A130" s="1" t="s">
        <v>144</v>
      </c>
      <c r="B130" t="s">
        <v>0</v>
      </c>
      <c r="C130" t="s">
        <v>148</v>
      </c>
      <c r="D130">
        <v>0.88713078362897102</v>
      </c>
      <c r="E130">
        <v>4.1258064516128998</v>
      </c>
      <c r="F130">
        <v>31</v>
      </c>
      <c r="G130">
        <f t="shared" si="1"/>
        <v>6.8763440860214992E-2</v>
      </c>
      <c r="H130">
        <v>0</v>
      </c>
      <c r="I130">
        <v>2</v>
      </c>
      <c r="J130">
        <v>2</v>
      </c>
    </row>
    <row r="131" spans="1:10" x14ac:dyDescent="0.2">
      <c r="A131" s="1"/>
    </row>
    <row r="132" spans="1:10" x14ac:dyDescent="0.2">
      <c r="A132" t="s">
        <v>2</v>
      </c>
      <c r="B132" t="s">
        <v>22</v>
      </c>
      <c r="C132" t="s">
        <v>3</v>
      </c>
      <c r="D132" t="s">
        <v>260</v>
      </c>
      <c r="E132" t="s">
        <v>6</v>
      </c>
    </row>
    <row r="133" spans="1:10" x14ac:dyDescent="0.2">
      <c r="A133" s="1" t="s">
        <v>145</v>
      </c>
      <c r="B133" t="s">
        <v>0</v>
      </c>
      <c r="C133" t="s">
        <v>147</v>
      </c>
      <c r="D133">
        <v>0.909913053897622</v>
      </c>
      <c r="E133">
        <v>11.958064516128999</v>
      </c>
      <c r="F133">
        <v>31</v>
      </c>
      <c r="G133">
        <f t="shared" ref="G132:G139" si="2">E133/60</f>
        <v>0.19930107526881666</v>
      </c>
      <c r="H133">
        <v>0</v>
      </c>
      <c r="I133">
        <v>2</v>
      </c>
      <c r="J133">
        <v>2</v>
      </c>
    </row>
    <row r="134" spans="1:10" x14ac:dyDescent="0.2">
      <c r="A134" s="1" t="s">
        <v>146</v>
      </c>
      <c r="B134" t="s">
        <v>0</v>
      </c>
      <c r="C134" t="s">
        <v>147</v>
      </c>
      <c r="D134">
        <v>0.83642647693920202</v>
      </c>
      <c r="E134">
        <v>14.072413793103401</v>
      </c>
      <c r="F134">
        <v>29</v>
      </c>
      <c r="G134">
        <f t="shared" si="2"/>
        <v>0.23454022988505668</v>
      </c>
      <c r="H134">
        <v>0</v>
      </c>
      <c r="I134">
        <v>2</v>
      </c>
      <c r="J134">
        <v>2</v>
      </c>
    </row>
    <row r="136" spans="1:10" x14ac:dyDescent="0.2">
      <c r="A136" s="3" t="s">
        <v>197</v>
      </c>
    </row>
    <row r="137" spans="1:10" x14ac:dyDescent="0.2">
      <c r="A137" t="s">
        <v>2</v>
      </c>
      <c r="B137" t="s">
        <v>22</v>
      </c>
      <c r="C137" t="s">
        <v>3</v>
      </c>
      <c r="D137" t="s">
        <v>260</v>
      </c>
      <c r="E137" t="s">
        <v>6</v>
      </c>
    </row>
    <row r="138" spans="1:10" x14ac:dyDescent="0.2">
      <c r="A138" s="1" t="s">
        <v>149</v>
      </c>
      <c r="B138" t="s">
        <v>0</v>
      </c>
      <c r="C138" t="s">
        <v>150</v>
      </c>
      <c r="D138">
        <v>0.710288707715235</v>
      </c>
      <c r="E138">
        <v>16.186666666666699</v>
      </c>
      <c r="F138">
        <v>30</v>
      </c>
      <c r="G138">
        <f t="shared" si="2"/>
        <v>0.26977777777777834</v>
      </c>
      <c r="H138">
        <v>2</v>
      </c>
      <c r="I138">
        <v>2</v>
      </c>
      <c r="J138">
        <v>0</v>
      </c>
    </row>
    <row r="139" spans="1:10" x14ac:dyDescent="0.2">
      <c r="A139" s="1" t="s">
        <v>151</v>
      </c>
      <c r="B139" t="s">
        <v>0</v>
      </c>
      <c r="C139" t="s">
        <v>150</v>
      </c>
      <c r="D139">
        <v>0.911433850128337</v>
      </c>
      <c r="E139">
        <v>13.8</v>
      </c>
      <c r="F139">
        <v>24</v>
      </c>
      <c r="G139">
        <f t="shared" si="2"/>
        <v>0.23</v>
      </c>
      <c r="H139">
        <v>2</v>
      </c>
      <c r="I139">
        <v>2</v>
      </c>
      <c r="J139">
        <v>0</v>
      </c>
    </row>
    <row r="141" spans="1:10" x14ac:dyDescent="0.2">
      <c r="F141">
        <f>COUNT(F3:F139)</f>
        <v>97</v>
      </c>
    </row>
    <row r="169" spans="1:1" x14ac:dyDescent="0.2">
      <c r="A169" s="7"/>
    </row>
    <row r="170" spans="1:1" x14ac:dyDescent="0.2">
      <c r="A170" s="1"/>
    </row>
    <row r="172" spans="1:1" x14ac:dyDescent="0.2">
      <c r="A172" s="1"/>
    </row>
    <row r="174" spans="1:1" x14ac:dyDescent="0.2">
      <c r="A174" s="1"/>
    </row>
    <row r="181" spans="1:1" x14ac:dyDescent="0.2">
      <c r="A181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9" spans="1:1" x14ac:dyDescent="0.2">
      <c r="A19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P14</vt:lpstr>
      <vt:lpstr>P17</vt:lpstr>
      <vt:lpstr>DKO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Wise</dc:creator>
  <cp:lastModifiedBy>Microsoft Office User</cp:lastModifiedBy>
  <dcterms:created xsi:type="dcterms:W3CDTF">2015-06-05T18:17:20Z</dcterms:created>
  <dcterms:modified xsi:type="dcterms:W3CDTF">2023-01-03T23:30:43Z</dcterms:modified>
</cp:coreProperties>
</file>