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 - Büro\50 - Paper\AD - Eingereicht\S218L TBI (Nicole) - eLife 25.11.21\Full submission 25.11.2021\Raw Data\"/>
    </mc:Choice>
  </mc:AlternateContent>
  <bookViews>
    <workbookView xWindow="0" yWindow="0" windowWidth="28800" windowHeight="12048"/>
  </bookViews>
  <sheets>
    <sheet name="CSDs after trauma (Fig. 2B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4" i="1" l="1"/>
  <c r="Y25" i="1"/>
  <c r="Y26" i="1"/>
  <c r="Y27" i="1"/>
  <c r="Y28" i="1"/>
  <c r="Y29" i="1"/>
  <c r="Y30" i="1"/>
  <c r="Y31" i="1"/>
  <c r="Y32" i="1"/>
  <c r="Y33" i="1"/>
  <c r="X25" i="1"/>
  <c r="X26" i="1"/>
  <c r="X27" i="1"/>
  <c r="X28" i="1"/>
  <c r="X29" i="1"/>
  <c r="X30" i="1"/>
  <c r="X31" i="1"/>
  <c r="X32" i="1"/>
  <c r="X33" i="1"/>
  <c r="X24" i="1"/>
  <c r="W25" i="1"/>
  <c r="W26" i="1"/>
  <c r="W27" i="1"/>
  <c r="W28" i="1"/>
  <c r="W29" i="1"/>
  <c r="W30" i="1"/>
  <c r="W24" i="1"/>
  <c r="V25" i="1"/>
  <c r="V26" i="1"/>
  <c r="V27" i="1"/>
  <c r="V28" i="1"/>
  <c r="V29" i="1"/>
  <c r="V30" i="1"/>
  <c r="V31" i="1"/>
  <c r="V32" i="1"/>
  <c r="V33" i="1"/>
  <c r="V24" i="1"/>
  <c r="U25" i="1"/>
  <c r="U26" i="1"/>
  <c r="U27" i="1"/>
  <c r="U28" i="1"/>
  <c r="U29" i="1"/>
  <c r="U30" i="1"/>
  <c r="U31" i="1"/>
  <c r="U24" i="1"/>
  <c r="Q30" i="1"/>
  <c r="C17" i="1"/>
  <c r="P31" i="1"/>
  <c r="P32" i="1"/>
  <c r="P33" i="1"/>
  <c r="R30" i="1"/>
  <c r="R31" i="1"/>
  <c r="R32" i="1"/>
  <c r="R33" i="1"/>
  <c r="S30" i="1"/>
  <c r="S31" i="1"/>
  <c r="S32" i="1"/>
  <c r="S33" i="1"/>
  <c r="I5" i="1" l="1"/>
  <c r="M5" i="1"/>
  <c r="M6" i="1"/>
  <c r="M7" i="1"/>
  <c r="M26" i="1" s="1"/>
  <c r="M8" i="1"/>
  <c r="M27" i="1" s="1"/>
  <c r="M9" i="1"/>
  <c r="M10" i="1"/>
  <c r="M30" i="1"/>
  <c r="J19" i="1"/>
  <c r="P16" i="1"/>
  <c r="Q17" i="1"/>
  <c r="S17" i="1"/>
  <c r="Q26" i="1"/>
  <c r="S26" i="1"/>
  <c r="P27" i="1"/>
  <c r="Q27" i="1"/>
  <c r="Q29" i="1"/>
  <c r="S29" i="1"/>
  <c r="O17" i="1"/>
  <c r="I6" i="1"/>
  <c r="J6" i="1"/>
  <c r="J25" i="1" s="1"/>
  <c r="K6" i="1"/>
  <c r="K25" i="1" s="1"/>
  <c r="L6" i="1"/>
  <c r="I7" i="1"/>
  <c r="I26" i="1" s="1"/>
  <c r="J7" i="1"/>
  <c r="K7" i="1"/>
  <c r="L7" i="1"/>
  <c r="I8" i="1"/>
  <c r="J8" i="1"/>
  <c r="K8" i="1"/>
  <c r="L8" i="1"/>
  <c r="L27" i="1" s="1"/>
  <c r="I9" i="1"/>
  <c r="J9" i="1"/>
  <c r="K9" i="1"/>
  <c r="K28" i="1" s="1"/>
  <c r="L9" i="1"/>
  <c r="M28" i="1"/>
  <c r="I10" i="1"/>
  <c r="J10" i="1"/>
  <c r="J29" i="1" s="1"/>
  <c r="K10" i="1"/>
  <c r="K29" i="1" s="1"/>
  <c r="L10" i="1"/>
  <c r="I11" i="1"/>
  <c r="I30" i="1" s="1"/>
  <c r="J11" i="1"/>
  <c r="I12" i="1"/>
  <c r="I31" i="1" s="1"/>
  <c r="J12" i="1"/>
  <c r="J31" i="1" s="1"/>
  <c r="J13" i="1"/>
  <c r="J32" i="1" s="1"/>
  <c r="K11" i="1"/>
  <c r="J14" i="1"/>
  <c r="M33" i="1"/>
  <c r="J5" i="1"/>
  <c r="K5" i="1"/>
  <c r="L5" i="1"/>
  <c r="M24" i="1"/>
  <c r="L33" i="1"/>
  <c r="J33" i="1"/>
  <c r="M32" i="1"/>
  <c r="L32" i="1"/>
  <c r="K30" i="1"/>
  <c r="M31" i="1"/>
  <c r="L31" i="1"/>
  <c r="L30" i="1"/>
  <c r="J30" i="1"/>
  <c r="M29" i="1"/>
  <c r="L29" i="1"/>
  <c r="I29" i="1"/>
  <c r="L28" i="1"/>
  <c r="J28" i="1"/>
  <c r="I28" i="1"/>
  <c r="K27" i="1"/>
  <c r="J27" i="1"/>
  <c r="I27" i="1"/>
  <c r="L26" i="1"/>
  <c r="K26" i="1"/>
  <c r="J26" i="1"/>
  <c r="M25" i="1"/>
  <c r="I25" i="1"/>
  <c r="L24" i="1"/>
  <c r="K24" i="1"/>
  <c r="J24" i="1"/>
  <c r="I24" i="1"/>
  <c r="L18" i="1"/>
  <c r="L17" i="1"/>
  <c r="J16" i="1"/>
  <c r="Y35" i="1"/>
  <c r="W35" i="1"/>
  <c r="U35" i="1"/>
  <c r="D16" i="1"/>
  <c r="E16" i="1"/>
  <c r="F16" i="1"/>
  <c r="G16" i="1"/>
  <c r="R16" i="1"/>
  <c r="S16" i="1"/>
  <c r="U16" i="1"/>
  <c r="V16" i="1"/>
  <c r="W16" i="1"/>
  <c r="X16" i="1"/>
  <c r="Y16" i="1"/>
  <c r="D17" i="1"/>
  <c r="E17" i="1"/>
  <c r="F17" i="1"/>
  <c r="G17" i="1"/>
  <c r="P17" i="1"/>
  <c r="R17" i="1"/>
  <c r="U17" i="1"/>
  <c r="V17" i="1"/>
  <c r="W17" i="1"/>
  <c r="X17" i="1"/>
  <c r="Y17" i="1"/>
  <c r="C16" i="1"/>
  <c r="C25" i="1"/>
  <c r="D25" i="1"/>
  <c r="E25" i="1"/>
  <c r="F25" i="1"/>
  <c r="G25" i="1"/>
  <c r="O25" i="1"/>
  <c r="P25" i="1"/>
  <c r="Q25" i="1"/>
  <c r="R25" i="1"/>
  <c r="S25" i="1"/>
  <c r="C26" i="1"/>
  <c r="D26" i="1"/>
  <c r="E26" i="1"/>
  <c r="F26" i="1"/>
  <c r="G26" i="1"/>
  <c r="O26" i="1"/>
  <c r="P26" i="1"/>
  <c r="R26" i="1"/>
  <c r="C27" i="1"/>
  <c r="D27" i="1"/>
  <c r="E27" i="1"/>
  <c r="F27" i="1"/>
  <c r="G27" i="1"/>
  <c r="O27" i="1"/>
  <c r="R27" i="1"/>
  <c r="S27" i="1"/>
  <c r="C28" i="1"/>
  <c r="D28" i="1"/>
  <c r="E28" i="1"/>
  <c r="F28" i="1"/>
  <c r="G28" i="1"/>
  <c r="P28" i="1"/>
  <c r="Q28" i="1"/>
  <c r="R28" i="1"/>
  <c r="S28" i="1"/>
  <c r="U36" i="1"/>
  <c r="Y37" i="1"/>
  <c r="C29" i="1"/>
  <c r="D29" i="1"/>
  <c r="E29" i="1"/>
  <c r="F29" i="1"/>
  <c r="G29" i="1"/>
  <c r="O29" i="1"/>
  <c r="P29" i="1"/>
  <c r="R29" i="1"/>
  <c r="C30" i="1"/>
  <c r="D30" i="1"/>
  <c r="F30" i="1"/>
  <c r="G30" i="1"/>
  <c r="O30" i="1"/>
  <c r="P30" i="1"/>
  <c r="C31" i="1"/>
  <c r="D31" i="1"/>
  <c r="F31" i="1"/>
  <c r="G31" i="1"/>
  <c r="O31" i="1"/>
  <c r="X35" i="1"/>
  <c r="C35" i="1"/>
  <c r="D32" i="1"/>
  <c r="D35" i="1" s="1"/>
  <c r="E30" i="1"/>
  <c r="F32" i="1"/>
  <c r="F35" i="1" s="1"/>
  <c r="G32" i="1"/>
  <c r="G35" i="1" s="1"/>
  <c r="V35" i="1"/>
  <c r="D33" i="1"/>
  <c r="F33" i="1"/>
  <c r="G33" i="1"/>
  <c r="D24" i="1"/>
  <c r="E24" i="1"/>
  <c r="F24" i="1"/>
  <c r="G24" i="1"/>
  <c r="O24" i="1"/>
  <c r="P24" i="1"/>
  <c r="Q24" i="1"/>
  <c r="R24" i="1"/>
  <c r="S24" i="1"/>
  <c r="Y36" i="1"/>
  <c r="C24" i="1"/>
  <c r="C18" i="1"/>
  <c r="E18" i="1"/>
  <c r="F18" i="1"/>
  <c r="G18" i="1"/>
  <c r="O18" i="1"/>
  <c r="P18" i="1"/>
  <c r="R18" i="1"/>
  <c r="S18" i="1"/>
  <c r="U18" i="1"/>
  <c r="V18" i="1"/>
  <c r="W18" i="1"/>
  <c r="X18" i="1"/>
  <c r="Y18" i="1"/>
  <c r="D18" i="1"/>
  <c r="E35" i="1" l="1"/>
  <c r="M16" i="1"/>
  <c r="M19" i="1" s="1"/>
  <c r="L16" i="1"/>
  <c r="S35" i="1"/>
  <c r="I16" i="1"/>
  <c r="K18" i="1"/>
  <c r="I18" i="1"/>
  <c r="L25" i="1"/>
  <c r="I17" i="1"/>
  <c r="K16" i="1"/>
  <c r="K19" i="1" s="1"/>
  <c r="R35" i="1"/>
  <c r="P35" i="1"/>
  <c r="Q35" i="1"/>
  <c r="Q16" i="1"/>
  <c r="Q18" i="1"/>
  <c r="O28" i="1"/>
  <c r="O35" i="1" s="1"/>
  <c r="O16" i="1"/>
  <c r="I37" i="1"/>
  <c r="J17" i="1"/>
  <c r="J18" i="1"/>
  <c r="J36" i="1"/>
  <c r="K17" i="1"/>
  <c r="K35" i="1"/>
  <c r="K36" i="1"/>
  <c r="L37" i="1"/>
  <c r="M37" i="1"/>
  <c r="M17" i="1"/>
  <c r="M18" i="1"/>
  <c r="J37" i="1"/>
  <c r="I35" i="1"/>
  <c r="M35" i="1"/>
  <c r="L36" i="1"/>
  <c r="K37" i="1"/>
  <c r="L35" i="1"/>
  <c r="J35" i="1"/>
  <c r="I36" i="1"/>
  <c r="M36" i="1"/>
  <c r="Q37" i="1"/>
  <c r="F36" i="1"/>
  <c r="S37" i="1"/>
  <c r="G37" i="1"/>
  <c r="V37" i="1"/>
  <c r="F37" i="1"/>
  <c r="U37" i="1"/>
  <c r="P37" i="1"/>
  <c r="D37" i="1"/>
  <c r="Q36" i="1"/>
  <c r="X36" i="1"/>
  <c r="C36" i="1"/>
  <c r="S36" i="1"/>
  <c r="X37" i="1"/>
  <c r="E37" i="1"/>
  <c r="O36" i="1"/>
  <c r="C37" i="1"/>
  <c r="W36" i="1"/>
  <c r="R36" i="1"/>
  <c r="D36" i="1"/>
  <c r="P36" i="1"/>
  <c r="V36" i="1"/>
  <c r="G36" i="1"/>
  <c r="E36" i="1"/>
  <c r="W37" i="1"/>
  <c r="R37" i="1"/>
  <c r="O37" i="1" l="1"/>
</calcChain>
</file>

<file path=xl/sharedStrings.xml><?xml version="1.0" encoding="utf-8"?>
<sst xmlns="http://schemas.openxmlformats.org/spreadsheetml/2006/main" count="58" uniqueCount="20">
  <si>
    <t>S218L WT</t>
  </si>
  <si>
    <t>S218L het</t>
  </si>
  <si>
    <t>S218L hom</t>
  </si>
  <si>
    <t>R192Q WT</t>
  </si>
  <si>
    <t>R192Q hom</t>
  </si>
  <si>
    <t>Median</t>
  </si>
  <si>
    <t>All CSDs observed after TBI within 90 min</t>
  </si>
  <si>
    <t>All CSDs observed after TBI normalized to 1 h</t>
  </si>
  <si>
    <t>Bi-hemispheric CSDs observed normalized to 1 h</t>
  </si>
  <si>
    <t>Contralateral CSDs observed normalized to 1 h</t>
  </si>
  <si>
    <t>All CSDs observed after TBI within 90 min w/o the first bi-lat.</t>
  </si>
  <si>
    <t xml:space="preserve">Late bi-hemispheric CSDs observed within 90 min </t>
  </si>
  <si>
    <t>Late contralateral CSDs observed within 90 min after TBI</t>
  </si>
  <si>
    <t>n</t>
  </si>
  <si>
    <t>All CSDs observed after TBI normalized to 1 h w/o the first bi-lat.</t>
  </si>
  <si>
    <t>Animal</t>
  </si>
  <si>
    <t>Sum</t>
  </si>
  <si>
    <t>Mean</t>
  </si>
  <si>
    <t>n/animal/h</t>
  </si>
  <si>
    <t>Figure 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</si>
</sst>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1" fillId="2" borderId="4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/>
    <xf numFmtId="0" fontId="0" fillId="3" borderId="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tabSelected="1" zoomScale="90" zoomScaleNormal="90" workbookViewId="0">
      <selection activeCell="H12" sqref="H12"/>
    </sheetView>
  </sheetViews>
  <sheetFormatPr baseColWidth="10" defaultRowHeight="14.4" x14ac:dyDescent="0.55000000000000004"/>
  <cols>
    <col min="1" max="1" width="10.9453125" style="1"/>
    <col min="2" max="2" width="17.5234375" style="1" customWidth="1"/>
    <col min="3" max="3" width="11.20703125" bestFit="1" customWidth="1"/>
    <col min="4" max="5" width="11.15625" bestFit="1" customWidth="1"/>
    <col min="6" max="6" width="11" bestFit="1" customWidth="1"/>
    <col min="7" max="7" width="11.15625" bestFit="1" customWidth="1"/>
    <col min="8" max="12" width="11.15625" customWidth="1"/>
    <col min="15" max="15" width="11" bestFit="1" customWidth="1"/>
    <col min="16" max="17" width="11.15625" bestFit="1" customWidth="1"/>
    <col min="18" max="19" width="11" bestFit="1" customWidth="1"/>
    <col min="21" max="25" width="11" bestFit="1" customWidth="1"/>
  </cols>
  <sheetData>
    <row r="1" spans="1:25" ht="14.7" thickBot="1" x14ac:dyDescent="0.6"/>
    <row r="2" spans="1:25" ht="14.7" thickBot="1" x14ac:dyDescent="0.6">
      <c r="I2" s="6" t="s">
        <v>19</v>
      </c>
      <c r="J2" s="7"/>
      <c r="K2" s="7"/>
      <c r="L2" s="7"/>
      <c r="M2" s="8"/>
    </row>
    <row r="3" spans="1:25" ht="14.7" thickBot="1" x14ac:dyDescent="0.6">
      <c r="A3" s="1" t="s">
        <v>13</v>
      </c>
      <c r="B3" s="1" t="s">
        <v>15</v>
      </c>
      <c r="C3" s="20" t="s">
        <v>6</v>
      </c>
      <c r="D3" s="21"/>
      <c r="E3" s="21"/>
      <c r="F3" s="21"/>
      <c r="G3" s="22"/>
      <c r="H3" s="4"/>
      <c r="I3" s="20" t="s">
        <v>10</v>
      </c>
      <c r="J3" s="21"/>
      <c r="K3" s="21"/>
      <c r="L3" s="21"/>
      <c r="M3" s="22"/>
      <c r="O3" s="20" t="s">
        <v>11</v>
      </c>
      <c r="P3" s="21"/>
      <c r="Q3" s="21"/>
      <c r="R3" s="21"/>
      <c r="S3" s="22"/>
      <c r="U3" s="20" t="s">
        <v>12</v>
      </c>
      <c r="V3" s="21"/>
      <c r="W3" s="21"/>
      <c r="X3" s="21"/>
      <c r="Y3" s="22"/>
    </row>
    <row r="4" spans="1:25" s="1" customFormat="1" x14ac:dyDescent="0.55000000000000004"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I4" s="9" t="s">
        <v>0</v>
      </c>
      <c r="J4" s="4" t="s">
        <v>1</v>
      </c>
      <c r="K4" s="4" t="s">
        <v>2</v>
      </c>
      <c r="L4" s="4" t="s">
        <v>3</v>
      </c>
      <c r="M4" s="10" t="s">
        <v>4</v>
      </c>
      <c r="O4" s="1" t="s">
        <v>0</v>
      </c>
      <c r="P4" s="1" t="s">
        <v>1</v>
      </c>
      <c r="Q4" s="1" t="s">
        <v>2</v>
      </c>
      <c r="R4" s="1" t="s">
        <v>3</v>
      </c>
      <c r="S4" s="1" t="s">
        <v>4</v>
      </c>
      <c r="U4" s="1" t="s">
        <v>0</v>
      </c>
      <c r="V4" s="1" t="s">
        <v>1</v>
      </c>
      <c r="W4" s="1" t="s">
        <v>2</v>
      </c>
      <c r="X4" s="1" t="s">
        <v>3</v>
      </c>
      <c r="Y4" s="1" t="s">
        <v>4</v>
      </c>
    </row>
    <row r="5" spans="1:25" x14ac:dyDescent="0.55000000000000004">
      <c r="B5" s="1">
        <v>1</v>
      </c>
      <c r="C5" s="1">
        <v>1</v>
      </c>
      <c r="D5" s="1">
        <v>4</v>
      </c>
      <c r="E5" s="1">
        <v>16</v>
      </c>
      <c r="F5" s="1">
        <v>1</v>
      </c>
      <c r="G5" s="1">
        <v>3</v>
      </c>
      <c r="H5" s="1"/>
      <c r="I5" s="9">
        <f>C5-1</f>
        <v>0</v>
      </c>
      <c r="J5" s="4">
        <f t="shared" ref="J5:M5" si="0">D5-1</f>
        <v>3</v>
      </c>
      <c r="K5" s="4">
        <f t="shared" si="0"/>
        <v>15</v>
      </c>
      <c r="L5" s="4">
        <f t="shared" si="0"/>
        <v>0</v>
      </c>
      <c r="M5" s="10">
        <f t="shared" si="0"/>
        <v>2</v>
      </c>
      <c r="N5" s="1"/>
      <c r="O5" s="1">
        <v>0</v>
      </c>
      <c r="P5" s="1">
        <v>3</v>
      </c>
      <c r="Q5" s="1">
        <v>4</v>
      </c>
      <c r="R5" s="1">
        <v>0</v>
      </c>
      <c r="S5" s="1">
        <v>1</v>
      </c>
      <c r="T5" s="1"/>
      <c r="U5" s="1">
        <v>0</v>
      </c>
      <c r="V5" s="1">
        <v>1</v>
      </c>
      <c r="W5" s="1">
        <v>5</v>
      </c>
      <c r="X5" s="1">
        <v>0</v>
      </c>
      <c r="Y5" s="1">
        <v>0</v>
      </c>
    </row>
    <row r="6" spans="1:25" x14ac:dyDescent="0.55000000000000004">
      <c r="B6" s="1">
        <v>2</v>
      </c>
      <c r="C6" s="1">
        <v>1</v>
      </c>
      <c r="D6" s="1">
        <v>13</v>
      </c>
      <c r="E6" s="1">
        <v>22</v>
      </c>
      <c r="F6" s="1">
        <v>1</v>
      </c>
      <c r="G6" s="1">
        <v>3</v>
      </c>
      <c r="H6" s="1"/>
      <c r="I6" s="9">
        <f t="shared" ref="I6:I12" si="1">C6-1</f>
        <v>0</v>
      </c>
      <c r="J6" s="4">
        <f t="shared" ref="J6:J14" si="2">D6-1</f>
        <v>12</v>
      </c>
      <c r="K6" s="4">
        <f t="shared" ref="K6:K10" si="3">E6-1</f>
        <v>21</v>
      </c>
      <c r="L6" s="4">
        <f t="shared" ref="L6:L10" si="4">F6-1</f>
        <v>0</v>
      </c>
      <c r="M6" s="10">
        <f t="shared" ref="M6:M10" si="5">G6-1</f>
        <v>2</v>
      </c>
      <c r="N6" s="1"/>
      <c r="O6" s="1">
        <v>0</v>
      </c>
      <c r="P6" s="1">
        <v>2</v>
      </c>
      <c r="Q6" s="1">
        <v>8</v>
      </c>
      <c r="R6" s="1">
        <v>0</v>
      </c>
      <c r="S6" s="1">
        <v>0</v>
      </c>
      <c r="T6" s="1"/>
      <c r="U6" s="1">
        <v>0</v>
      </c>
      <c r="V6" s="1">
        <v>2</v>
      </c>
      <c r="W6" s="1">
        <v>4</v>
      </c>
      <c r="X6" s="1">
        <v>0</v>
      </c>
      <c r="Y6" s="1">
        <v>0</v>
      </c>
    </row>
    <row r="7" spans="1:25" x14ac:dyDescent="0.55000000000000004">
      <c r="B7" s="1">
        <v>3</v>
      </c>
      <c r="C7" s="1">
        <v>1</v>
      </c>
      <c r="D7" s="1">
        <v>10</v>
      </c>
      <c r="E7" s="1">
        <v>8</v>
      </c>
      <c r="F7" s="1">
        <v>1</v>
      </c>
      <c r="G7" s="1">
        <v>3</v>
      </c>
      <c r="H7" s="1"/>
      <c r="I7" s="9">
        <f t="shared" si="1"/>
        <v>0</v>
      </c>
      <c r="J7" s="4">
        <f t="shared" si="2"/>
        <v>9</v>
      </c>
      <c r="K7" s="4">
        <f t="shared" si="3"/>
        <v>7</v>
      </c>
      <c r="L7" s="4">
        <f t="shared" si="4"/>
        <v>0</v>
      </c>
      <c r="M7" s="10">
        <f t="shared" si="5"/>
        <v>2</v>
      </c>
      <c r="N7" s="1"/>
      <c r="O7" s="1">
        <v>1</v>
      </c>
      <c r="P7" s="1">
        <v>3</v>
      </c>
      <c r="Q7" s="1">
        <v>3</v>
      </c>
      <c r="R7" s="1">
        <v>0</v>
      </c>
      <c r="S7" s="1">
        <v>0</v>
      </c>
      <c r="T7" s="1"/>
      <c r="U7" s="1">
        <v>0</v>
      </c>
      <c r="V7" s="1">
        <v>3</v>
      </c>
      <c r="W7" s="1">
        <v>0</v>
      </c>
      <c r="X7" s="1">
        <v>0</v>
      </c>
      <c r="Y7" s="1">
        <v>0</v>
      </c>
    </row>
    <row r="8" spans="1:25" x14ac:dyDescent="0.55000000000000004">
      <c r="B8" s="1">
        <v>4</v>
      </c>
      <c r="C8" s="1">
        <v>3</v>
      </c>
      <c r="D8" s="1">
        <v>5</v>
      </c>
      <c r="E8" s="1">
        <v>6</v>
      </c>
      <c r="F8" s="1">
        <v>1</v>
      </c>
      <c r="G8" s="1">
        <v>4</v>
      </c>
      <c r="H8" s="1"/>
      <c r="I8" s="9">
        <f t="shared" si="1"/>
        <v>2</v>
      </c>
      <c r="J8" s="4">
        <f t="shared" si="2"/>
        <v>4</v>
      </c>
      <c r="K8" s="4">
        <f t="shared" si="3"/>
        <v>5</v>
      </c>
      <c r="L8" s="4">
        <f t="shared" si="4"/>
        <v>0</v>
      </c>
      <c r="M8" s="10">
        <f t="shared" si="5"/>
        <v>3</v>
      </c>
      <c r="N8" s="1"/>
      <c r="O8" s="1">
        <v>1</v>
      </c>
      <c r="P8" s="1">
        <v>0</v>
      </c>
      <c r="Q8" s="1">
        <v>4</v>
      </c>
      <c r="R8" s="1">
        <v>0</v>
      </c>
      <c r="S8" s="1">
        <v>1</v>
      </c>
      <c r="T8" s="1"/>
      <c r="U8" s="1">
        <v>0</v>
      </c>
      <c r="V8" s="1">
        <v>0</v>
      </c>
      <c r="W8" s="1">
        <v>0</v>
      </c>
      <c r="X8" s="1">
        <v>0</v>
      </c>
      <c r="Y8" s="1">
        <v>0</v>
      </c>
    </row>
    <row r="9" spans="1:25" x14ac:dyDescent="0.55000000000000004">
      <c r="B9" s="1">
        <v>5</v>
      </c>
      <c r="C9" s="1">
        <v>1</v>
      </c>
      <c r="D9" s="1">
        <v>4</v>
      </c>
      <c r="E9" s="1">
        <v>24</v>
      </c>
      <c r="F9" s="1">
        <v>2</v>
      </c>
      <c r="G9" s="1">
        <v>4</v>
      </c>
      <c r="H9" s="1"/>
      <c r="I9" s="9">
        <f t="shared" si="1"/>
        <v>0</v>
      </c>
      <c r="J9" s="4">
        <f t="shared" si="2"/>
        <v>3</v>
      </c>
      <c r="K9" s="4">
        <f t="shared" si="3"/>
        <v>23</v>
      </c>
      <c r="L9" s="4">
        <f t="shared" si="4"/>
        <v>1</v>
      </c>
      <c r="M9" s="10">
        <f t="shared" si="5"/>
        <v>3</v>
      </c>
      <c r="N9" s="1"/>
      <c r="O9" s="1">
        <v>0</v>
      </c>
      <c r="P9" s="1">
        <v>0</v>
      </c>
      <c r="Q9" s="1">
        <v>8</v>
      </c>
      <c r="R9" s="1">
        <v>0</v>
      </c>
      <c r="S9" s="1">
        <v>0</v>
      </c>
      <c r="T9" s="1"/>
      <c r="U9" s="1">
        <v>0</v>
      </c>
      <c r="V9" s="1">
        <v>0</v>
      </c>
      <c r="W9" s="1">
        <v>0</v>
      </c>
      <c r="X9" s="1">
        <v>0</v>
      </c>
      <c r="Y9" s="1">
        <v>0</v>
      </c>
    </row>
    <row r="10" spans="1:25" x14ac:dyDescent="0.55000000000000004">
      <c r="B10" s="1">
        <v>6</v>
      </c>
      <c r="C10" s="1">
        <v>2</v>
      </c>
      <c r="D10" s="1">
        <v>4</v>
      </c>
      <c r="E10" s="1">
        <v>5</v>
      </c>
      <c r="F10" s="1">
        <v>1</v>
      </c>
      <c r="G10" s="1">
        <v>11</v>
      </c>
      <c r="H10" s="1"/>
      <c r="I10" s="9">
        <f t="shared" si="1"/>
        <v>1</v>
      </c>
      <c r="J10" s="4">
        <f t="shared" si="2"/>
        <v>3</v>
      </c>
      <c r="K10" s="4">
        <f t="shared" si="3"/>
        <v>4</v>
      </c>
      <c r="L10" s="4">
        <f t="shared" si="4"/>
        <v>0</v>
      </c>
      <c r="M10" s="10">
        <f t="shared" si="5"/>
        <v>10</v>
      </c>
      <c r="N10" s="1"/>
      <c r="O10" s="1">
        <v>0</v>
      </c>
      <c r="P10" s="1">
        <v>1</v>
      </c>
      <c r="Q10" s="1">
        <v>2</v>
      </c>
      <c r="R10" s="1">
        <v>0</v>
      </c>
      <c r="S10" s="1">
        <v>1</v>
      </c>
      <c r="T10" s="1"/>
      <c r="U10" s="1">
        <v>0</v>
      </c>
      <c r="V10" s="1">
        <v>0</v>
      </c>
      <c r="W10" s="1">
        <v>0</v>
      </c>
      <c r="X10" s="1">
        <v>0</v>
      </c>
      <c r="Y10" s="1">
        <v>0</v>
      </c>
    </row>
    <row r="11" spans="1:25" x14ac:dyDescent="0.55000000000000004">
      <c r="B11" s="1">
        <v>7</v>
      </c>
      <c r="C11" s="1">
        <v>2</v>
      </c>
      <c r="D11" s="1">
        <v>3</v>
      </c>
      <c r="E11" s="1">
        <v>5</v>
      </c>
      <c r="F11" s="1">
        <v>0</v>
      </c>
      <c r="G11" s="1">
        <v>0</v>
      </c>
      <c r="H11" s="1"/>
      <c r="I11" s="9">
        <f t="shared" si="1"/>
        <v>1</v>
      </c>
      <c r="J11" s="4">
        <f t="shared" si="2"/>
        <v>2</v>
      </c>
      <c r="K11" s="4">
        <f>E11-1</f>
        <v>4</v>
      </c>
      <c r="L11" s="4">
        <v>0</v>
      </c>
      <c r="M11" s="10">
        <v>0</v>
      </c>
      <c r="N11" s="1"/>
      <c r="O11" s="1">
        <v>0</v>
      </c>
      <c r="P11" s="1">
        <v>0</v>
      </c>
      <c r="Q11" s="1">
        <v>1</v>
      </c>
      <c r="R11" s="1">
        <v>0</v>
      </c>
      <c r="S11" s="1">
        <v>0</v>
      </c>
      <c r="T11" s="1"/>
      <c r="U11" s="1">
        <v>0</v>
      </c>
      <c r="V11" s="1">
        <v>0</v>
      </c>
      <c r="W11" s="1">
        <v>0</v>
      </c>
      <c r="X11" s="1">
        <v>0</v>
      </c>
      <c r="Y11" s="1">
        <v>0</v>
      </c>
    </row>
    <row r="12" spans="1:25" x14ac:dyDescent="0.55000000000000004">
      <c r="B12" s="1">
        <v>8</v>
      </c>
      <c r="C12" s="1">
        <v>1</v>
      </c>
      <c r="D12" s="1">
        <v>1</v>
      </c>
      <c r="E12" s="1"/>
      <c r="F12" s="1">
        <v>0</v>
      </c>
      <c r="G12" s="1">
        <v>0</v>
      </c>
      <c r="H12" s="1"/>
      <c r="I12" s="9">
        <f t="shared" si="1"/>
        <v>0</v>
      </c>
      <c r="J12" s="4">
        <f t="shared" si="2"/>
        <v>0</v>
      </c>
      <c r="K12" s="4"/>
      <c r="L12" s="4">
        <v>0</v>
      </c>
      <c r="M12" s="10">
        <v>0</v>
      </c>
      <c r="N12" s="1"/>
      <c r="O12" s="1">
        <v>0</v>
      </c>
      <c r="P12" s="1">
        <v>0</v>
      </c>
      <c r="Q12" s="1"/>
      <c r="R12" s="1">
        <v>0</v>
      </c>
      <c r="S12" s="1">
        <v>0</v>
      </c>
      <c r="T12" s="1"/>
      <c r="U12" s="1">
        <v>0</v>
      </c>
      <c r="V12" s="1">
        <v>0</v>
      </c>
      <c r="W12" s="1"/>
      <c r="X12" s="1">
        <v>0</v>
      </c>
      <c r="Y12" s="1">
        <v>0</v>
      </c>
    </row>
    <row r="13" spans="1:25" x14ac:dyDescent="0.55000000000000004">
      <c r="B13" s="1">
        <v>9</v>
      </c>
      <c r="C13" s="1"/>
      <c r="D13" s="1">
        <v>2</v>
      </c>
      <c r="F13" s="1">
        <v>0</v>
      </c>
      <c r="G13" s="1">
        <v>0</v>
      </c>
      <c r="H13" s="1"/>
      <c r="I13" s="9"/>
      <c r="J13" s="4">
        <f t="shared" si="2"/>
        <v>1</v>
      </c>
      <c r="K13" s="11"/>
      <c r="L13" s="4">
        <v>0</v>
      </c>
      <c r="M13" s="10">
        <v>0</v>
      </c>
      <c r="N13" s="1"/>
      <c r="O13" s="1"/>
      <c r="P13" s="1">
        <v>0</v>
      </c>
      <c r="Q13" s="1"/>
      <c r="R13" s="1">
        <v>0</v>
      </c>
      <c r="S13" s="1">
        <v>0</v>
      </c>
      <c r="T13" s="1"/>
      <c r="U13" s="1"/>
      <c r="V13" s="1">
        <v>0</v>
      </c>
      <c r="W13" s="1"/>
      <c r="X13" s="1">
        <v>0</v>
      </c>
      <c r="Y13" s="1">
        <v>0</v>
      </c>
    </row>
    <row r="14" spans="1:25" x14ac:dyDescent="0.55000000000000004">
      <c r="B14" s="1">
        <v>10</v>
      </c>
      <c r="C14" s="1"/>
      <c r="D14" s="1">
        <v>1</v>
      </c>
      <c r="E14" s="1"/>
      <c r="F14" s="1">
        <v>0</v>
      </c>
      <c r="G14" s="1">
        <v>0</v>
      </c>
      <c r="H14" s="1"/>
      <c r="I14" s="9"/>
      <c r="J14" s="4">
        <f t="shared" si="2"/>
        <v>0</v>
      </c>
      <c r="K14" s="11"/>
      <c r="L14" s="4">
        <v>0</v>
      </c>
      <c r="M14" s="10">
        <v>0</v>
      </c>
      <c r="N14" s="1"/>
      <c r="O14" s="1"/>
      <c r="P14" s="1">
        <v>0</v>
      </c>
      <c r="Q14" s="1"/>
      <c r="R14" s="1">
        <v>0</v>
      </c>
      <c r="S14" s="1">
        <v>0</v>
      </c>
      <c r="T14" s="1"/>
      <c r="U14" s="1"/>
      <c r="V14" s="1">
        <v>0</v>
      </c>
      <c r="W14" s="1"/>
      <c r="X14" s="1">
        <v>0</v>
      </c>
      <c r="Y14" s="1">
        <v>0</v>
      </c>
    </row>
    <row r="15" spans="1:25" x14ac:dyDescent="0.55000000000000004">
      <c r="C15" s="1"/>
      <c r="D15" s="1"/>
      <c r="E15" s="1"/>
      <c r="F15" s="1"/>
      <c r="G15" s="1"/>
      <c r="H15" s="1"/>
      <c r="I15" s="9"/>
      <c r="J15" s="4"/>
      <c r="K15" s="4"/>
      <c r="L15" s="4"/>
      <c r="M15" s="1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55000000000000004">
      <c r="B16" s="1" t="s">
        <v>16</v>
      </c>
      <c r="C16" s="1">
        <f>SUM(C5:C15)</f>
        <v>12</v>
      </c>
      <c r="D16" s="1">
        <f t="shared" ref="D16:Y16" si="6">SUM(D5:D15)</f>
        <v>47</v>
      </c>
      <c r="E16" s="1">
        <f t="shared" si="6"/>
        <v>86</v>
      </c>
      <c r="F16" s="1">
        <f t="shared" si="6"/>
        <v>7</v>
      </c>
      <c r="G16" s="1">
        <f t="shared" si="6"/>
        <v>28</v>
      </c>
      <c r="H16" s="1"/>
      <c r="I16" s="9">
        <f>SUM(I5:I15)</f>
        <v>4</v>
      </c>
      <c r="J16" s="12">
        <f t="shared" ref="J16" si="7">SUM(J5:J15)</f>
        <v>37</v>
      </c>
      <c r="K16" s="12">
        <f t="shared" ref="K16" si="8">SUM(K5:K15)</f>
        <v>79</v>
      </c>
      <c r="L16" s="4">
        <f t="shared" ref="L16" si="9">SUM(L5:L15)</f>
        <v>1</v>
      </c>
      <c r="M16" s="13">
        <f t="shared" ref="M16" si="10">SUM(M5:M15)</f>
        <v>22</v>
      </c>
      <c r="N16" s="1"/>
      <c r="O16" s="1">
        <f t="shared" si="6"/>
        <v>2</v>
      </c>
      <c r="P16" s="1">
        <f t="shared" si="6"/>
        <v>9</v>
      </c>
      <c r="Q16" s="1">
        <f t="shared" si="6"/>
        <v>30</v>
      </c>
      <c r="R16" s="1">
        <f t="shared" si="6"/>
        <v>0</v>
      </c>
      <c r="S16" s="1">
        <f t="shared" si="6"/>
        <v>3</v>
      </c>
      <c r="T16" s="1"/>
      <c r="U16" s="1">
        <f t="shared" si="6"/>
        <v>0</v>
      </c>
      <c r="V16" s="1">
        <f t="shared" si="6"/>
        <v>6</v>
      </c>
      <c r="W16" s="1">
        <f t="shared" si="6"/>
        <v>9</v>
      </c>
      <c r="X16" s="1">
        <f t="shared" si="6"/>
        <v>0</v>
      </c>
      <c r="Y16" s="1">
        <f t="shared" si="6"/>
        <v>0</v>
      </c>
    </row>
    <row r="17" spans="1:25" x14ac:dyDescent="0.55000000000000004">
      <c r="B17" s="1" t="s">
        <v>17</v>
      </c>
      <c r="C17" s="2">
        <f>AVERAGE(C5:C14)</f>
        <v>1.5</v>
      </c>
      <c r="D17" s="2">
        <f t="shared" ref="D17:Y17" si="11">AVERAGE(D5:D14)</f>
        <v>4.7</v>
      </c>
      <c r="E17" s="2">
        <f t="shared" si="11"/>
        <v>12.285714285714286</v>
      </c>
      <c r="F17" s="2">
        <f t="shared" si="11"/>
        <v>0.7</v>
      </c>
      <c r="G17" s="2">
        <f t="shared" si="11"/>
        <v>2.8</v>
      </c>
      <c r="H17" s="2"/>
      <c r="I17" s="14">
        <f>AVERAGE(I5:I14)</f>
        <v>0.5</v>
      </c>
      <c r="J17" s="15">
        <f t="shared" ref="J17:M17" si="12">AVERAGE(J5:J14)</f>
        <v>3.7</v>
      </c>
      <c r="K17" s="15">
        <f>AVERAGE(K5:K12)</f>
        <v>11.285714285714286</v>
      </c>
      <c r="L17" s="15">
        <f t="shared" si="12"/>
        <v>0.1</v>
      </c>
      <c r="M17" s="16">
        <f t="shared" si="12"/>
        <v>2.2000000000000002</v>
      </c>
      <c r="N17" s="2"/>
      <c r="O17" s="2">
        <f t="shared" si="11"/>
        <v>0.25</v>
      </c>
      <c r="P17" s="2">
        <f t="shared" si="11"/>
        <v>0.9</v>
      </c>
      <c r="Q17" s="2">
        <f t="shared" si="11"/>
        <v>4.2857142857142856</v>
      </c>
      <c r="R17" s="2">
        <f t="shared" si="11"/>
        <v>0</v>
      </c>
      <c r="S17" s="2">
        <f t="shared" si="11"/>
        <v>0.3</v>
      </c>
      <c r="T17" s="2"/>
      <c r="U17" s="2">
        <f t="shared" si="11"/>
        <v>0</v>
      </c>
      <c r="V17" s="2">
        <f t="shared" si="11"/>
        <v>0.6</v>
      </c>
      <c r="W17" s="2">
        <f t="shared" si="11"/>
        <v>1.2857142857142858</v>
      </c>
      <c r="X17" s="2">
        <f t="shared" si="11"/>
        <v>0</v>
      </c>
      <c r="Y17" s="2">
        <f t="shared" si="11"/>
        <v>0</v>
      </c>
    </row>
    <row r="18" spans="1:25" x14ac:dyDescent="0.55000000000000004">
      <c r="B18" s="1" t="s">
        <v>5</v>
      </c>
      <c r="C18" s="2">
        <f>MEDIAN(C5:C14)</f>
        <v>1</v>
      </c>
      <c r="D18" s="2">
        <f>MEDIAN(D5:D14)</f>
        <v>4</v>
      </c>
      <c r="E18" s="2">
        <f t="shared" ref="E18:S18" si="13">MEDIAN(E5:E14)</f>
        <v>8</v>
      </c>
      <c r="F18" s="2">
        <f t="shared" si="13"/>
        <v>1</v>
      </c>
      <c r="G18" s="2">
        <f t="shared" si="13"/>
        <v>3</v>
      </c>
      <c r="H18" s="2"/>
      <c r="I18" s="14">
        <f>MEDIAN(I5:I14)</f>
        <v>0</v>
      </c>
      <c r="J18" s="15">
        <f>MEDIAN(J5:J14)</f>
        <v>3</v>
      </c>
      <c r="K18" s="15">
        <f>MEDIAN(K5:K12)</f>
        <v>7</v>
      </c>
      <c r="L18" s="15">
        <f t="shared" ref="L18:M18" si="14">MEDIAN(L5:L14)</f>
        <v>0</v>
      </c>
      <c r="M18" s="16">
        <f t="shared" si="14"/>
        <v>2</v>
      </c>
      <c r="N18" s="2"/>
      <c r="O18" s="2">
        <f t="shared" si="13"/>
        <v>0</v>
      </c>
      <c r="P18" s="2">
        <f t="shared" si="13"/>
        <v>0</v>
      </c>
      <c r="Q18" s="2">
        <f t="shared" si="13"/>
        <v>4</v>
      </c>
      <c r="R18" s="2">
        <f t="shared" si="13"/>
        <v>0</v>
      </c>
      <c r="S18" s="2">
        <f t="shared" si="13"/>
        <v>0</v>
      </c>
      <c r="T18" s="2"/>
      <c r="U18" s="2">
        <f>MEDIAN(X5:X14)</f>
        <v>0</v>
      </c>
      <c r="V18" s="2">
        <f>MEDIAN(U5:U14)</f>
        <v>0</v>
      </c>
      <c r="W18" s="2">
        <f>MEDIAN(V5:V14)</f>
        <v>0</v>
      </c>
      <c r="X18" s="2">
        <f>MEDIAN(W5:W14)</f>
        <v>0</v>
      </c>
      <c r="Y18" s="2">
        <f>MEDIAN(Y5:Y14)</f>
        <v>0</v>
      </c>
    </row>
    <row r="19" spans="1:25" ht="14.7" thickBot="1" x14ac:dyDescent="0.6">
      <c r="I19" s="17"/>
      <c r="J19" s="18">
        <f>J16/5</f>
        <v>7.4</v>
      </c>
      <c r="K19" s="18">
        <f t="shared" ref="K19:M19" si="15">K16/5</f>
        <v>15.8</v>
      </c>
      <c r="L19" s="18"/>
      <c r="M19" s="19">
        <f t="shared" si="15"/>
        <v>4.4000000000000004</v>
      </c>
    </row>
    <row r="21" spans="1:25" ht="14.7" thickBot="1" x14ac:dyDescent="0.6"/>
    <row r="22" spans="1:25" ht="14.7" thickBot="1" x14ac:dyDescent="0.6">
      <c r="A22" s="1" t="s">
        <v>18</v>
      </c>
      <c r="C22" s="20" t="s">
        <v>7</v>
      </c>
      <c r="D22" s="21"/>
      <c r="E22" s="21"/>
      <c r="F22" s="21"/>
      <c r="G22" s="22"/>
      <c r="H22" s="4"/>
      <c r="I22" s="20" t="s">
        <v>14</v>
      </c>
      <c r="J22" s="21"/>
      <c r="K22" s="21"/>
      <c r="L22" s="21"/>
      <c r="M22" s="22"/>
      <c r="O22" s="20" t="s">
        <v>8</v>
      </c>
      <c r="P22" s="21"/>
      <c r="Q22" s="21"/>
      <c r="R22" s="21"/>
      <c r="S22" s="22"/>
      <c r="U22" s="20" t="s">
        <v>9</v>
      </c>
      <c r="V22" s="21"/>
      <c r="W22" s="21"/>
      <c r="X22" s="21"/>
      <c r="Y22" s="22"/>
    </row>
    <row r="23" spans="1:25" x14ac:dyDescent="0.55000000000000004">
      <c r="C23" t="s">
        <v>0</v>
      </c>
      <c r="D23" t="s">
        <v>1</v>
      </c>
      <c r="E23" t="s">
        <v>2</v>
      </c>
      <c r="F23" t="s">
        <v>3</v>
      </c>
      <c r="G23" t="s">
        <v>4</v>
      </c>
      <c r="I23" t="s">
        <v>0</v>
      </c>
      <c r="J23" t="s">
        <v>1</v>
      </c>
      <c r="K23" t="s">
        <v>2</v>
      </c>
      <c r="L23" t="s">
        <v>3</v>
      </c>
      <c r="M23" t="s">
        <v>4</v>
      </c>
      <c r="O23" t="s">
        <v>0</v>
      </c>
      <c r="P23" t="s">
        <v>1</v>
      </c>
      <c r="Q23" t="s">
        <v>2</v>
      </c>
      <c r="R23" t="s">
        <v>3</v>
      </c>
      <c r="S23" t="s">
        <v>4</v>
      </c>
      <c r="U23" t="s">
        <v>0</v>
      </c>
      <c r="V23" t="s">
        <v>1</v>
      </c>
      <c r="W23" t="s">
        <v>2</v>
      </c>
      <c r="X23" t="s">
        <v>3</v>
      </c>
      <c r="Y23" t="s">
        <v>4</v>
      </c>
    </row>
    <row r="24" spans="1:25" x14ac:dyDescent="0.55000000000000004">
      <c r="B24" s="1">
        <v>1</v>
      </c>
      <c r="C24" s="2">
        <f>C5/90*60</f>
        <v>0.66666666666666674</v>
      </c>
      <c r="D24" s="2">
        <f t="shared" ref="D24:S24" si="16">D5/90*60</f>
        <v>2.666666666666667</v>
      </c>
      <c r="E24" s="2">
        <f t="shared" si="16"/>
        <v>10.666666666666668</v>
      </c>
      <c r="F24" s="2">
        <f t="shared" si="16"/>
        <v>0.66666666666666674</v>
      </c>
      <c r="G24" s="2">
        <f t="shared" si="16"/>
        <v>2</v>
      </c>
      <c r="H24" s="2"/>
      <c r="I24" s="2">
        <f>I5/90*60</f>
        <v>0</v>
      </c>
      <c r="J24" s="2">
        <f t="shared" ref="J24:M24" si="17">J5/90*60</f>
        <v>2</v>
      </c>
      <c r="K24" s="2">
        <f t="shared" si="17"/>
        <v>10</v>
      </c>
      <c r="L24" s="2">
        <f t="shared" si="17"/>
        <v>0</v>
      </c>
      <c r="M24" s="2">
        <f t="shared" si="17"/>
        <v>1.3333333333333335</v>
      </c>
      <c r="N24" s="2"/>
      <c r="O24" s="2">
        <f t="shared" si="16"/>
        <v>0</v>
      </c>
      <c r="P24" s="2">
        <f t="shared" si="16"/>
        <v>2</v>
      </c>
      <c r="Q24" s="2">
        <f t="shared" si="16"/>
        <v>2.666666666666667</v>
      </c>
      <c r="R24" s="2">
        <f t="shared" si="16"/>
        <v>0</v>
      </c>
      <c r="S24" s="2">
        <f t="shared" si="16"/>
        <v>0.66666666666666674</v>
      </c>
      <c r="T24" s="2"/>
      <c r="U24" s="2">
        <f>U5/90*60</f>
        <v>0</v>
      </c>
      <c r="V24" s="2">
        <f>V5/90*60</f>
        <v>0.66666666666666674</v>
      </c>
      <c r="W24" s="2">
        <f>W5/90*60</f>
        <v>3.333333333333333</v>
      </c>
      <c r="X24" s="2">
        <f>X5/90*60</f>
        <v>0</v>
      </c>
      <c r="Y24" s="2">
        <f>Y5/90*60</f>
        <v>0</v>
      </c>
    </row>
    <row r="25" spans="1:25" x14ac:dyDescent="0.55000000000000004">
      <c r="B25" s="1">
        <v>2</v>
      </c>
      <c r="C25" s="2">
        <f t="shared" ref="C25:S25" si="18">C6/90*60</f>
        <v>0.66666666666666674</v>
      </c>
      <c r="D25" s="2">
        <f t="shared" si="18"/>
        <v>8.6666666666666661</v>
      </c>
      <c r="E25" s="2">
        <f t="shared" si="18"/>
        <v>14.666666666666666</v>
      </c>
      <c r="F25" s="2">
        <f t="shared" si="18"/>
        <v>0.66666666666666674</v>
      </c>
      <c r="G25" s="2">
        <f t="shared" si="18"/>
        <v>2</v>
      </c>
      <c r="H25" s="2"/>
      <c r="I25" s="2">
        <f t="shared" ref="I25:M25" si="19">I6/90*60</f>
        <v>0</v>
      </c>
      <c r="J25" s="2">
        <f t="shared" si="19"/>
        <v>8</v>
      </c>
      <c r="K25" s="2">
        <f t="shared" si="19"/>
        <v>14</v>
      </c>
      <c r="L25" s="2">
        <f t="shared" si="19"/>
        <v>0</v>
      </c>
      <c r="M25" s="2">
        <f t="shared" si="19"/>
        <v>1.3333333333333335</v>
      </c>
      <c r="N25" s="2"/>
      <c r="O25" s="2">
        <f t="shared" si="18"/>
        <v>0</v>
      </c>
      <c r="P25" s="2">
        <f t="shared" si="18"/>
        <v>1.3333333333333335</v>
      </c>
      <c r="Q25" s="2">
        <f t="shared" si="18"/>
        <v>5.3333333333333339</v>
      </c>
      <c r="R25" s="2">
        <f t="shared" si="18"/>
        <v>0</v>
      </c>
      <c r="S25" s="2">
        <f t="shared" si="18"/>
        <v>0</v>
      </c>
      <c r="T25" s="2"/>
      <c r="U25" s="2">
        <f t="shared" ref="U25:X31" si="20">U6/90*60</f>
        <v>0</v>
      </c>
      <c r="V25" s="2">
        <f t="shared" si="20"/>
        <v>1.3333333333333335</v>
      </c>
      <c r="W25" s="2">
        <f t="shared" si="20"/>
        <v>2.666666666666667</v>
      </c>
      <c r="X25" s="2">
        <f t="shared" si="20"/>
        <v>0</v>
      </c>
      <c r="Y25" s="2">
        <f t="shared" ref="Y25" si="21">Y6/90*60</f>
        <v>0</v>
      </c>
    </row>
    <row r="26" spans="1:25" x14ac:dyDescent="0.55000000000000004">
      <c r="B26" s="1">
        <v>3</v>
      </c>
      <c r="C26" s="2">
        <f t="shared" ref="C26:S26" si="22">C7/90*60</f>
        <v>0.66666666666666674</v>
      </c>
      <c r="D26" s="2">
        <f t="shared" si="22"/>
        <v>6.6666666666666661</v>
      </c>
      <c r="E26" s="2">
        <f t="shared" si="22"/>
        <v>5.3333333333333339</v>
      </c>
      <c r="F26" s="2">
        <f t="shared" si="22"/>
        <v>0.66666666666666674</v>
      </c>
      <c r="G26" s="2">
        <f t="shared" si="22"/>
        <v>2</v>
      </c>
      <c r="H26" s="2"/>
      <c r="I26" s="2">
        <f t="shared" ref="I26:M26" si="23">I7/90*60</f>
        <v>0</v>
      </c>
      <c r="J26" s="2">
        <f t="shared" si="23"/>
        <v>6</v>
      </c>
      <c r="K26" s="2">
        <f t="shared" si="23"/>
        <v>4.666666666666667</v>
      </c>
      <c r="L26" s="2">
        <f t="shared" si="23"/>
        <v>0</v>
      </c>
      <c r="M26" s="2">
        <f t="shared" si="23"/>
        <v>1.3333333333333335</v>
      </c>
      <c r="N26" s="2"/>
      <c r="O26" s="2">
        <f t="shared" si="22"/>
        <v>0.66666666666666674</v>
      </c>
      <c r="P26" s="2">
        <f t="shared" si="22"/>
        <v>2</v>
      </c>
      <c r="Q26" s="2">
        <f t="shared" si="22"/>
        <v>2</v>
      </c>
      <c r="R26" s="2">
        <f t="shared" si="22"/>
        <v>0</v>
      </c>
      <c r="S26" s="2">
        <f t="shared" si="22"/>
        <v>0</v>
      </c>
      <c r="T26" s="2"/>
      <c r="U26" s="2">
        <f t="shared" si="20"/>
        <v>0</v>
      </c>
      <c r="V26" s="2">
        <f t="shared" si="20"/>
        <v>2</v>
      </c>
      <c r="W26" s="2">
        <f t="shared" si="20"/>
        <v>0</v>
      </c>
      <c r="X26" s="2">
        <f t="shared" si="20"/>
        <v>0</v>
      </c>
      <c r="Y26" s="2">
        <f t="shared" ref="Y26" si="24">Y7/90*60</f>
        <v>0</v>
      </c>
    </row>
    <row r="27" spans="1:25" x14ac:dyDescent="0.55000000000000004">
      <c r="B27" s="1">
        <v>4</v>
      </c>
      <c r="C27" s="2">
        <f t="shared" ref="C27:S27" si="25">C8/90*60</f>
        <v>2</v>
      </c>
      <c r="D27" s="2">
        <f t="shared" si="25"/>
        <v>3.333333333333333</v>
      </c>
      <c r="E27" s="2">
        <f t="shared" si="25"/>
        <v>4</v>
      </c>
      <c r="F27" s="2">
        <f t="shared" si="25"/>
        <v>0.66666666666666674</v>
      </c>
      <c r="G27" s="2">
        <f t="shared" si="25"/>
        <v>2.666666666666667</v>
      </c>
      <c r="H27" s="2"/>
      <c r="I27" s="2">
        <f t="shared" ref="I27:M27" si="26">I8/90*60</f>
        <v>1.3333333333333335</v>
      </c>
      <c r="J27" s="2">
        <f t="shared" si="26"/>
        <v>2.666666666666667</v>
      </c>
      <c r="K27" s="2">
        <f t="shared" si="26"/>
        <v>3.333333333333333</v>
      </c>
      <c r="L27" s="2">
        <f t="shared" si="26"/>
        <v>0</v>
      </c>
      <c r="M27" s="2">
        <f t="shared" si="26"/>
        <v>2</v>
      </c>
      <c r="N27" s="2"/>
      <c r="O27" s="2">
        <f t="shared" si="25"/>
        <v>0.66666666666666674</v>
      </c>
      <c r="P27" s="2">
        <f t="shared" si="25"/>
        <v>0</v>
      </c>
      <c r="Q27" s="2">
        <f t="shared" si="25"/>
        <v>2.666666666666667</v>
      </c>
      <c r="R27" s="2">
        <f t="shared" si="25"/>
        <v>0</v>
      </c>
      <c r="S27" s="2">
        <f t="shared" si="25"/>
        <v>0.66666666666666674</v>
      </c>
      <c r="T27" s="2"/>
      <c r="U27" s="2">
        <f t="shared" si="20"/>
        <v>0</v>
      </c>
      <c r="V27" s="2">
        <f t="shared" si="20"/>
        <v>0</v>
      </c>
      <c r="W27" s="2">
        <f t="shared" si="20"/>
        <v>0</v>
      </c>
      <c r="X27" s="2">
        <f t="shared" si="20"/>
        <v>0</v>
      </c>
      <c r="Y27" s="2">
        <f t="shared" ref="Y27" si="27">Y8/90*60</f>
        <v>0</v>
      </c>
    </row>
    <row r="28" spans="1:25" x14ac:dyDescent="0.55000000000000004">
      <c r="B28" s="1">
        <v>5</v>
      </c>
      <c r="C28" s="2">
        <f t="shared" ref="C28:S28" si="28">C9/90*60</f>
        <v>0.66666666666666674</v>
      </c>
      <c r="D28" s="2">
        <f t="shared" si="28"/>
        <v>2.666666666666667</v>
      </c>
      <c r="E28" s="2">
        <f t="shared" si="28"/>
        <v>16</v>
      </c>
      <c r="F28" s="2">
        <f t="shared" si="28"/>
        <v>1.3333333333333335</v>
      </c>
      <c r="G28" s="2">
        <f t="shared" si="28"/>
        <v>2.666666666666667</v>
      </c>
      <c r="H28" s="2"/>
      <c r="I28" s="2">
        <f t="shared" ref="I28:M28" si="29">I9/90*60</f>
        <v>0</v>
      </c>
      <c r="J28" s="2">
        <f t="shared" si="29"/>
        <v>2</v>
      </c>
      <c r="K28" s="2">
        <f t="shared" si="29"/>
        <v>15.333333333333332</v>
      </c>
      <c r="L28" s="2">
        <f t="shared" si="29"/>
        <v>0.66666666666666674</v>
      </c>
      <c r="M28" s="2">
        <f t="shared" si="29"/>
        <v>2</v>
      </c>
      <c r="N28" s="2"/>
      <c r="O28" s="2">
        <f t="shared" si="28"/>
        <v>0</v>
      </c>
      <c r="P28" s="2">
        <f t="shared" si="28"/>
        <v>0</v>
      </c>
      <c r="Q28" s="2">
        <f t="shared" si="28"/>
        <v>5.3333333333333339</v>
      </c>
      <c r="R28" s="2">
        <f t="shared" si="28"/>
        <v>0</v>
      </c>
      <c r="S28" s="2">
        <f t="shared" si="28"/>
        <v>0</v>
      </c>
      <c r="T28" s="2"/>
      <c r="U28" s="2">
        <f t="shared" si="20"/>
        <v>0</v>
      </c>
      <c r="V28" s="2">
        <f t="shared" si="20"/>
        <v>0</v>
      </c>
      <c r="W28" s="2">
        <f t="shared" si="20"/>
        <v>0</v>
      </c>
      <c r="X28" s="2">
        <f t="shared" si="20"/>
        <v>0</v>
      </c>
      <c r="Y28" s="2">
        <f t="shared" ref="Y28" si="30">Y9/90*60</f>
        <v>0</v>
      </c>
    </row>
    <row r="29" spans="1:25" x14ac:dyDescent="0.55000000000000004">
      <c r="B29" s="1">
        <v>6</v>
      </c>
      <c r="C29" s="2">
        <f t="shared" ref="C29:S30" si="31">C10/90*60</f>
        <v>1.3333333333333335</v>
      </c>
      <c r="D29" s="2">
        <f t="shared" si="31"/>
        <v>2.666666666666667</v>
      </c>
      <c r="E29" s="2">
        <f t="shared" si="31"/>
        <v>3.333333333333333</v>
      </c>
      <c r="F29" s="2">
        <f t="shared" si="31"/>
        <v>0.66666666666666674</v>
      </c>
      <c r="G29" s="2">
        <f t="shared" si="31"/>
        <v>7.333333333333333</v>
      </c>
      <c r="H29" s="2"/>
      <c r="I29" s="2">
        <f t="shared" ref="I29:M29" si="32">I10/90*60</f>
        <v>0.66666666666666674</v>
      </c>
      <c r="J29" s="2">
        <f t="shared" si="32"/>
        <v>2</v>
      </c>
      <c r="K29" s="2">
        <f t="shared" si="32"/>
        <v>2.666666666666667</v>
      </c>
      <c r="L29" s="2">
        <f t="shared" si="32"/>
        <v>0</v>
      </c>
      <c r="M29" s="2">
        <f t="shared" si="32"/>
        <v>6.6666666666666661</v>
      </c>
      <c r="N29" s="2"/>
      <c r="O29" s="2">
        <f t="shared" si="31"/>
        <v>0</v>
      </c>
      <c r="P29" s="2">
        <f t="shared" si="31"/>
        <v>0.66666666666666674</v>
      </c>
      <c r="Q29" s="2">
        <f t="shared" si="31"/>
        <v>1.3333333333333335</v>
      </c>
      <c r="R29" s="2">
        <f t="shared" si="31"/>
        <v>0</v>
      </c>
      <c r="S29" s="2">
        <f t="shared" si="31"/>
        <v>0.66666666666666674</v>
      </c>
      <c r="T29" s="2"/>
      <c r="U29" s="2">
        <f t="shared" si="20"/>
        <v>0</v>
      </c>
      <c r="V29" s="2">
        <f t="shared" si="20"/>
        <v>0</v>
      </c>
      <c r="W29" s="2">
        <f t="shared" si="20"/>
        <v>0</v>
      </c>
      <c r="X29" s="2">
        <f t="shared" si="20"/>
        <v>0</v>
      </c>
      <c r="Y29" s="2">
        <f t="shared" ref="Y29" si="33">Y10/90*60</f>
        <v>0</v>
      </c>
    </row>
    <row r="30" spans="1:25" x14ac:dyDescent="0.55000000000000004">
      <c r="B30" s="1">
        <v>7</v>
      </c>
      <c r="C30" s="2">
        <f>C11/90*60</f>
        <v>1.3333333333333335</v>
      </c>
      <c r="D30" s="2">
        <f>D11/90*60</f>
        <v>2</v>
      </c>
      <c r="E30" s="2">
        <f>E11/90*60</f>
        <v>3.333333333333333</v>
      </c>
      <c r="F30" s="2">
        <f>F11/90*60</f>
        <v>0</v>
      </c>
      <c r="G30" s="2">
        <f>G11/90*60</f>
        <v>0</v>
      </c>
      <c r="H30" s="2"/>
      <c r="I30" s="2">
        <f>I11/90*60</f>
        <v>0.66666666666666674</v>
      </c>
      <c r="J30" s="2">
        <f>J11/90*60</f>
        <v>1.3333333333333335</v>
      </c>
      <c r="K30" s="2">
        <f>K11/90*60</f>
        <v>2.666666666666667</v>
      </c>
      <c r="L30" s="2">
        <f>L11/90*60</f>
        <v>0</v>
      </c>
      <c r="M30" s="2">
        <f>M11/90*60</f>
        <v>0</v>
      </c>
      <c r="N30" s="2"/>
      <c r="O30" s="2">
        <f>O11/90*60</f>
        <v>0</v>
      </c>
      <c r="P30" s="2">
        <f>P11/90*60</f>
        <v>0</v>
      </c>
      <c r="Q30" s="2">
        <f t="shared" si="31"/>
        <v>0.66666666666666674</v>
      </c>
      <c r="R30" s="2">
        <f t="shared" ref="R30" si="34">R11/90*60</f>
        <v>0</v>
      </c>
      <c r="S30" s="2">
        <f t="shared" ref="S30" si="35">S11/90*60</f>
        <v>0</v>
      </c>
      <c r="T30" s="2"/>
      <c r="U30" s="2">
        <f t="shared" si="20"/>
        <v>0</v>
      </c>
      <c r="V30" s="2">
        <f t="shared" si="20"/>
        <v>0</v>
      </c>
      <c r="W30" s="2">
        <f t="shared" si="20"/>
        <v>0</v>
      </c>
      <c r="X30" s="2">
        <f t="shared" si="20"/>
        <v>0</v>
      </c>
      <c r="Y30" s="2">
        <f t="shared" ref="Y30" si="36">Y11/90*60</f>
        <v>0</v>
      </c>
    </row>
    <row r="31" spans="1:25" x14ac:dyDescent="0.55000000000000004">
      <c r="B31" s="1">
        <v>8</v>
      </c>
      <c r="C31" s="2">
        <f>C12/90*60</f>
        <v>0.66666666666666674</v>
      </c>
      <c r="D31" s="2">
        <f>D12/90*60</f>
        <v>0.66666666666666674</v>
      </c>
      <c r="E31" s="2"/>
      <c r="F31" s="2">
        <f>F12/90*60</f>
        <v>0</v>
      </c>
      <c r="G31" s="2">
        <f>G12/90*60</f>
        <v>0</v>
      </c>
      <c r="H31" s="2"/>
      <c r="I31" s="2">
        <f>I12/90*60</f>
        <v>0</v>
      </c>
      <c r="J31" s="2">
        <f>J12/90*60</f>
        <v>0</v>
      </c>
      <c r="K31" s="2"/>
      <c r="L31" s="2">
        <f>L12/90*60</f>
        <v>0</v>
      </c>
      <c r="M31" s="2">
        <f>M12/90*60</f>
        <v>0</v>
      </c>
      <c r="N31" s="2"/>
      <c r="O31" s="2">
        <f>O12/90*60</f>
        <v>0</v>
      </c>
      <c r="P31" s="2">
        <f t="shared" ref="P31:P33" si="37">P12/90*60</f>
        <v>0</v>
      </c>
      <c r="Q31" s="2"/>
      <c r="R31" s="2">
        <f t="shared" ref="R31" si="38">R12/90*60</f>
        <v>0</v>
      </c>
      <c r="S31" s="2">
        <f t="shared" ref="S31" si="39">S12/90*60</f>
        <v>0</v>
      </c>
      <c r="T31" s="2"/>
      <c r="U31" s="2">
        <f t="shared" si="20"/>
        <v>0</v>
      </c>
      <c r="V31" s="2">
        <f t="shared" si="20"/>
        <v>0</v>
      </c>
      <c r="W31" s="2"/>
      <c r="X31" s="2">
        <f t="shared" ref="X31:Y33" si="40">X12/90*60</f>
        <v>0</v>
      </c>
      <c r="Y31" s="2">
        <f t="shared" si="40"/>
        <v>0</v>
      </c>
    </row>
    <row r="32" spans="1:25" x14ac:dyDescent="0.55000000000000004">
      <c r="B32" s="1">
        <v>9</v>
      </c>
      <c r="C32" s="2"/>
      <c r="D32" s="2">
        <f t="shared" ref="D32:G32" si="41">D13/90*60</f>
        <v>1.3333333333333335</v>
      </c>
      <c r="F32" s="2">
        <f t="shared" si="41"/>
        <v>0</v>
      </c>
      <c r="G32" s="2">
        <f t="shared" si="41"/>
        <v>0</v>
      </c>
      <c r="H32" s="2"/>
      <c r="I32" s="1"/>
      <c r="J32" s="2">
        <f t="shared" ref="J32:M32" si="42">J13/90*60</f>
        <v>0.66666666666666674</v>
      </c>
      <c r="L32" s="2">
        <f t="shared" si="42"/>
        <v>0</v>
      </c>
      <c r="M32" s="2">
        <f t="shared" si="42"/>
        <v>0</v>
      </c>
      <c r="N32" s="2"/>
      <c r="O32" s="2"/>
      <c r="P32" s="2">
        <f t="shared" si="37"/>
        <v>0</v>
      </c>
      <c r="Q32" s="2"/>
      <c r="R32" s="2">
        <f t="shared" ref="R32" si="43">R13/90*60</f>
        <v>0</v>
      </c>
      <c r="S32" s="2">
        <f t="shared" ref="S32" si="44">S13/90*60</f>
        <v>0</v>
      </c>
      <c r="T32" s="2"/>
      <c r="U32" s="2"/>
      <c r="V32" s="2">
        <f t="shared" ref="V32:V33" si="45">V13/90*60</f>
        <v>0</v>
      </c>
      <c r="W32" s="2"/>
      <c r="X32" s="2">
        <f t="shared" si="40"/>
        <v>0</v>
      </c>
      <c r="Y32" s="2">
        <f t="shared" si="40"/>
        <v>0</v>
      </c>
    </row>
    <row r="33" spans="2:25" x14ac:dyDescent="0.55000000000000004">
      <c r="B33" s="1">
        <v>10</v>
      </c>
      <c r="C33" s="2"/>
      <c r="D33" s="2">
        <f t="shared" ref="D33:G33" si="46">D14/90*60</f>
        <v>0.66666666666666674</v>
      </c>
      <c r="E33" s="2"/>
      <c r="F33" s="2">
        <f t="shared" si="46"/>
        <v>0</v>
      </c>
      <c r="G33" s="2">
        <f t="shared" si="46"/>
        <v>0</v>
      </c>
      <c r="H33" s="2"/>
      <c r="I33" s="1"/>
      <c r="J33" s="2">
        <f t="shared" ref="J33:M33" si="47">J14/90*60</f>
        <v>0</v>
      </c>
      <c r="K33" s="2"/>
      <c r="L33" s="2">
        <f t="shared" si="47"/>
        <v>0</v>
      </c>
      <c r="M33" s="2">
        <f t="shared" si="47"/>
        <v>0</v>
      </c>
      <c r="N33" s="2"/>
      <c r="O33" s="2"/>
      <c r="P33" s="2">
        <f t="shared" si="37"/>
        <v>0</v>
      </c>
      <c r="Q33" s="2"/>
      <c r="R33" s="2">
        <f t="shared" ref="R33" si="48">R14/90*60</f>
        <v>0</v>
      </c>
      <c r="S33" s="2">
        <f t="shared" ref="S33" si="49">S14/90*60</f>
        <v>0</v>
      </c>
      <c r="T33" s="2"/>
      <c r="U33" s="2"/>
      <c r="V33" s="2">
        <f t="shared" si="45"/>
        <v>0</v>
      </c>
      <c r="W33" s="2"/>
      <c r="X33" s="2">
        <f t="shared" si="40"/>
        <v>0</v>
      </c>
      <c r="Y33" s="2">
        <f t="shared" si="40"/>
        <v>0</v>
      </c>
    </row>
    <row r="34" spans="2:25" x14ac:dyDescent="0.55000000000000004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2:25" x14ac:dyDescent="0.55000000000000004">
      <c r="B35" s="1" t="s">
        <v>16</v>
      </c>
      <c r="C35" s="3">
        <f>SUM(C24:C34)</f>
        <v>8</v>
      </c>
      <c r="D35" s="3">
        <f t="shared" ref="D35" si="50">SUM(D24:D34)</f>
        <v>31.333333333333336</v>
      </c>
      <c r="E35" s="3">
        <f t="shared" ref="E35" si="51">SUM(E24:E34)</f>
        <v>57.333333333333343</v>
      </c>
      <c r="F35" s="3">
        <f t="shared" ref="F35" si="52">SUM(F24:F34)</f>
        <v>4.666666666666667</v>
      </c>
      <c r="G35" s="3">
        <f t="shared" ref="G35" si="53">SUM(G24:G34)</f>
        <v>18.666666666666668</v>
      </c>
      <c r="H35" s="3"/>
      <c r="I35" s="3">
        <f>SUM(I24:I34)</f>
        <v>2.666666666666667</v>
      </c>
      <c r="J35" s="3">
        <f t="shared" ref="J35" si="54">SUM(J24:J34)</f>
        <v>24.666666666666668</v>
      </c>
      <c r="K35" s="3">
        <f t="shared" ref="K35" si="55">SUM(K24:K34)</f>
        <v>52.666666666666657</v>
      </c>
      <c r="L35" s="3">
        <f t="shared" ref="L35" si="56">SUM(L24:L34)</f>
        <v>0.66666666666666674</v>
      </c>
      <c r="M35" s="3">
        <f t="shared" ref="M35" si="57">SUM(M24:M34)</f>
        <v>14.666666666666666</v>
      </c>
      <c r="N35" s="3"/>
      <c r="O35" s="3">
        <f t="shared" ref="O35" si="58">SUM(O24:O34)</f>
        <v>1.3333333333333335</v>
      </c>
      <c r="P35" s="3">
        <f t="shared" ref="P35" si="59">SUM(P24:P34)</f>
        <v>6.0000000000000009</v>
      </c>
      <c r="Q35" s="3">
        <f t="shared" ref="Q35" si="60">SUM(Q24:Q34)</f>
        <v>20</v>
      </c>
      <c r="R35" s="3">
        <f t="shared" ref="R35" si="61">SUM(R24:R34)</f>
        <v>0</v>
      </c>
      <c r="S35" s="3">
        <f t="shared" ref="S35" si="62">SUM(S24:S34)</f>
        <v>2</v>
      </c>
      <c r="T35" s="3"/>
      <c r="U35" s="3">
        <f t="shared" ref="U35" si="63">SUM(U24:U34)</f>
        <v>0</v>
      </c>
      <c r="V35" s="3">
        <f t="shared" ref="V35" si="64">SUM(V24:V34)</f>
        <v>4</v>
      </c>
      <c r="W35" s="3">
        <f t="shared" ref="W35" si="65">SUM(W24:W34)</f>
        <v>6</v>
      </c>
      <c r="X35" s="3">
        <f t="shared" ref="X35" si="66">SUM(X24:X34)</f>
        <v>0</v>
      </c>
      <c r="Y35" s="3">
        <f t="shared" ref="Y35" si="67">SUM(Y24:Y34)</f>
        <v>0</v>
      </c>
    </row>
    <row r="36" spans="2:25" x14ac:dyDescent="0.55000000000000004">
      <c r="B36" s="1" t="s">
        <v>17</v>
      </c>
      <c r="C36" s="2">
        <f>AVERAGE(C24:C34)</f>
        <v>1</v>
      </c>
      <c r="D36" s="2">
        <f>AVERAGE(D24:D34)</f>
        <v>3.1333333333333337</v>
      </c>
      <c r="E36" s="2">
        <f>AVERAGE(E24:E34)</f>
        <v>8.1904761904761916</v>
      </c>
      <c r="F36" s="2">
        <f>AVERAGE(F24:F34)</f>
        <v>0.46666666666666667</v>
      </c>
      <c r="G36" s="2">
        <f>AVERAGE(G24:G34)</f>
        <v>1.8666666666666667</v>
      </c>
      <c r="H36" s="2"/>
      <c r="I36" s="2">
        <f>AVERAGE(I24:I34)</f>
        <v>0.33333333333333337</v>
      </c>
      <c r="J36" s="5">
        <f>AVERAGE(J24:J34)</f>
        <v>2.4666666666666668</v>
      </c>
      <c r="K36" s="5">
        <f>AVERAGE(K24:K34)</f>
        <v>7.5238095238095228</v>
      </c>
      <c r="L36" s="2">
        <f>AVERAGE(L24:L34)</f>
        <v>6.666666666666668E-2</v>
      </c>
      <c r="M36" s="5">
        <f>AVERAGE(M24:M34)</f>
        <v>1.4666666666666666</v>
      </c>
      <c r="N36" s="2"/>
      <c r="O36" s="2">
        <f>AVERAGE(O24:O34)</f>
        <v>0.16666666666666669</v>
      </c>
      <c r="P36" s="2">
        <f>AVERAGE(P24:P34)</f>
        <v>0.60000000000000009</v>
      </c>
      <c r="Q36" s="2">
        <f>AVERAGE(Q24:Q34)</f>
        <v>2.8571428571428572</v>
      </c>
      <c r="R36" s="2">
        <f>AVERAGE(R24:R34)</f>
        <v>0</v>
      </c>
      <c r="S36" s="2">
        <f>AVERAGE(S24:S34)</f>
        <v>0.2</v>
      </c>
      <c r="T36" s="2"/>
      <c r="U36" s="2">
        <f>AVERAGE(U24:U34)</f>
        <v>0</v>
      </c>
      <c r="V36" s="2">
        <f>AVERAGE(V24:V34)</f>
        <v>0.4</v>
      </c>
      <c r="W36" s="2">
        <f>AVERAGE(W24:W34)</f>
        <v>0.8571428571428571</v>
      </c>
      <c r="X36" s="2">
        <f>AVERAGE(X24:X34)</f>
        <v>0</v>
      </c>
      <c r="Y36" s="2">
        <f>AVERAGE(Y24:Y34)</f>
        <v>0</v>
      </c>
    </row>
    <row r="37" spans="2:25" x14ac:dyDescent="0.55000000000000004">
      <c r="B37" s="1" t="s">
        <v>5</v>
      </c>
      <c r="C37" s="2">
        <f>MEDIAN(C24:C33)</f>
        <v>0.66666666666666674</v>
      </c>
      <c r="D37" s="2">
        <f>MEDIAN(D24:D33)</f>
        <v>2.666666666666667</v>
      </c>
      <c r="E37" s="2">
        <f>MEDIAN(E24:E33)</f>
        <v>5.3333333333333339</v>
      </c>
      <c r="F37" s="2">
        <f>MEDIAN(F24:F33)</f>
        <v>0.66666666666666674</v>
      </c>
      <c r="G37" s="2">
        <f>MEDIAN(G24:G33)</f>
        <v>2</v>
      </c>
      <c r="H37" s="2"/>
      <c r="I37" s="2">
        <f>MEDIAN(I24:I33)</f>
        <v>0</v>
      </c>
      <c r="J37" s="2">
        <f>MEDIAN(J24:J33)</f>
        <v>2</v>
      </c>
      <c r="K37" s="2">
        <f>MEDIAN(K24:K33)</f>
        <v>4.666666666666667</v>
      </c>
      <c r="L37" s="2">
        <f>MEDIAN(L24:L33)</f>
        <v>0</v>
      </c>
      <c r="M37" s="2">
        <f>MEDIAN(M24:M33)</f>
        <v>1.3333333333333335</v>
      </c>
      <c r="N37" s="2"/>
      <c r="O37" s="2">
        <f>MEDIAN(O24:O33)</f>
        <v>0</v>
      </c>
      <c r="P37" s="2">
        <f>MEDIAN(P24:P33)</f>
        <v>0</v>
      </c>
      <c r="Q37" s="2">
        <f>MEDIAN(Q24:Q33)</f>
        <v>2.666666666666667</v>
      </c>
      <c r="R37" s="2">
        <f>MEDIAN(R24:R33)</f>
        <v>0</v>
      </c>
      <c r="S37" s="2">
        <f>MEDIAN(S24:S33)</f>
        <v>0</v>
      </c>
      <c r="T37" s="2"/>
      <c r="U37" s="2">
        <f>MEDIAN(U24:U33)</f>
        <v>0</v>
      </c>
      <c r="V37" s="2">
        <f>MEDIAN(V24:V33)</f>
        <v>0</v>
      </c>
      <c r="W37" s="2">
        <f>MEDIAN(W24:W33)</f>
        <v>0</v>
      </c>
      <c r="X37" s="2">
        <f>MEDIAN(X24:X33)</f>
        <v>0</v>
      </c>
      <c r="Y37" s="2">
        <f>MEDIAN(Y24:Y33)</f>
        <v>0</v>
      </c>
    </row>
  </sheetData>
  <mergeCells count="8">
    <mergeCell ref="C3:G3"/>
    <mergeCell ref="O3:S3"/>
    <mergeCell ref="U3:Y3"/>
    <mergeCell ref="C22:G22"/>
    <mergeCell ref="O22:S22"/>
    <mergeCell ref="U22:Y22"/>
    <mergeCell ref="I3:M3"/>
    <mergeCell ref="I22:M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CSDs after trauma (Fig. 2B)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Nikolaus Plesnila</dc:creator>
  <cp:lastModifiedBy>Nikolaus Plesnila</cp:lastModifiedBy>
  <dcterms:created xsi:type="dcterms:W3CDTF">2021-06-25T14:50:26Z</dcterms:created>
  <dcterms:modified xsi:type="dcterms:W3CDTF">2022-02-21T15:52:41Z</dcterms:modified>
</cp:coreProperties>
</file>