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resbien/Documents/Rif2018-19/article/Rif1 Elife submission/revision?/revsubmission/resubmission full/"/>
    </mc:Choice>
  </mc:AlternateContent>
  <bookViews>
    <workbookView xWindow="6340" yWindow="3680" windowWidth="19140" windowHeight="13220" tabRatio="500"/>
  </bookViews>
  <sheets>
    <sheet name="Fig. 4-fig. suppl. 2C" sheetId="3" r:id="rId1"/>
  </sheets>
  <calcPr calcId="150000" iterateCount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3" l="1"/>
  <c r="F40" i="3"/>
  <c r="F41" i="3"/>
  <c r="G40" i="3"/>
  <c r="G32" i="3"/>
  <c r="G41" i="3"/>
  <c r="H40" i="3"/>
  <c r="H32" i="3"/>
  <c r="H41" i="3"/>
  <c r="F43" i="3"/>
  <c r="C9" i="3"/>
  <c r="C17" i="3"/>
  <c r="C18" i="3"/>
  <c r="D9" i="3"/>
  <c r="D17" i="3"/>
  <c r="D18" i="3"/>
  <c r="E9" i="3"/>
  <c r="E17" i="3"/>
  <c r="E18" i="3"/>
  <c r="C19" i="3"/>
  <c r="F45" i="3"/>
  <c r="F42" i="3"/>
  <c r="F44" i="3"/>
  <c r="C32" i="3"/>
  <c r="C40" i="3"/>
  <c r="C41" i="3"/>
  <c r="D40" i="3"/>
  <c r="D32" i="3"/>
  <c r="D41" i="3"/>
  <c r="E40" i="3"/>
  <c r="E32" i="3"/>
  <c r="E41" i="3"/>
  <c r="C43" i="3"/>
  <c r="C45" i="3"/>
  <c r="C42" i="3"/>
  <c r="C44" i="3"/>
  <c r="F9" i="3"/>
  <c r="F17" i="3"/>
  <c r="F18" i="3"/>
  <c r="G9" i="3"/>
  <c r="G17" i="3"/>
  <c r="G18" i="3"/>
  <c r="H9" i="3"/>
  <c r="H17" i="3"/>
  <c r="H18" i="3"/>
  <c r="F20" i="3"/>
  <c r="F22" i="3"/>
  <c r="C20" i="3"/>
  <c r="C22" i="3"/>
  <c r="F19" i="3"/>
  <c r="F21" i="3"/>
  <c r="C21" i="3"/>
</calcChain>
</file>

<file path=xl/sharedStrings.xml><?xml version="1.0" encoding="utf-8"?>
<sst xmlns="http://schemas.openxmlformats.org/spreadsheetml/2006/main" count="66" uniqueCount="20">
  <si>
    <t>TEL</t>
  </si>
  <si>
    <t>"1% of input" samples</t>
  </si>
  <si>
    <t>replicate 1</t>
  </si>
  <si>
    <t>replicate 2</t>
  </si>
  <si>
    <t>replicate 3</t>
  </si>
  <si>
    <t>Ct 1</t>
  </si>
  <si>
    <t>Ct 2</t>
  </si>
  <si>
    <t>Ct average</t>
  </si>
  <si>
    <t>IP samples</t>
  </si>
  <si>
    <t>% of input</t>
  </si>
  <si>
    <t>average</t>
  </si>
  <si>
    <t>SD</t>
  </si>
  <si>
    <t>normalized average</t>
  </si>
  <si>
    <t>normalized SD</t>
  </si>
  <si>
    <t>ALA1</t>
  </si>
  <si>
    <t>WT</t>
  </si>
  <si>
    <r>
      <t>Rif1</t>
    </r>
    <r>
      <rPr>
        <b/>
        <sz val="14"/>
        <color rgb="FF000000"/>
        <rFont val="Times New Roman"/>
        <family val="1"/>
      </rPr>
      <t xml:space="preserve">-HA </t>
    </r>
  </si>
  <si>
    <t>K504E/R539E</t>
  </si>
  <si>
    <t>Figure 4 - figure supplement 2C. ChIP analysis</t>
  </si>
  <si>
    <t>Red values are plotted and depicted in the Figure 4 - figure supplement 2C.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</si>
</sst>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.00;\-###0.00"/>
    <numFmt numFmtId="165" formatCode="0.000_ ;\-0.000\ "/>
    <numFmt numFmtId="166" formatCode="###0.000;\-###0.000"/>
    <numFmt numFmtId="167" formatCode="0.000"/>
  </numFmts>
  <fonts count="11" x14ac:knownFonts="1"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5" fillId="0" borderId="0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164" fontId="5" fillId="0" borderId="5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165" fontId="5" fillId="0" borderId="5" xfId="0" applyNumberFormat="1" applyFont="1" applyFill="1" applyBorder="1" applyAlignment="1" applyProtection="1">
      <alignment vertical="center"/>
    </xf>
    <xf numFmtId="165" fontId="2" fillId="0" borderId="0" xfId="0" applyNumberFormat="1" applyFont="1" applyBorder="1"/>
    <xf numFmtId="165" fontId="2" fillId="0" borderId="5" xfId="0" applyNumberFormat="1" applyFont="1" applyBorder="1"/>
    <xf numFmtId="0" fontId="6" fillId="0" borderId="0" xfId="0" applyFont="1" applyBorder="1" applyAlignment="1">
      <alignment vertical="center"/>
    </xf>
    <xf numFmtId="165" fontId="6" fillId="0" borderId="0" xfId="0" applyNumberFormat="1" applyFont="1" applyBorder="1"/>
    <xf numFmtId="0" fontId="6" fillId="0" borderId="7" xfId="0" applyFont="1" applyBorder="1" applyAlignment="1">
      <alignment vertical="center"/>
    </xf>
    <xf numFmtId="165" fontId="6" fillId="0" borderId="7" xfId="0" applyNumberFormat="1" applyFont="1" applyBorder="1"/>
    <xf numFmtId="166" fontId="5" fillId="0" borderId="0" xfId="0" applyNumberFormat="1" applyFont="1" applyFill="1" applyBorder="1" applyAlignment="1" applyProtection="1">
      <alignment vertical="center"/>
    </xf>
    <xf numFmtId="166" fontId="2" fillId="0" borderId="0" xfId="0" applyNumberFormat="1" applyFont="1" applyBorder="1"/>
    <xf numFmtId="167" fontId="2" fillId="0" borderId="0" xfId="0" applyNumberFormat="1" applyFont="1" applyBorder="1"/>
    <xf numFmtId="167" fontId="6" fillId="0" borderId="0" xfId="0" applyNumberFormat="1" applyFont="1" applyBorder="1"/>
    <xf numFmtId="0" fontId="7" fillId="0" borderId="0" xfId="0" applyFont="1"/>
    <xf numFmtId="0" fontId="1" fillId="0" borderId="0" xfId="0" applyFont="1" applyBorder="1" applyAlignment="1"/>
    <xf numFmtId="0" fontId="2" fillId="0" borderId="1" xfId="0" applyFont="1" applyBorder="1"/>
    <xf numFmtId="0" fontId="6" fillId="0" borderId="0" xfId="0" applyFont="1" applyBorder="1"/>
    <xf numFmtId="0" fontId="4" fillId="0" borderId="0" xfId="0" applyFont="1" applyBorder="1" applyAlignment="1"/>
    <xf numFmtId="165" fontId="6" fillId="0" borderId="5" xfId="0" applyNumberFormat="1" applyFont="1" applyBorder="1"/>
    <xf numFmtId="165" fontId="6" fillId="0" borderId="8" xfId="0" applyNumberFormat="1" applyFont="1" applyBorder="1"/>
    <xf numFmtId="0" fontId="3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="75" workbookViewId="0">
      <selection activeCell="J3" sqref="J3"/>
    </sheetView>
  </sheetViews>
  <sheetFormatPr baseColWidth="10" defaultRowHeight="16" x14ac:dyDescent="0.2"/>
  <cols>
    <col min="1" max="1" width="10.83203125" style="2"/>
    <col min="2" max="2" width="16.33203125" style="2" customWidth="1"/>
    <col min="3" max="16384" width="10.83203125" style="2"/>
  </cols>
  <sheetData>
    <row r="1" spans="1:17" ht="20" x14ac:dyDescent="0.2">
      <c r="A1" s="1" t="s">
        <v>18</v>
      </c>
    </row>
    <row r="2" spans="1:17" ht="17" thickBot="1" x14ac:dyDescent="0.25"/>
    <row r="3" spans="1:17" ht="20" x14ac:dyDescent="0.2">
      <c r="A3" s="23"/>
      <c r="B3" s="35" t="s">
        <v>1</v>
      </c>
      <c r="C3" s="35"/>
      <c r="D3" s="35"/>
      <c r="E3" s="35"/>
      <c r="F3" s="35"/>
      <c r="G3" s="35"/>
      <c r="H3" s="36"/>
      <c r="I3" s="22"/>
      <c r="J3" s="22"/>
      <c r="K3" s="22"/>
      <c r="L3" s="22"/>
      <c r="M3" s="22"/>
      <c r="N3" s="22"/>
      <c r="O3" s="22"/>
      <c r="P3" s="22"/>
      <c r="Q3" s="22"/>
    </row>
    <row r="4" spans="1:17" ht="18" x14ac:dyDescent="0.2">
      <c r="A4" s="37" t="s">
        <v>0</v>
      </c>
      <c r="B4" s="3"/>
      <c r="C4" s="39" t="s">
        <v>16</v>
      </c>
      <c r="D4" s="39"/>
      <c r="E4" s="39"/>
      <c r="F4" s="39"/>
      <c r="G4" s="39"/>
      <c r="H4" s="40"/>
      <c r="I4" s="25"/>
      <c r="J4" s="25"/>
      <c r="K4" s="25"/>
      <c r="L4" s="25"/>
      <c r="M4" s="25"/>
      <c r="N4" s="25"/>
      <c r="O4" s="25"/>
      <c r="P4" s="25"/>
      <c r="Q4" s="25"/>
    </row>
    <row r="5" spans="1:17" ht="18" x14ac:dyDescent="0.2">
      <c r="A5" s="37"/>
      <c r="B5" s="3"/>
      <c r="C5" s="33" t="s">
        <v>15</v>
      </c>
      <c r="D5" s="33"/>
      <c r="E5" s="33"/>
      <c r="F5" s="33" t="s">
        <v>17</v>
      </c>
      <c r="G5" s="33"/>
      <c r="H5" s="34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A6" s="37"/>
      <c r="B6" s="3"/>
      <c r="C6" s="4" t="s">
        <v>2</v>
      </c>
      <c r="D6" s="4" t="s">
        <v>3</v>
      </c>
      <c r="E6" s="4" t="s">
        <v>4</v>
      </c>
      <c r="F6" s="4" t="s">
        <v>2</v>
      </c>
      <c r="G6" s="4" t="s">
        <v>3</v>
      </c>
      <c r="H6" s="5" t="s">
        <v>4</v>
      </c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A7" s="37"/>
      <c r="B7" s="3" t="s">
        <v>5</v>
      </c>
      <c r="C7" s="6">
        <v>20.861640908682698</v>
      </c>
      <c r="D7" s="6">
        <v>20.842372963623099</v>
      </c>
      <c r="E7" s="6">
        <v>21.257079327508102</v>
      </c>
      <c r="F7" s="6">
        <v>21.316399213655799</v>
      </c>
      <c r="G7" s="6">
        <v>21.354250058075198</v>
      </c>
      <c r="H7" s="8">
        <v>22.091193557111598</v>
      </c>
      <c r="I7" s="3"/>
      <c r="J7" s="3"/>
      <c r="K7" s="3"/>
      <c r="L7" s="3"/>
      <c r="M7" s="3"/>
      <c r="N7" s="3"/>
      <c r="O7" s="3"/>
      <c r="P7" s="3"/>
      <c r="Q7" s="3"/>
    </row>
    <row r="8" spans="1:17" x14ac:dyDescent="0.2">
      <c r="A8" s="37"/>
      <c r="B8" s="7" t="s">
        <v>6</v>
      </c>
      <c r="C8" s="6">
        <v>20.883458574898199</v>
      </c>
      <c r="D8" s="6">
        <v>20.962263515700801</v>
      </c>
      <c r="E8" s="6">
        <v>21.162393219301801</v>
      </c>
      <c r="F8" s="6">
        <v>21.234657918921201</v>
      </c>
      <c r="G8" s="6">
        <v>21.342961216432201</v>
      </c>
      <c r="H8" s="8">
        <v>21.350216103182198</v>
      </c>
      <c r="I8" s="3"/>
      <c r="J8" s="3"/>
      <c r="K8" s="3"/>
      <c r="L8" s="3"/>
      <c r="M8" s="3"/>
      <c r="N8" s="3"/>
      <c r="O8" s="3"/>
      <c r="P8" s="3"/>
      <c r="Q8" s="3"/>
    </row>
    <row r="9" spans="1:17" x14ac:dyDescent="0.2">
      <c r="A9" s="37"/>
      <c r="B9" s="7" t="s">
        <v>7</v>
      </c>
      <c r="C9" s="6">
        <f>AVERAGE(C7:C8)</f>
        <v>20.872549741790451</v>
      </c>
      <c r="D9" s="6">
        <f t="shared" ref="D9:H9" si="0">AVERAGE(D7:D8)</f>
        <v>20.902318239661952</v>
      </c>
      <c r="E9" s="6">
        <f t="shared" si="0"/>
        <v>21.20973627340495</v>
      </c>
      <c r="F9" s="6">
        <f t="shared" si="0"/>
        <v>21.2755285662885</v>
      </c>
      <c r="G9" s="6">
        <f t="shared" si="0"/>
        <v>21.348605637253698</v>
      </c>
      <c r="H9" s="8">
        <f t="shared" si="0"/>
        <v>21.7207048301469</v>
      </c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s="37"/>
      <c r="B10" s="6"/>
      <c r="C10" s="4"/>
      <c r="D10" s="4"/>
      <c r="E10" s="4"/>
      <c r="F10" s="4"/>
      <c r="G10" s="4"/>
      <c r="H10" s="5"/>
      <c r="I10" s="3"/>
      <c r="J10" s="3"/>
      <c r="K10" s="3"/>
      <c r="L10" s="3"/>
      <c r="M10" s="3"/>
      <c r="N10" s="3"/>
      <c r="O10" s="3"/>
      <c r="P10" s="3"/>
      <c r="Q10" s="3"/>
    </row>
    <row r="11" spans="1:17" ht="20" x14ac:dyDescent="0.2">
      <c r="A11" s="37"/>
      <c r="B11" s="31" t="s">
        <v>8</v>
      </c>
      <c r="C11" s="31"/>
      <c r="D11" s="31"/>
      <c r="E11" s="31"/>
      <c r="F11" s="31"/>
      <c r="G11" s="31"/>
      <c r="H11" s="3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8" x14ac:dyDescent="0.2">
      <c r="A12" s="37"/>
      <c r="B12" s="3"/>
      <c r="C12" s="39" t="s">
        <v>16</v>
      </c>
      <c r="D12" s="39"/>
      <c r="E12" s="39"/>
      <c r="F12" s="39"/>
      <c r="G12" s="39"/>
      <c r="H12" s="40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18" x14ac:dyDescent="0.2">
      <c r="A13" s="37"/>
      <c r="B13" s="3"/>
      <c r="C13" s="33" t="s">
        <v>15</v>
      </c>
      <c r="D13" s="33"/>
      <c r="E13" s="33"/>
      <c r="F13" s="33" t="s">
        <v>17</v>
      </c>
      <c r="G13" s="33"/>
      <c r="H13" s="34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">
      <c r="A14" s="37"/>
      <c r="B14" s="3"/>
      <c r="C14" s="4" t="s">
        <v>2</v>
      </c>
      <c r="D14" s="4" t="s">
        <v>3</v>
      </c>
      <c r="E14" s="4" t="s">
        <v>4</v>
      </c>
      <c r="F14" s="4" t="s">
        <v>2</v>
      </c>
      <c r="G14" s="4" t="s">
        <v>3</v>
      </c>
      <c r="H14" s="5" t="s">
        <v>4</v>
      </c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">
      <c r="A15" s="37"/>
      <c r="B15" s="3" t="s">
        <v>5</v>
      </c>
      <c r="C15" s="6">
        <v>23.957474456897799</v>
      </c>
      <c r="D15" s="6">
        <v>23.566379011174401</v>
      </c>
      <c r="E15" s="6">
        <v>24.374655744442801</v>
      </c>
      <c r="F15" s="6">
        <v>23.7789337915289</v>
      </c>
      <c r="G15" s="6">
        <v>24.050210298005901</v>
      </c>
      <c r="H15" s="8">
        <v>24.810908295923898</v>
      </c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">
      <c r="A16" s="37"/>
      <c r="B16" s="7" t="s">
        <v>6</v>
      </c>
      <c r="C16" s="6">
        <v>24.251167133664701</v>
      </c>
      <c r="D16" s="6">
        <v>23.294474417636401</v>
      </c>
      <c r="E16" s="6">
        <v>24.4907335765268</v>
      </c>
      <c r="F16" s="6">
        <v>23.638922637040402</v>
      </c>
      <c r="G16" s="6">
        <v>23.630143365497101</v>
      </c>
      <c r="H16" s="8">
        <v>25.044488171414901</v>
      </c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">
      <c r="A17" s="37"/>
      <c r="B17" s="7" t="s">
        <v>7</v>
      </c>
      <c r="C17" s="6">
        <f t="shared" ref="C17:H17" si="1">AVERAGE(C15:C16)</f>
        <v>24.10432079528125</v>
      </c>
      <c r="D17" s="6">
        <f t="shared" si="1"/>
        <v>23.430426714405399</v>
      </c>
      <c r="E17" s="6">
        <f t="shared" si="1"/>
        <v>24.432694660484799</v>
      </c>
      <c r="F17" s="6">
        <f t="shared" si="1"/>
        <v>23.708928214284651</v>
      </c>
      <c r="G17" s="6">
        <f t="shared" si="1"/>
        <v>23.840176831751499</v>
      </c>
      <c r="H17" s="8">
        <f t="shared" si="1"/>
        <v>24.9276982336694</v>
      </c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">
      <c r="A18" s="37"/>
      <c r="B18" s="7" t="s">
        <v>9</v>
      </c>
      <c r="C18" s="9">
        <f t="shared" ref="C18:H18" si="2">2^(C9-C17)</f>
        <v>0.10644860484353504</v>
      </c>
      <c r="D18" s="9">
        <f t="shared" si="2"/>
        <v>0.1733658354540443</v>
      </c>
      <c r="E18" s="9">
        <f t="shared" si="2"/>
        <v>0.10710083350492437</v>
      </c>
      <c r="F18" s="9">
        <f t="shared" si="2"/>
        <v>0.18512868424817625</v>
      </c>
      <c r="G18" s="9">
        <f t="shared" si="2"/>
        <v>0.17781251885363122</v>
      </c>
      <c r="H18" s="10">
        <f t="shared" si="2"/>
        <v>0.108292602198369</v>
      </c>
    </row>
    <row r="19" spans="1:17" x14ac:dyDescent="0.2">
      <c r="A19" s="37"/>
      <c r="B19" s="7" t="s">
        <v>10</v>
      </c>
      <c r="C19" s="11">
        <f>AVERAGE(C18:E18)</f>
        <v>0.1289717579341679</v>
      </c>
      <c r="D19" s="11"/>
      <c r="E19" s="11"/>
      <c r="F19" s="11">
        <f>AVERAGE(F18:H18)</f>
        <v>0.15707793510005882</v>
      </c>
      <c r="G19" s="11"/>
      <c r="H19" s="12"/>
    </row>
    <row r="20" spans="1:17" x14ac:dyDescent="0.2">
      <c r="A20" s="37"/>
      <c r="B20" s="7" t="s">
        <v>11</v>
      </c>
      <c r="C20" s="11">
        <f>STDEVA(C18:E18)</f>
        <v>3.8447781986576016E-2</v>
      </c>
      <c r="D20" s="11"/>
      <c r="E20" s="11"/>
      <c r="F20" s="11">
        <f>STDEVA(F18:H18)</f>
        <v>4.2407406178244511E-2</v>
      </c>
      <c r="G20" s="11"/>
      <c r="H20" s="12"/>
    </row>
    <row r="21" spans="1:17" x14ac:dyDescent="0.2">
      <c r="A21" s="37"/>
      <c r="B21" s="13" t="s">
        <v>12</v>
      </c>
      <c r="C21" s="14">
        <f>C19/$C$19</f>
        <v>1</v>
      </c>
      <c r="D21" s="14"/>
      <c r="E21" s="14"/>
      <c r="F21" s="14">
        <f>F19/$C$19</f>
        <v>1.2179250528649643</v>
      </c>
      <c r="G21" s="14"/>
      <c r="H21" s="26"/>
    </row>
    <row r="22" spans="1:17" ht="17" thickBot="1" x14ac:dyDescent="0.25">
      <c r="A22" s="38"/>
      <c r="B22" s="15" t="s">
        <v>13</v>
      </c>
      <c r="C22" s="16">
        <f>C20/$C$19</f>
        <v>0.29811008706418679</v>
      </c>
      <c r="D22" s="16"/>
      <c r="E22" s="16"/>
      <c r="F22" s="16">
        <f>F20/$C$19</f>
        <v>0.32881156973832104</v>
      </c>
      <c r="G22" s="16"/>
      <c r="H22" s="27"/>
    </row>
    <row r="24" spans="1:17" x14ac:dyDescent="0.2">
      <c r="A24" s="6"/>
      <c r="B24" s="6"/>
    </row>
    <row r="25" spans="1:17" ht="17" thickBot="1" x14ac:dyDescent="0.25">
      <c r="A25" s="6"/>
      <c r="B25" s="6"/>
      <c r="C25" s="4"/>
      <c r="D25" s="4"/>
      <c r="E25" s="4"/>
      <c r="F25" s="4"/>
      <c r="G25" s="4"/>
      <c r="H25" s="4"/>
    </row>
    <row r="26" spans="1:17" ht="20" x14ac:dyDescent="0.2">
      <c r="A26" s="23"/>
      <c r="B26" s="35" t="s">
        <v>1</v>
      </c>
      <c r="C26" s="35"/>
      <c r="D26" s="35"/>
      <c r="E26" s="35"/>
      <c r="F26" s="35"/>
      <c r="G26" s="35"/>
      <c r="H26" s="36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8" customHeight="1" x14ac:dyDescent="0.2">
      <c r="A27" s="37" t="s">
        <v>14</v>
      </c>
      <c r="B27" s="3"/>
      <c r="C27" s="39" t="s">
        <v>16</v>
      </c>
      <c r="D27" s="39"/>
      <c r="E27" s="39"/>
      <c r="F27" s="39"/>
      <c r="G27" s="39"/>
      <c r="H27" s="40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18" customHeight="1" x14ac:dyDescent="0.2">
      <c r="A28" s="37"/>
      <c r="B28" s="3"/>
      <c r="C28" s="33" t="s">
        <v>15</v>
      </c>
      <c r="D28" s="33"/>
      <c r="E28" s="33"/>
      <c r="F28" s="33" t="s">
        <v>17</v>
      </c>
      <c r="G28" s="33"/>
      <c r="H28" s="34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6" customHeight="1" x14ac:dyDescent="0.2">
      <c r="A29" s="37"/>
      <c r="B29" s="3"/>
      <c r="C29" s="4" t="s">
        <v>2</v>
      </c>
      <c r="D29" s="4" t="s">
        <v>3</v>
      </c>
      <c r="E29" s="4" t="s">
        <v>4</v>
      </c>
      <c r="F29" s="4" t="s">
        <v>2</v>
      </c>
      <c r="G29" s="4" t="s">
        <v>3</v>
      </c>
      <c r="H29" s="5" t="s">
        <v>4</v>
      </c>
      <c r="I29" s="4"/>
      <c r="J29" s="4"/>
      <c r="K29" s="4"/>
      <c r="L29" s="4"/>
      <c r="M29" s="4"/>
      <c r="N29" s="4"/>
      <c r="O29" s="4"/>
      <c r="P29" s="4"/>
      <c r="Q29" s="4"/>
    </row>
    <row r="30" spans="1:17" ht="16" customHeight="1" x14ac:dyDescent="0.2">
      <c r="A30" s="37"/>
      <c r="B30" s="3" t="s">
        <v>5</v>
      </c>
      <c r="C30" s="6">
        <v>20.651568316352201</v>
      </c>
      <c r="D30" s="6">
        <v>20.746193560038002</v>
      </c>
      <c r="E30" s="6">
        <v>20.7507565372727</v>
      </c>
      <c r="F30" s="6">
        <v>20.988497982357998</v>
      </c>
      <c r="G30" s="6">
        <v>21.045092345303001</v>
      </c>
      <c r="H30" s="8">
        <v>21.055407273956401</v>
      </c>
      <c r="I30" s="6"/>
      <c r="J30" s="6"/>
      <c r="K30" s="6"/>
      <c r="L30" s="6"/>
      <c r="M30" s="6"/>
      <c r="N30" s="6"/>
      <c r="O30" s="6"/>
      <c r="P30" s="6"/>
      <c r="Q30" s="6"/>
    </row>
    <row r="31" spans="1:17" ht="16" customHeight="1" x14ac:dyDescent="0.2">
      <c r="A31" s="37"/>
      <c r="B31" s="7" t="s">
        <v>6</v>
      </c>
      <c r="C31" s="6">
        <v>20.628755263215002</v>
      </c>
      <c r="D31" s="6">
        <v>20.9591270438005</v>
      </c>
      <c r="E31" s="6">
        <v>21.006478419747602</v>
      </c>
      <c r="F31" s="6">
        <v>21.038652717908899</v>
      </c>
      <c r="G31" s="6">
        <v>21.311734681434402</v>
      </c>
      <c r="H31" s="8">
        <v>21.116184038612499</v>
      </c>
      <c r="I31" s="6"/>
      <c r="J31" s="6"/>
      <c r="K31" s="6"/>
      <c r="L31" s="6"/>
      <c r="M31" s="6"/>
      <c r="N31" s="6"/>
      <c r="O31" s="6"/>
      <c r="P31" s="6"/>
      <c r="Q31" s="6"/>
    </row>
    <row r="32" spans="1:17" ht="16" customHeight="1" x14ac:dyDescent="0.2">
      <c r="A32" s="37"/>
      <c r="B32" s="7" t="s">
        <v>7</v>
      </c>
      <c r="C32" s="6">
        <f>AVERAGE(C30:C31)</f>
        <v>20.640161789783601</v>
      </c>
      <c r="D32" s="6">
        <f t="shared" ref="D32" si="3">AVERAGE(D30:D31)</f>
        <v>20.852660301919251</v>
      </c>
      <c r="E32" s="6">
        <f t="shared" ref="E32" si="4">AVERAGE(E30:E31)</f>
        <v>20.878617478510151</v>
      </c>
      <c r="F32" s="6">
        <f t="shared" ref="F32" si="5">AVERAGE(F30:F31)</f>
        <v>21.013575350133451</v>
      </c>
      <c r="G32" s="6">
        <f t="shared" ref="G32" si="6">AVERAGE(G30:G31)</f>
        <v>21.178413513368703</v>
      </c>
      <c r="H32" s="8">
        <f t="shared" ref="H32" si="7">AVERAGE(H30:H31)</f>
        <v>21.08579565628445</v>
      </c>
      <c r="I32" s="6"/>
      <c r="J32" s="6"/>
      <c r="K32" s="6"/>
      <c r="L32" s="6"/>
      <c r="M32" s="6"/>
      <c r="N32" s="6"/>
      <c r="O32" s="6"/>
      <c r="P32" s="6"/>
      <c r="Q32" s="6"/>
    </row>
    <row r="33" spans="1:17" ht="16" customHeight="1" x14ac:dyDescent="0.2">
      <c r="A33" s="37"/>
      <c r="B33" s="6"/>
      <c r="C33" s="4"/>
      <c r="D33" s="4"/>
      <c r="E33" s="4"/>
      <c r="F33" s="4"/>
      <c r="G33" s="4"/>
      <c r="H33" s="5"/>
      <c r="I33" s="3"/>
      <c r="J33" s="3"/>
      <c r="K33" s="3"/>
      <c r="L33" s="3"/>
      <c r="M33" s="3"/>
      <c r="N33" s="3"/>
      <c r="O33" s="3"/>
      <c r="P33" s="3"/>
      <c r="Q33" s="3"/>
    </row>
    <row r="34" spans="1:17" ht="20" x14ac:dyDescent="0.2">
      <c r="A34" s="37"/>
      <c r="B34" s="31" t="s">
        <v>8</v>
      </c>
      <c r="C34" s="31"/>
      <c r="D34" s="31"/>
      <c r="E34" s="31"/>
      <c r="F34" s="31"/>
      <c r="G34" s="31"/>
      <c r="H34" s="3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18" customHeight="1" x14ac:dyDescent="0.2">
      <c r="A35" s="37"/>
      <c r="B35" s="3"/>
      <c r="C35" s="39" t="s">
        <v>16</v>
      </c>
      <c r="D35" s="39"/>
      <c r="E35" s="39"/>
      <c r="F35" s="39"/>
      <c r="G35" s="39"/>
      <c r="H35" s="40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18" customHeight="1" x14ac:dyDescent="0.2">
      <c r="A36" s="37"/>
      <c r="B36" s="3"/>
      <c r="C36" s="33" t="s">
        <v>15</v>
      </c>
      <c r="D36" s="33"/>
      <c r="E36" s="33"/>
      <c r="F36" s="33" t="s">
        <v>17</v>
      </c>
      <c r="G36" s="33"/>
      <c r="H36" s="34"/>
      <c r="I36" s="30"/>
      <c r="J36" s="30"/>
      <c r="K36" s="30"/>
      <c r="L36" s="30"/>
      <c r="M36" s="30"/>
      <c r="N36" s="30"/>
      <c r="O36" s="30"/>
      <c r="P36" s="30"/>
      <c r="Q36" s="30"/>
    </row>
    <row r="37" spans="1:17" ht="16" customHeight="1" x14ac:dyDescent="0.2">
      <c r="A37" s="37"/>
      <c r="B37" s="3"/>
      <c r="C37" s="4" t="s">
        <v>2</v>
      </c>
      <c r="D37" s="4" t="s">
        <v>3</v>
      </c>
      <c r="E37" s="4" t="s">
        <v>4</v>
      </c>
      <c r="F37" s="4" t="s">
        <v>2</v>
      </c>
      <c r="G37" s="4" t="s">
        <v>3</v>
      </c>
      <c r="H37" s="5" t="s">
        <v>4</v>
      </c>
      <c r="I37" s="4"/>
      <c r="J37" s="4"/>
      <c r="K37" s="4"/>
      <c r="L37" s="4"/>
      <c r="M37" s="4"/>
      <c r="N37" s="4"/>
      <c r="O37" s="4"/>
      <c r="P37" s="4"/>
      <c r="Q37" s="4"/>
    </row>
    <row r="38" spans="1:17" ht="16" customHeight="1" x14ac:dyDescent="0.2">
      <c r="A38" s="37"/>
      <c r="B38" s="3" t="s">
        <v>5</v>
      </c>
      <c r="C38" s="6">
        <v>26.430327551427201</v>
      </c>
      <c r="D38" s="6">
        <v>26.414318450543</v>
      </c>
      <c r="E38" s="6">
        <v>27.4842144278063</v>
      </c>
      <c r="F38" s="6">
        <v>26.5966820900797</v>
      </c>
      <c r="G38" s="6">
        <v>26.7397602839381</v>
      </c>
      <c r="H38" s="8">
        <v>26.421472587352898</v>
      </c>
      <c r="I38" s="6"/>
      <c r="J38" s="6"/>
      <c r="K38" s="6"/>
      <c r="L38" s="6"/>
      <c r="M38" s="6"/>
      <c r="N38" s="6"/>
      <c r="O38" s="6"/>
      <c r="P38" s="6"/>
      <c r="Q38" s="6"/>
    </row>
    <row r="39" spans="1:17" ht="16" customHeight="1" x14ac:dyDescent="0.2">
      <c r="A39" s="37"/>
      <c r="B39" s="7" t="s">
        <v>6</v>
      </c>
      <c r="C39" s="6">
        <v>26.623313931996201</v>
      </c>
      <c r="D39" s="6">
        <v>26.709690708251401</v>
      </c>
      <c r="E39" s="6">
        <v>27.550548440106301</v>
      </c>
      <c r="F39" s="6">
        <v>26.754951815357899</v>
      </c>
      <c r="G39" s="6">
        <v>26.6567720936605</v>
      </c>
      <c r="H39" s="8">
        <v>26.3378807212253</v>
      </c>
      <c r="I39" s="6"/>
      <c r="J39" s="6"/>
      <c r="K39" s="6"/>
      <c r="L39" s="6"/>
      <c r="M39" s="6"/>
      <c r="N39" s="6"/>
      <c r="O39" s="6"/>
      <c r="P39" s="6"/>
      <c r="Q39" s="6"/>
    </row>
    <row r="40" spans="1:17" ht="16" customHeight="1" x14ac:dyDescent="0.2">
      <c r="A40" s="37"/>
      <c r="B40" s="7" t="s">
        <v>7</v>
      </c>
      <c r="C40" s="6">
        <f t="shared" ref="C40:H40" si="8">AVERAGE(C38:C39)</f>
        <v>26.526820741711703</v>
      </c>
      <c r="D40" s="6">
        <f t="shared" si="8"/>
        <v>26.5620045793972</v>
      </c>
      <c r="E40" s="6">
        <f t="shared" si="8"/>
        <v>27.517381433956302</v>
      </c>
      <c r="F40" s="6">
        <f t="shared" si="8"/>
        <v>26.675816952718797</v>
      </c>
      <c r="G40" s="6">
        <f t="shared" si="8"/>
        <v>26.698266188799302</v>
      </c>
      <c r="H40" s="8">
        <f t="shared" si="8"/>
        <v>26.379676654289099</v>
      </c>
      <c r="I40" s="6"/>
      <c r="J40" s="6"/>
      <c r="K40" s="6"/>
      <c r="L40" s="6"/>
      <c r="M40" s="6"/>
      <c r="N40" s="6"/>
      <c r="O40" s="6"/>
      <c r="P40" s="6"/>
      <c r="Q40" s="6"/>
    </row>
    <row r="41" spans="1:17" ht="16" customHeight="1" x14ac:dyDescent="0.2">
      <c r="A41" s="37"/>
      <c r="B41" s="7" t="s">
        <v>9</v>
      </c>
      <c r="C41" s="9">
        <f t="shared" ref="C41:H41" si="9">2^(C32-C40)</f>
        <v>1.6902038290052556E-2</v>
      </c>
      <c r="D41" s="9">
        <f t="shared" si="9"/>
        <v>1.9112439202222341E-2</v>
      </c>
      <c r="E41" s="9">
        <f t="shared" si="9"/>
        <v>1.0035359044807946E-2</v>
      </c>
      <c r="F41" s="9">
        <f t="shared" si="9"/>
        <v>1.9746741225666969E-2</v>
      </c>
      <c r="G41" s="9">
        <f t="shared" si="9"/>
        <v>2.1795095336132702E-2</v>
      </c>
      <c r="H41" s="10">
        <f t="shared" si="9"/>
        <v>2.5490774209517935E-2</v>
      </c>
      <c r="I41" s="17"/>
      <c r="J41" s="17"/>
      <c r="K41" s="17"/>
      <c r="L41" s="17"/>
      <c r="M41" s="17"/>
      <c r="N41" s="17"/>
      <c r="O41" s="17"/>
      <c r="P41" s="17"/>
      <c r="Q41" s="17"/>
    </row>
    <row r="42" spans="1:17" ht="16" customHeight="1" x14ac:dyDescent="0.2">
      <c r="A42" s="37"/>
      <c r="B42" s="7" t="s">
        <v>10</v>
      </c>
      <c r="C42" s="11">
        <f>AVERAGE(C41:E41)</f>
        <v>1.5349945512360949E-2</v>
      </c>
      <c r="D42" s="11"/>
      <c r="E42" s="11"/>
      <c r="F42" s="11">
        <f>AVERAGE(F41:H41)</f>
        <v>2.2344203590439204E-2</v>
      </c>
      <c r="G42" s="11"/>
      <c r="H42" s="12"/>
      <c r="I42" s="18"/>
      <c r="J42" s="18"/>
      <c r="K42" s="18"/>
      <c r="L42" s="18"/>
      <c r="M42" s="18"/>
      <c r="N42" s="18"/>
      <c r="O42" s="18"/>
      <c r="P42" s="18"/>
      <c r="Q42" s="18"/>
    </row>
    <row r="43" spans="1:17" ht="16" customHeight="1" x14ac:dyDescent="0.2">
      <c r="A43" s="37"/>
      <c r="B43" s="7" t="s">
        <v>11</v>
      </c>
      <c r="C43" s="11">
        <f>STDEVA(C41:E41)</f>
        <v>4.733401529445117E-3</v>
      </c>
      <c r="D43" s="11"/>
      <c r="E43" s="11"/>
      <c r="F43" s="11">
        <f>STDEVA(F41:H41)</f>
        <v>2.9111198251021214E-3</v>
      </c>
      <c r="G43" s="11"/>
      <c r="H43" s="12"/>
      <c r="I43" s="19"/>
      <c r="J43" s="3"/>
      <c r="K43" s="3"/>
      <c r="L43" s="19"/>
      <c r="M43" s="19"/>
      <c r="N43" s="19"/>
      <c r="O43" s="19"/>
      <c r="P43" s="3"/>
      <c r="Q43" s="3"/>
    </row>
    <row r="44" spans="1:17" ht="16" customHeight="1" x14ac:dyDescent="0.2">
      <c r="A44" s="37"/>
      <c r="B44" s="13" t="s">
        <v>12</v>
      </c>
      <c r="C44" s="14">
        <f>C42/$C$19</f>
        <v>0.11901788235061622</v>
      </c>
      <c r="D44" s="14"/>
      <c r="E44" s="14"/>
      <c r="F44" s="14">
        <f>F42/$C$19</f>
        <v>0.17324881003672554</v>
      </c>
      <c r="G44" s="14"/>
      <c r="H44" s="26"/>
      <c r="I44" s="14"/>
      <c r="J44" s="24"/>
      <c r="K44" s="24"/>
      <c r="L44" s="14"/>
      <c r="M44" s="20"/>
      <c r="N44" s="20"/>
      <c r="O44" s="14"/>
      <c r="P44" s="3"/>
      <c r="Q44" s="3"/>
    </row>
    <row r="45" spans="1:17" ht="17" customHeight="1" thickBot="1" x14ac:dyDescent="0.25">
      <c r="A45" s="38"/>
      <c r="B45" s="15" t="s">
        <v>13</v>
      </c>
      <c r="C45" s="16">
        <f>C43/$C$19</f>
        <v>3.6701070104520291E-2</v>
      </c>
      <c r="D45" s="16"/>
      <c r="E45" s="16"/>
      <c r="F45" s="16">
        <f>F43/$C$19</f>
        <v>2.2571762002252211E-2</v>
      </c>
      <c r="G45" s="16"/>
      <c r="H45" s="27"/>
      <c r="I45" s="14"/>
      <c r="J45" s="24"/>
      <c r="K45" s="24"/>
      <c r="L45" s="14"/>
      <c r="M45" s="20"/>
      <c r="N45" s="20"/>
      <c r="O45" s="14"/>
      <c r="P45" s="3"/>
      <c r="Q45" s="3"/>
    </row>
    <row r="48" spans="1:17" ht="20" x14ac:dyDescent="0.2">
      <c r="A48" s="21" t="s">
        <v>19</v>
      </c>
    </row>
  </sheetData>
  <mergeCells count="18">
    <mergeCell ref="A27:A45"/>
    <mergeCell ref="C28:E28"/>
    <mergeCell ref="F28:H28"/>
    <mergeCell ref="C13:E13"/>
    <mergeCell ref="F13:H13"/>
    <mergeCell ref="A4:A22"/>
    <mergeCell ref="C5:E5"/>
    <mergeCell ref="F5:H5"/>
    <mergeCell ref="C4:H4"/>
    <mergeCell ref="B3:H3"/>
    <mergeCell ref="B26:H26"/>
    <mergeCell ref="C36:E36"/>
    <mergeCell ref="F36:H36"/>
    <mergeCell ref="C27:H27"/>
    <mergeCell ref="B34:H34"/>
    <mergeCell ref="C35:H35"/>
    <mergeCell ref="B11:H11"/>
    <mergeCell ref="C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4-fig. suppl. 2C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2021-03-30T09:32:00Z</dcterms:created>
  <dcterms:modified xsi:type="dcterms:W3CDTF">2021-11-04T14:57:39Z</dcterms:modified>
</cp:coreProperties>
</file>