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resbien/Documents/Rif2018-19/article/Rif1 Elife submission/revision?/revsubmission/resubmission full/"/>
    </mc:Choice>
  </mc:AlternateContent>
  <bookViews>
    <workbookView xWindow="2920" yWindow="1620" windowWidth="27760" windowHeight="15280" tabRatio="500" activeTab="3"/>
  </bookViews>
  <sheets>
    <sheet name="Fig. 5-fig. suppl. 2A" sheetId="1" r:id="rId1"/>
    <sheet name="Fig. 5-fig. suppl. 2C" sheetId="2" r:id="rId2"/>
    <sheet name="Fig. 5-fig. suppl. 2D" sheetId="3" r:id="rId3"/>
    <sheet name="Fig. 5-fig. suppl. 2F" sheetId="4" r:id="rId4"/>
  </sheets>
  <calcPr calcId="150000" iterateCount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4" l="1"/>
  <c r="J35" i="4"/>
  <c r="J36" i="4"/>
  <c r="I28" i="4"/>
  <c r="I35" i="4"/>
  <c r="I36" i="4"/>
  <c r="H28" i="4"/>
  <c r="H35" i="4"/>
  <c r="H36" i="4"/>
  <c r="G28" i="4"/>
  <c r="G35" i="4"/>
  <c r="G36" i="4"/>
  <c r="F28" i="4"/>
  <c r="F35" i="4"/>
  <c r="F36" i="4"/>
  <c r="E28" i="4"/>
  <c r="E35" i="4"/>
  <c r="E36" i="4"/>
  <c r="D28" i="4"/>
  <c r="D35" i="4"/>
  <c r="D36" i="4"/>
  <c r="C28" i="4"/>
  <c r="C35" i="4"/>
  <c r="C36" i="4"/>
  <c r="D9" i="4"/>
  <c r="D16" i="4"/>
  <c r="D17" i="4"/>
  <c r="E9" i="4"/>
  <c r="E16" i="4"/>
  <c r="E17" i="4"/>
  <c r="F9" i="4"/>
  <c r="F16" i="4"/>
  <c r="F17" i="4"/>
  <c r="G9" i="4"/>
  <c r="G16" i="4"/>
  <c r="G17" i="4"/>
  <c r="H9" i="4"/>
  <c r="H16" i="4"/>
  <c r="H17" i="4"/>
  <c r="I9" i="4"/>
  <c r="I16" i="4"/>
  <c r="I17" i="4"/>
  <c r="J9" i="4"/>
  <c r="J16" i="4"/>
  <c r="J17" i="4"/>
  <c r="C9" i="4"/>
  <c r="C16" i="4"/>
  <c r="C17" i="4"/>
  <c r="I38" i="4"/>
  <c r="F38" i="4"/>
  <c r="C38" i="4"/>
  <c r="I37" i="4"/>
  <c r="F37" i="4"/>
  <c r="C37" i="4"/>
  <c r="I19" i="4"/>
  <c r="F19" i="4"/>
  <c r="C19" i="4"/>
  <c r="I18" i="4"/>
  <c r="F18" i="4"/>
  <c r="C18" i="4"/>
  <c r="F46" i="3"/>
  <c r="F45" i="3"/>
  <c r="F46" i="2"/>
  <c r="F45" i="2"/>
  <c r="F22" i="2"/>
  <c r="C46" i="2"/>
  <c r="F33" i="3"/>
  <c r="F41" i="3"/>
  <c r="F42" i="3"/>
  <c r="G33" i="3"/>
  <c r="G41" i="3"/>
  <c r="G42" i="3"/>
  <c r="H33" i="3"/>
  <c r="H41" i="3"/>
  <c r="H42" i="3"/>
  <c r="F44" i="3"/>
  <c r="F10" i="3"/>
  <c r="F18" i="3"/>
  <c r="F19" i="3"/>
  <c r="G10" i="3"/>
  <c r="G18" i="3"/>
  <c r="G19" i="3"/>
  <c r="H10" i="3"/>
  <c r="H18" i="3"/>
  <c r="H19" i="3"/>
  <c r="F20" i="3"/>
  <c r="C33" i="3"/>
  <c r="C41" i="3"/>
  <c r="C42" i="3"/>
  <c r="D33" i="3"/>
  <c r="D41" i="3"/>
  <c r="D42" i="3"/>
  <c r="E33" i="3"/>
  <c r="E41" i="3"/>
  <c r="E42" i="3"/>
  <c r="C44" i="3"/>
  <c r="C10" i="3"/>
  <c r="C18" i="3"/>
  <c r="C19" i="3"/>
  <c r="D10" i="3"/>
  <c r="D18" i="3"/>
  <c r="D19" i="3"/>
  <c r="E10" i="3"/>
  <c r="E18" i="3"/>
  <c r="E19" i="3"/>
  <c r="C20" i="3"/>
  <c r="C46" i="3"/>
  <c r="F43" i="3"/>
  <c r="C43" i="3"/>
  <c r="C45" i="3"/>
  <c r="F21" i="3"/>
  <c r="F23" i="3"/>
  <c r="C21" i="3"/>
  <c r="C23" i="3"/>
  <c r="F22" i="3"/>
  <c r="C22" i="3"/>
  <c r="C45" i="2"/>
  <c r="C41" i="2"/>
  <c r="C33" i="2"/>
  <c r="C42" i="2"/>
  <c r="D33" i="2"/>
  <c r="D42" i="2"/>
  <c r="E33" i="2"/>
  <c r="E42" i="2"/>
  <c r="C43" i="2"/>
  <c r="F41" i="2"/>
  <c r="F33" i="2"/>
  <c r="F42" i="2"/>
  <c r="G33" i="2"/>
  <c r="G42" i="2"/>
  <c r="H33" i="2"/>
  <c r="H42" i="2"/>
  <c r="F43" i="2"/>
  <c r="F44" i="2"/>
  <c r="C44" i="2"/>
  <c r="C10" i="2"/>
  <c r="C18" i="2"/>
  <c r="C19" i="2"/>
  <c r="D10" i="2"/>
  <c r="D18" i="2"/>
  <c r="D19" i="2"/>
  <c r="E10" i="2"/>
  <c r="E18" i="2"/>
  <c r="E19" i="2"/>
  <c r="C20" i="2"/>
  <c r="F10" i="2"/>
  <c r="F18" i="2"/>
  <c r="F19" i="2"/>
  <c r="G10" i="2"/>
  <c r="G18" i="2"/>
  <c r="G19" i="2"/>
  <c r="H10" i="2"/>
  <c r="H18" i="2"/>
  <c r="H19" i="2"/>
  <c r="F21" i="2"/>
  <c r="F23" i="2"/>
  <c r="F20" i="2"/>
  <c r="C21" i="2"/>
  <c r="C23" i="2"/>
  <c r="C22" i="2"/>
  <c r="G41" i="2"/>
  <c r="H41" i="2"/>
  <c r="D41" i="2"/>
  <c r="E41" i="2"/>
  <c r="I28" i="1"/>
  <c r="I35" i="1"/>
  <c r="I36" i="1"/>
  <c r="J28" i="1"/>
  <c r="J35" i="1"/>
  <c r="J36" i="1"/>
  <c r="K28" i="1"/>
  <c r="K35" i="1"/>
  <c r="K36" i="1"/>
  <c r="I38" i="1"/>
  <c r="C9" i="1"/>
  <c r="C16" i="1"/>
  <c r="C17" i="1"/>
  <c r="F28" i="1"/>
  <c r="F35" i="1"/>
  <c r="F36" i="1"/>
  <c r="G28" i="1"/>
  <c r="G35" i="1"/>
  <c r="G36" i="1"/>
  <c r="H28" i="1"/>
  <c r="H35" i="1"/>
  <c r="H36" i="1"/>
  <c r="F38" i="1"/>
  <c r="C28" i="1"/>
  <c r="C35" i="1"/>
  <c r="C36" i="1"/>
  <c r="D28" i="1"/>
  <c r="D35" i="1"/>
  <c r="D36" i="1"/>
  <c r="E28" i="1"/>
  <c r="E35" i="1"/>
  <c r="E36" i="1"/>
  <c r="C38" i="1"/>
  <c r="I37" i="1"/>
  <c r="F37" i="1"/>
  <c r="C37" i="1"/>
  <c r="I9" i="1"/>
  <c r="I16" i="1"/>
  <c r="I17" i="1"/>
  <c r="J9" i="1"/>
  <c r="J16" i="1"/>
  <c r="J17" i="1"/>
  <c r="K9" i="1"/>
  <c r="K16" i="1"/>
  <c r="K17" i="1"/>
  <c r="I19" i="1"/>
  <c r="F9" i="1"/>
  <c r="F16" i="1"/>
  <c r="F17" i="1"/>
  <c r="G9" i="1"/>
  <c r="G16" i="1"/>
  <c r="G17" i="1"/>
  <c r="H9" i="1"/>
  <c r="H16" i="1"/>
  <c r="H17" i="1"/>
  <c r="F19" i="1"/>
  <c r="D9" i="1"/>
  <c r="D16" i="1"/>
  <c r="D17" i="1"/>
  <c r="E9" i="1"/>
  <c r="E16" i="1"/>
  <c r="E17" i="1"/>
  <c r="C19" i="1"/>
  <c r="I18" i="1"/>
  <c r="F18" i="1"/>
  <c r="C18" i="1"/>
</calcChain>
</file>

<file path=xl/sharedStrings.xml><?xml version="1.0" encoding="utf-8"?>
<sst xmlns="http://schemas.openxmlformats.org/spreadsheetml/2006/main" count="276" uniqueCount="35">
  <si>
    <t>"1% of input" samples</t>
  </si>
  <si>
    <t>replicate 1</t>
  </si>
  <si>
    <t>replicate 2</t>
  </si>
  <si>
    <t>replicate 3</t>
  </si>
  <si>
    <t>Ct 1</t>
  </si>
  <si>
    <t>Ct 2</t>
  </si>
  <si>
    <t>Ct average</t>
  </si>
  <si>
    <t>IP samples</t>
  </si>
  <si>
    <t>% of input</t>
  </si>
  <si>
    <t>average</t>
  </si>
  <si>
    <t>SD</t>
  </si>
  <si>
    <t>Figure 5 – figure supplement 2A. ChIP analysis</t>
  </si>
  <si>
    <t>Red values are plotted and depicted in the Figure 5 – figure supplement 2A.</t>
  </si>
  <si>
    <t>Ku70-HA</t>
  </si>
  <si>
    <t>Ku80-HA</t>
  </si>
  <si>
    <t>no tag</t>
  </si>
  <si>
    <t>Figure 5 – figure supplement 2C. ChIP analysis</t>
  </si>
  <si>
    <t>Red values are plotted and depicted in the Figure 5 – figure supplement 2C.</t>
  </si>
  <si>
    <t>TEL</t>
  </si>
  <si>
    <t>ALA1</t>
  </si>
  <si>
    <t>RIF1</t>
  </si>
  <si>
    <t>∆rif1</t>
  </si>
  <si>
    <t>normalized average</t>
  </si>
  <si>
    <t>normalized SD</t>
  </si>
  <si>
    <t>Figure 5 – figure supplement 2D. ChIP analysis</t>
  </si>
  <si>
    <t>Red values are plotted and depicted in the Figure 5 – figure supplement 2D.</t>
  </si>
  <si>
    <t>Rif1-HA</t>
  </si>
  <si>
    <t>TER</t>
  </si>
  <si>
    <t>∆ter</t>
  </si>
  <si>
    <t>Red values are plotted and depicted in the Figure 5 – figure supplement 2F.</t>
  </si>
  <si>
    <t>Figure 5 – figure supplement 2F. RNA Co-IP</t>
  </si>
  <si>
    <t>TERT-HA</t>
  </si>
  <si>
    <t>"0.3% of input" samples</t>
  </si>
  <si>
    <t>HpTER</t>
  </si>
  <si>
    <t>HpU1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</si>
</sst>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;\-###0.00"/>
    <numFmt numFmtId="165" formatCode="0.000_ ;\-0.000\ "/>
  </numFmts>
  <fonts count="14" x14ac:knownFonts="1"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sz val="10"/>
      <name val="Arial Cyr"/>
    </font>
    <font>
      <sz val="10"/>
      <name val="Times New Roman"/>
      <family val="1"/>
    </font>
    <font>
      <b/>
      <i/>
      <sz val="14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164" fontId="4" fillId="0" borderId="5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 applyProtection="1">
      <alignment vertical="center"/>
    </xf>
    <xf numFmtId="165" fontId="4" fillId="0" borderId="5" xfId="0" applyNumberFormat="1" applyFont="1" applyFill="1" applyBorder="1" applyAlignment="1" applyProtection="1">
      <alignment vertical="center"/>
    </xf>
    <xf numFmtId="165" fontId="2" fillId="0" borderId="0" xfId="0" applyNumberFormat="1" applyFont="1" applyBorder="1"/>
    <xf numFmtId="165" fontId="2" fillId="0" borderId="5" xfId="0" applyNumberFormat="1" applyFont="1" applyBorder="1"/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/>
    <xf numFmtId="0" fontId="5" fillId="0" borderId="7" xfId="0" applyFont="1" applyBorder="1" applyAlignment="1">
      <alignment vertical="center"/>
    </xf>
    <xf numFmtId="165" fontId="5" fillId="0" borderId="7" xfId="0" applyNumberFormat="1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0" fontId="6" fillId="0" borderId="0" xfId="0" applyFont="1"/>
    <xf numFmtId="0" fontId="2" fillId="0" borderId="1" xfId="0" applyFont="1" applyBorder="1"/>
    <xf numFmtId="0" fontId="8" fillId="0" borderId="0" xfId="0" applyFont="1" applyBorder="1"/>
    <xf numFmtId="0" fontId="0" fillId="0" borderId="0" xfId="0" applyBorder="1"/>
    <xf numFmtId="0" fontId="7" fillId="0" borderId="0" xfId="0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0" xfId="0" applyFont="1" applyBorder="1" applyAlignment="1"/>
    <xf numFmtId="0" fontId="9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Border="1"/>
    <xf numFmtId="165" fontId="5" fillId="0" borderId="5" xfId="0" applyNumberFormat="1" applyFont="1" applyBorder="1"/>
    <xf numFmtId="165" fontId="5" fillId="0" borderId="8" xfId="0" applyNumberFormat="1" applyFont="1" applyBorder="1"/>
    <xf numFmtId="0" fontId="9" fillId="0" borderId="5" xfId="0" applyFont="1" applyFill="1" applyBorder="1" applyAlignment="1" applyProtection="1">
      <alignment horizontal="center" vertical="center"/>
    </xf>
    <xf numFmtId="2" fontId="2" fillId="0" borderId="5" xfId="0" applyNumberFormat="1" applyFont="1" applyBorder="1"/>
    <xf numFmtId="164" fontId="4" fillId="0" borderId="6" xfId="0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2" fontId="12" fillId="0" borderId="0" xfId="0" applyNumberFormat="1" applyFont="1" applyBorder="1"/>
    <xf numFmtId="2" fontId="12" fillId="0" borderId="5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2" fontId="0" fillId="0" borderId="0" xfId="0" applyNumberFormat="1" applyBorder="1"/>
    <xf numFmtId="2" fontId="4" fillId="0" borderId="0" xfId="0" applyNumberFormat="1" applyFont="1" applyFill="1" applyBorder="1" applyAlignment="1" applyProtection="1">
      <alignment vertical="center"/>
    </xf>
    <xf numFmtId="2" fontId="4" fillId="0" borderId="5" xfId="0" applyNumberFormat="1" applyFont="1" applyFill="1" applyBorder="1" applyAlignment="1" applyProtection="1">
      <alignment vertical="center"/>
    </xf>
    <xf numFmtId="2" fontId="7" fillId="0" borderId="0" xfId="0" applyNumberFormat="1" applyFont="1" applyBorder="1"/>
    <xf numFmtId="2" fontId="4" fillId="0" borderId="5" xfId="0" applyNumberFormat="1" applyFont="1" applyBorder="1" applyAlignment="1">
      <alignment vertical="center"/>
    </xf>
    <xf numFmtId="2" fontId="13" fillId="0" borderId="0" xfId="0" applyNumberFormat="1" applyFont="1" applyBorder="1"/>
    <xf numFmtId="2" fontId="4" fillId="0" borderId="0" xfId="0" applyNumberFormat="1" applyFont="1" applyBorder="1" applyAlignment="1">
      <alignment vertical="center"/>
    </xf>
    <xf numFmtId="2" fontId="2" fillId="0" borderId="0" xfId="0" applyNumberFormat="1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A24" sqref="A24:A38"/>
    </sheetView>
  </sheetViews>
  <sheetFormatPr baseColWidth="10" defaultRowHeight="16" x14ac:dyDescent="0.2"/>
  <cols>
    <col min="1" max="1" width="10.83203125" style="2"/>
    <col min="2" max="2" width="16.33203125" style="2" customWidth="1"/>
    <col min="3" max="16384" width="10.83203125" style="2"/>
  </cols>
  <sheetData>
    <row r="1" spans="1:11" ht="20" x14ac:dyDescent="0.2">
      <c r="A1" s="1" t="s">
        <v>11</v>
      </c>
    </row>
    <row r="3" spans="1:11" ht="17" thickBot="1" x14ac:dyDescent="0.25"/>
    <row r="4" spans="1:11" ht="20" x14ac:dyDescent="0.2">
      <c r="A4" s="21"/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16" customHeight="1" x14ac:dyDescent="0.2">
      <c r="A5" s="25" t="s">
        <v>18</v>
      </c>
      <c r="B5" s="3"/>
      <c r="C5" s="27" t="s">
        <v>15</v>
      </c>
      <c r="D5" s="27"/>
      <c r="E5" s="27"/>
      <c r="F5" s="27" t="s">
        <v>13</v>
      </c>
      <c r="G5" s="27"/>
      <c r="H5" s="27"/>
      <c r="I5" s="27" t="s">
        <v>14</v>
      </c>
      <c r="J5" s="27"/>
      <c r="K5" s="28"/>
    </row>
    <row r="6" spans="1:11" ht="16" customHeight="1" x14ac:dyDescent="0.2">
      <c r="A6" s="25"/>
      <c r="B6" s="3"/>
      <c r="C6" s="4" t="s">
        <v>1</v>
      </c>
      <c r="D6" s="4" t="s">
        <v>2</v>
      </c>
      <c r="E6" s="4" t="s">
        <v>3</v>
      </c>
      <c r="F6" s="4" t="s">
        <v>1</v>
      </c>
      <c r="G6" s="4" t="s">
        <v>2</v>
      </c>
      <c r="H6" s="4" t="s">
        <v>3</v>
      </c>
      <c r="I6" s="4" t="s">
        <v>1</v>
      </c>
      <c r="J6" s="4" t="s">
        <v>2</v>
      </c>
      <c r="K6" s="5" t="s">
        <v>3</v>
      </c>
    </row>
    <row r="7" spans="1:11" ht="16" customHeight="1" x14ac:dyDescent="0.2">
      <c r="A7" s="25"/>
      <c r="B7" s="3" t="s">
        <v>4</v>
      </c>
      <c r="C7" s="23">
        <v>16.829999999999998</v>
      </c>
      <c r="D7" s="23">
        <v>17.07</v>
      </c>
      <c r="E7" s="23">
        <v>16.649999999999999</v>
      </c>
      <c r="F7" s="3">
        <v>16.670000000000002</v>
      </c>
      <c r="G7" s="3">
        <v>16.809999999999999</v>
      </c>
      <c r="H7" s="3">
        <v>16.72</v>
      </c>
      <c r="I7" s="6">
        <v>17.073610149832799</v>
      </c>
      <c r="J7" s="6">
        <v>17.500558430563402</v>
      </c>
      <c r="K7" s="8">
        <v>17.682727917295502</v>
      </c>
    </row>
    <row r="8" spans="1:11" ht="16" customHeight="1" x14ac:dyDescent="0.2">
      <c r="A8" s="25"/>
      <c r="B8" s="7" t="s">
        <v>5</v>
      </c>
      <c r="C8" s="23">
        <v>16.940000000000001</v>
      </c>
      <c r="D8" s="24">
        <v>16.649999999999999</v>
      </c>
      <c r="E8" s="23">
        <v>16.37</v>
      </c>
      <c r="F8" s="3">
        <v>16.420000000000002</v>
      </c>
      <c r="G8" s="3">
        <v>16.05</v>
      </c>
      <c r="H8" s="3">
        <v>16.559999999999999</v>
      </c>
      <c r="I8" s="6">
        <v>16.631073526076001</v>
      </c>
      <c r="J8" s="6">
        <v>17.012231122633601</v>
      </c>
      <c r="K8" s="8">
        <v>17.200863539330602</v>
      </c>
    </row>
    <row r="9" spans="1:11" ht="16" customHeight="1" x14ac:dyDescent="0.2">
      <c r="A9" s="25"/>
      <c r="B9" s="7" t="s">
        <v>6</v>
      </c>
      <c r="C9" s="6">
        <f t="shared" ref="C9:H9" si="0">AVERAGE(C7:C8)</f>
        <v>16.884999999999998</v>
      </c>
      <c r="D9" s="6">
        <f t="shared" si="0"/>
        <v>16.86</v>
      </c>
      <c r="E9" s="6">
        <f t="shared" si="0"/>
        <v>16.509999999999998</v>
      </c>
      <c r="F9" s="6">
        <f t="shared" si="0"/>
        <v>16.545000000000002</v>
      </c>
      <c r="G9" s="6">
        <f t="shared" si="0"/>
        <v>16.43</v>
      </c>
      <c r="H9" s="6">
        <f t="shared" si="0"/>
        <v>16.64</v>
      </c>
      <c r="I9" s="6">
        <f t="shared" ref="I9:K9" si="1">AVERAGE(I7:I8)</f>
        <v>16.852341837954398</v>
      </c>
      <c r="J9" s="6">
        <f t="shared" si="1"/>
        <v>17.256394776598501</v>
      </c>
      <c r="K9" s="8">
        <f t="shared" si="1"/>
        <v>17.441795728313053</v>
      </c>
    </row>
    <row r="10" spans="1:11" x14ac:dyDescent="0.2">
      <c r="A10" s="25"/>
      <c r="B10" s="6"/>
      <c r="C10" s="4"/>
      <c r="D10" s="4"/>
      <c r="E10" s="4"/>
      <c r="F10" s="4"/>
      <c r="G10" s="4"/>
      <c r="H10" s="4"/>
      <c r="I10" s="4"/>
      <c r="J10" s="4"/>
      <c r="K10" s="5"/>
    </row>
    <row r="11" spans="1:11" ht="18" customHeight="1" x14ac:dyDescent="0.2">
      <c r="A11" s="25"/>
      <c r="B11" s="29" t="s">
        <v>7</v>
      </c>
      <c r="C11" s="29"/>
      <c r="D11" s="29"/>
      <c r="E11" s="29"/>
      <c r="F11" s="29"/>
      <c r="G11" s="29"/>
      <c r="H11" s="29"/>
      <c r="I11" s="29"/>
      <c r="J11" s="29"/>
      <c r="K11" s="30"/>
    </row>
    <row r="12" spans="1:11" ht="16" customHeight="1" x14ac:dyDescent="0.2">
      <c r="A12" s="25"/>
      <c r="B12" s="3"/>
      <c r="C12" s="27" t="s">
        <v>15</v>
      </c>
      <c r="D12" s="27"/>
      <c r="E12" s="27"/>
      <c r="F12" s="27" t="s">
        <v>13</v>
      </c>
      <c r="G12" s="27"/>
      <c r="H12" s="27"/>
      <c r="I12" s="27" t="s">
        <v>14</v>
      </c>
      <c r="J12" s="27"/>
      <c r="K12" s="28"/>
    </row>
    <row r="13" spans="1:11" ht="16" customHeight="1" x14ac:dyDescent="0.2">
      <c r="A13" s="25"/>
      <c r="B13" s="3"/>
      <c r="C13" s="4" t="s">
        <v>1</v>
      </c>
      <c r="D13" s="4" t="s">
        <v>2</v>
      </c>
      <c r="E13" s="4" t="s">
        <v>3</v>
      </c>
      <c r="F13" s="4" t="s">
        <v>1</v>
      </c>
      <c r="G13" s="4" t="s">
        <v>2</v>
      </c>
      <c r="H13" s="4" t="s">
        <v>3</v>
      </c>
      <c r="I13" s="4" t="s">
        <v>1</v>
      </c>
      <c r="J13" s="4" t="s">
        <v>2</v>
      </c>
      <c r="K13" s="5" t="s">
        <v>3</v>
      </c>
    </row>
    <row r="14" spans="1:11" ht="16" customHeight="1" x14ac:dyDescent="0.2">
      <c r="A14" s="25"/>
      <c r="B14" s="3" t="s">
        <v>4</v>
      </c>
      <c r="C14" s="3">
        <v>27.21</v>
      </c>
      <c r="D14" s="3">
        <v>27.13</v>
      </c>
      <c r="E14" s="3">
        <v>24.99</v>
      </c>
      <c r="F14" s="3">
        <v>15.61</v>
      </c>
      <c r="G14" s="3">
        <v>15.17</v>
      </c>
      <c r="H14" s="3">
        <v>15.36</v>
      </c>
      <c r="I14" s="6">
        <v>17.360687757269499</v>
      </c>
      <c r="J14" s="6">
        <v>17.323943750434001</v>
      </c>
      <c r="K14" s="8">
        <v>17.5020312693166</v>
      </c>
    </row>
    <row r="15" spans="1:11" ht="16" customHeight="1" x14ac:dyDescent="0.2">
      <c r="A15" s="25"/>
      <c r="B15" s="7" t="s">
        <v>5</v>
      </c>
      <c r="C15" s="3">
        <v>26.68</v>
      </c>
      <c r="D15" s="3">
        <v>26.24</v>
      </c>
      <c r="E15" s="3">
        <v>25.09</v>
      </c>
      <c r="F15" s="3">
        <v>15.54</v>
      </c>
      <c r="G15" s="3">
        <v>15.28</v>
      </c>
      <c r="H15" s="3">
        <v>15.48</v>
      </c>
      <c r="I15" s="6">
        <v>17.080939229236801</v>
      </c>
      <c r="J15" s="6">
        <v>17.370761301617499</v>
      </c>
      <c r="K15" s="8">
        <v>17.888581006040798</v>
      </c>
    </row>
    <row r="16" spans="1:11" ht="16" customHeight="1" x14ac:dyDescent="0.2">
      <c r="A16" s="25"/>
      <c r="B16" s="7" t="s">
        <v>6</v>
      </c>
      <c r="C16" s="6">
        <f t="shared" ref="C16:K16" si="2">AVERAGE(C14:C15)</f>
        <v>26.945</v>
      </c>
      <c r="D16" s="6">
        <f t="shared" si="2"/>
        <v>26.684999999999999</v>
      </c>
      <c r="E16" s="6">
        <f t="shared" si="2"/>
        <v>25.04</v>
      </c>
      <c r="F16" s="6">
        <f t="shared" si="2"/>
        <v>15.574999999999999</v>
      </c>
      <c r="G16" s="6">
        <f t="shared" si="2"/>
        <v>15.225</v>
      </c>
      <c r="H16" s="6">
        <f t="shared" si="2"/>
        <v>15.42</v>
      </c>
      <c r="I16" s="6">
        <f t="shared" si="2"/>
        <v>17.22081349325315</v>
      </c>
      <c r="J16" s="6">
        <f t="shared" si="2"/>
        <v>17.347352526025752</v>
      </c>
      <c r="K16" s="8">
        <f t="shared" si="2"/>
        <v>17.695306137678699</v>
      </c>
    </row>
    <row r="17" spans="1:11" ht="16" customHeight="1" x14ac:dyDescent="0.2">
      <c r="A17" s="25"/>
      <c r="B17" s="7" t="s">
        <v>8</v>
      </c>
      <c r="C17" s="10">
        <f t="shared" ref="C17:K17" si="3">2^(C9-C16)</f>
        <v>9.3678136652857705E-4</v>
      </c>
      <c r="D17" s="10">
        <f t="shared" si="3"/>
        <v>1.1025043015684883E-3</v>
      </c>
      <c r="E17" s="10">
        <f t="shared" si="3"/>
        <v>2.7052919299041479E-3</v>
      </c>
      <c r="F17" s="10">
        <f t="shared" si="3"/>
        <v>1.958840595173857</v>
      </c>
      <c r="G17" s="10">
        <f t="shared" si="3"/>
        <v>2.3053726935977288</v>
      </c>
      <c r="H17" s="10">
        <f t="shared" si="3"/>
        <v>2.3294671729369125</v>
      </c>
      <c r="I17" s="10">
        <f t="shared" si="3"/>
        <v>0.77460265139441886</v>
      </c>
      <c r="J17" s="10">
        <f t="shared" si="3"/>
        <v>0.93889924338967279</v>
      </c>
      <c r="K17" s="11">
        <f t="shared" si="3"/>
        <v>0.83885280786325678</v>
      </c>
    </row>
    <row r="18" spans="1:11" x14ac:dyDescent="0.2">
      <c r="A18" s="25"/>
      <c r="B18" s="14" t="s">
        <v>9</v>
      </c>
      <c r="C18" s="15">
        <f>AVERAGE(C17:E17)</f>
        <v>1.5815258660004045E-3</v>
      </c>
      <c r="D18" s="15"/>
      <c r="E18" s="15"/>
      <c r="F18" s="15">
        <f>AVERAGE(F17:H17)</f>
        <v>2.1978934872361662</v>
      </c>
      <c r="G18" s="15"/>
      <c r="H18" s="15"/>
      <c r="I18" s="15">
        <f>AVERAGE(I17:K17)</f>
        <v>0.85078490088244951</v>
      </c>
      <c r="J18" s="12"/>
      <c r="K18" s="13"/>
    </row>
    <row r="19" spans="1:11" ht="17" thickBot="1" x14ac:dyDescent="0.25">
      <c r="A19" s="26"/>
      <c r="B19" s="16" t="s">
        <v>10</v>
      </c>
      <c r="C19" s="17">
        <f>STDEVA(C17:E17)</f>
        <v>9.7673110300934172E-4</v>
      </c>
      <c r="D19" s="17"/>
      <c r="E19" s="17"/>
      <c r="F19" s="17">
        <f>STDEVA(F17:H17)</f>
        <v>0.20737610731753089</v>
      </c>
      <c r="G19" s="17"/>
      <c r="H19" s="17"/>
      <c r="I19" s="17">
        <f>STDEVA(I17:K17)</f>
        <v>8.2795674211746925E-2</v>
      </c>
      <c r="J19" s="18"/>
      <c r="K19" s="19"/>
    </row>
    <row r="20" spans="1:11" ht="18" customHeight="1" x14ac:dyDescent="0.2"/>
    <row r="21" spans="1:11" ht="16" customHeight="1" x14ac:dyDescent="0.2">
      <c r="A21" s="6"/>
      <c r="B21" s="6"/>
      <c r="I21" s="4"/>
      <c r="J21" s="4"/>
      <c r="K21" s="4"/>
    </row>
    <row r="22" spans="1:11" ht="16" customHeight="1" thickBot="1" x14ac:dyDescent="0.25">
      <c r="A22" s="6"/>
      <c r="B22" s="6"/>
      <c r="C22" s="4"/>
      <c r="D22" s="4"/>
      <c r="E22" s="4"/>
      <c r="F22" s="4"/>
      <c r="G22" s="4"/>
      <c r="H22" s="4"/>
      <c r="I22" s="4"/>
      <c r="J22" s="4"/>
      <c r="K22" s="4"/>
    </row>
    <row r="23" spans="1:11" ht="16" customHeight="1" x14ac:dyDescent="0.2">
      <c r="A23" s="21"/>
      <c r="B23" s="31" t="s">
        <v>0</v>
      </c>
      <c r="C23" s="31"/>
      <c r="D23" s="31"/>
      <c r="E23" s="31"/>
      <c r="F23" s="31"/>
      <c r="G23" s="31"/>
      <c r="H23" s="31"/>
      <c r="I23" s="31"/>
      <c r="J23" s="31"/>
      <c r="K23" s="32"/>
    </row>
    <row r="24" spans="1:11" ht="16" customHeight="1" x14ac:dyDescent="0.2">
      <c r="A24" s="25" t="s">
        <v>19</v>
      </c>
      <c r="B24" s="3"/>
      <c r="C24" s="27" t="s">
        <v>15</v>
      </c>
      <c r="D24" s="27"/>
      <c r="E24" s="27"/>
      <c r="F24" s="27" t="s">
        <v>13</v>
      </c>
      <c r="G24" s="27"/>
      <c r="H24" s="27"/>
      <c r="I24" s="27" t="s">
        <v>14</v>
      </c>
      <c r="J24" s="27"/>
      <c r="K24" s="28"/>
    </row>
    <row r="25" spans="1:11" x14ac:dyDescent="0.2">
      <c r="A25" s="25"/>
      <c r="B25" s="3"/>
      <c r="C25" s="4" t="s">
        <v>1</v>
      </c>
      <c r="D25" s="4" t="s">
        <v>2</v>
      </c>
      <c r="E25" s="4" t="s">
        <v>3</v>
      </c>
      <c r="F25" s="4" t="s">
        <v>1</v>
      </c>
      <c r="G25" s="4" t="s">
        <v>2</v>
      </c>
      <c r="H25" s="4" t="s">
        <v>3</v>
      </c>
      <c r="I25" s="4" t="s">
        <v>1</v>
      </c>
      <c r="J25" s="4" t="s">
        <v>2</v>
      </c>
      <c r="K25" s="5" t="s">
        <v>3</v>
      </c>
    </row>
    <row r="26" spans="1:11" ht="18" customHeight="1" x14ac:dyDescent="0.2">
      <c r="A26" s="25"/>
      <c r="B26" s="3" t="s">
        <v>4</v>
      </c>
      <c r="C26" s="3">
        <v>17.239999999999998</v>
      </c>
      <c r="D26" s="3">
        <v>17.36</v>
      </c>
      <c r="E26" s="3">
        <v>17.12</v>
      </c>
      <c r="F26" s="3">
        <v>17.09</v>
      </c>
      <c r="G26" s="3">
        <v>17.41</v>
      </c>
      <c r="H26" s="3">
        <v>17.21</v>
      </c>
      <c r="I26" s="6">
        <v>16.351312342101199</v>
      </c>
      <c r="J26" s="6">
        <v>16.2506892246303</v>
      </c>
      <c r="K26" s="8">
        <v>16.693880022902501</v>
      </c>
    </row>
    <row r="27" spans="1:11" ht="16" customHeight="1" x14ac:dyDescent="0.2">
      <c r="A27" s="25"/>
      <c r="B27" s="7" t="s">
        <v>5</v>
      </c>
      <c r="C27" s="3">
        <v>17.41</v>
      </c>
      <c r="D27" s="22">
        <v>18.329999999999998</v>
      </c>
      <c r="E27" s="3">
        <v>17.07</v>
      </c>
      <c r="F27" s="3">
        <v>17.11</v>
      </c>
      <c r="G27" s="3">
        <v>16.43</v>
      </c>
      <c r="H27" s="3">
        <v>17.350000000000001</v>
      </c>
      <c r="I27" s="6">
        <v>16.3442578794543</v>
      </c>
      <c r="J27" s="6">
        <v>16.363646596030499</v>
      </c>
      <c r="K27" s="8">
        <v>16.525868054739799</v>
      </c>
    </row>
    <row r="28" spans="1:11" ht="16" customHeight="1" x14ac:dyDescent="0.2">
      <c r="A28" s="25"/>
      <c r="B28" s="7" t="s">
        <v>6</v>
      </c>
      <c r="C28" s="6">
        <f>AVERAGE(C26:C27)</f>
        <v>17.324999999999999</v>
      </c>
      <c r="D28" s="6">
        <f t="shared" ref="D28:K28" si="4">AVERAGE(D26:D27)</f>
        <v>17.844999999999999</v>
      </c>
      <c r="E28" s="6">
        <f t="shared" si="4"/>
        <v>17.094999999999999</v>
      </c>
      <c r="F28" s="6">
        <f t="shared" si="4"/>
        <v>17.100000000000001</v>
      </c>
      <c r="G28" s="6">
        <f t="shared" si="4"/>
        <v>16.920000000000002</v>
      </c>
      <c r="H28" s="6">
        <f t="shared" si="4"/>
        <v>17.28</v>
      </c>
      <c r="I28" s="6">
        <f t="shared" si="4"/>
        <v>16.34778511077775</v>
      </c>
      <c r="J28" s="6">
        <f t="shared" si="4"/>
        <v>16.307167910330399</v>
      </c>
      <c r="K28" s="8">
        <f t="shared" si="4"/>
        <v>16.60987403882115</v>
      </c>
    </row>
    <row r="29" spans="1:11" ht="16" customHeight="1" x14ac:dyDescent="0.2">
      <c r="A29" s="25"/>
      <c r="B29" s="6"/>
      <c r="C29" s="4"/>
      <c r="D29" s="4"/>
      <c r="E29" s="4"/>
      <c r="F29" s="4"/>
      <c r="G29" s="4"/>
      <c r="H29" s="4"/>
      <c r="I29" s="4"/>
      <c r="J29" s="4"/>
      <c r="K29" s="5"/>
    </row>
    <row r="30" spans="1:11" ht="16" customHeight="1" x14ac:dyDescent="0.2">
      <c r="A30" s="25"/>
      <c r="B30" s="29" t="s">
        <v>7</v>
      </c>
      <c r="C30" s="29"/>
      <c r="D30" s="29"/>
      <c r="E30" s="29"/>
      <c r="F30" s="29"/>
      <c r="G30" s="29"/>
      <c r="H30" s="29"/>
      <c r="I30" s="29"/>
      <c r="J30" s="29"/>
      <c r="K30" s="30"/>
    </row>
    <row r="31" spans="1:11" ht="16" customHeight="1" x14ac:dyDescent="0.2">
      <c r="A31" s="25"/>
      <c r="B31" s="3"/>
      <c r="C31" s="27" t="s">
        <v>15</v>
      </c>
      <c r="D31" s="27"/>
      <c r="E31" s="27"/>
      <c r="F31" s="27" t="s">
        <v>13</v>
      </c>
      <c r="G31" s="27"/>
      <c r="H31" s="27"/>
      <c r="I31" s="27" t="s">
        <v>14</v>
      </c>
      <c r="J31" s="27"/>
      <c r="K31" s="28"/>
    </row>
    <row r="32" spans="1:11" ht="16" customHeight="1" x14ac:dyDescent="0.2">
      <c r="A32" s="25"/>
      <c r="B32" s="3"/>
      <c r="C32" s="4" t="s">
        <v>1</v>
      </c>
      <c r="D32" s="4" t="s">
        <v>2</v>
      </c>
      <c r="E32" s="4" t="s">
        <v>3</v>
      </c>
      <c r="F32" s="4" t="s">
        <v>1</v>
      </c>
      <c r="G32" s="4" t="s">
        <v>2</v>
      </c>
      <c r="H32" s="4" t="s">
        <v>3</v>
      </c>
      <c r="I32" s="4" t="s">
        <v>1</v>
      </c>
      <c r="J32" s="4" t="s">
        <v>2</v>
      </c>
      <c r="K32" s="5" t="s">
        <v>3</v>
      </c>
    </row>
    <row r="33" spans="1:11" x14ac:dyDescent="0.2">
      <c r="A33" s="25"/>
      <c r="B33" s="3" t="s">
        <v>4</v>
      </c>
      <c r="C33" s="3">
        <v>27.31</v>
      </c>
      <c r="D33" s="3">
        <v>27.33</v>
      </c>
      <c r="E33" s="3">
        <v>25.32</v>
      </c>
      <c r="F33" s="3">
        <v>25.03</v>
      </c>
      <c r="G33" s="3">
        <v>23.42</v>
      </c>
      <c r="H33" s="3">
        <v>25.24</v>
      </c>
      <c r="I33" s="6">
        <v>23.903325121080702</v>
      </c>
      <c r="J33" s="6">
        <v>23.603684660276901</v>
      </c>
      <c r="K33" s="8">
        <v>22.369494515525901</v>
      </c>
    </row>
    <row r="34" spans="1:11" x14ac:dyDescent="0.2">
      <c r="A34" s="25"/>
      <c r="B34" s="7" t="s">
        <v>5</v>
      </c>
      <c r="C34" s="3">
        <v>27.71</v>
      </c>
      <c r="D34" s="3">
        <v>27.29</v>
      </c>
      <c r="E34" s="3">
        <v>25.97</v>
      </c>
      <c r="F34" s="3">
        <v>25.21</v>
      </c>
      <c r="G34" s="3">
        <v>23.75</v>
      </c>
      <c r="H34" s="3">
        <v>25.08</v>
      </c>
      <c r="I34" s="6">
        <v>23.737808630978499</v>
      </c>
      <c r="J34" s="6">
        <v>24.014758701939598</v>
      </c>
      <c r="K34" s="8">
        <v>22.424307984365399</v>
      </c>
    </row>
    <row r="35" spans="1:11" x14ac:dyDescent="0.2">
      <c r="A35" s="25"/>
      <c r="B35" s="7" t="s">
        <v>6</v>
      </c>
      <c r="C35" s="6">
        <f t="shared" ref="C35:H35" si="5">AVERAGE(C33:C34)</f>
        <v>27.509999999999998</v>
      </c>
      <c r="D35" s="6">
        <f t="shared" si="5"/>
        <v>27.31</v>
      </c>
      <c r="E35" s="6">
        <f t="shared" si="5"/>
        <v>25.645</v>
      </c>
      <c r="F35" s="6">
        <f t="shared" si="5"/>
        <v>25.12</v>
      </c>
      <c r="G35" s="6">
        <f t="shared" si="5"/>
        <v>23.585000000000001</v>
      </c>
      <c r="H35" s="6">
        <f t="shared" si="5"/>
        <v>25.159999999999997</v>
      </c>
      <c r="I35" s="6">
        <f>AVERAGE(I33:I34)</f>
        <v>23.820566876029602</v>
      </c>
      <c r="J35" s="6">
        <f>AVERAGE(J33:J34)</f>
        <v>23.809221681108248</v>
      </c>
      <c r="K35" s="8">
        <f>AVERAGE(K33:K34)</f>
        <v>22.39690124994565</v>
      </c>
    </row>
    <row r="36" spans="1:11" x14ac:dyDescent="0.2">
      <c r="A36" s="25"/>
      <c r="B36" s="7" t="s">
        <v>8</v>
      </c>
      <c r="C36" s="10">
        <f t="shared" ref="C36:K36" si="6">2^(C28-C35)</f>
        <v>8.5903230070550425E-4</v>
      </c>
      <c r="D36" s="10">
        <f t="shared" si="6"/>
        <v>1.4149825728074997E-3</v>
      </c>
      <c r="E36" s="10">
        <f t="shared" si="6"/>
        <v>2.6680473764734277E-3</v>
      </c>
      <c r="F36" s="10">
        <f t="shared" si="6"/>
        <v>3.8524715019271861E-3</v>
      </c>
      <c r="G36" s="10">
        <f t="shared" si="6"/>
        <v>9.8545110064941453E-3</v>
      </c>
      <c r="H36" s="10">
        <f t="shared" si="6"/>
        <v>4.2450580567424288E-3</v>
      </c>
      <c r="I36" s="10">
        <f t="shared" si="6"/>
        <v>5.6294833321841684E-3</v>
      </c>
      <c r="J36" s="10">
        <f t="shared" si="6"/>
        <v>5.5164131607135999E-3</v>
      </c>
      <c r="K36" s="11">
        <f t="shared" si="6"/>
        <v>1.8110532656838454E-2</v>
      </c>
    </row>
    <row r="37" spans="1:11" x14ac:dyDescent="0.2">
      <c r="A37" s="25"/>
      <c r="B37" s="14" t="s">
        <v>9</v>
      </c>
      <c r="C37" s="15">
        <f>AVERAGE(C36:E36)</f>
        <v>1.6473540833288104E-3</v>
      </c>
      <c r="D37" s="15"/>
      <c r="E37" s="15"/>
      <c r="F37" s="15">
        <f>AVERAGE(F36:H36)</f>
        <v>5.9840135217212537E-3</v>
      </c>
      <c r="G37" s="15"/>
      <c r="H37" s="15"/>
      <c r="I37" s="15">
        <f>AVERAGE(I36:K36)</f>
        <v>9.752143049912074E-3</v>
      </c>
      <c r="J37" s="12"/>
      <c r="K37" s="13"/>
    </row>
    <row r="38" spans="1:11" ht="17" thickBot="1" x14ac:dyDescent="0.25">
      <c r="A38" s="26"/>
      <c r="B38" s="16" t="s">
        <v>10</v>
      </c>
      <c r="C38" s="17">
        <f>STDEVA(C36:E36)</f>
        <v>9.2662358877020458E-4</v>
      </c>
      <c r="D38" s="17"/>
      <c r="E38" s="17"/>
      <c r="F38" s="17">
        <f>STDEVA(F36:H36)</f>
        <v>3.3576917868500633E-3</v>
      </c>
      <c r="G38" s="17"/>
      <c r="H38" s="17"/>
      <c r="I38" s="17">
        <f>STDEVA(I36:K36)</f>
        <v>7.2387985074734802E-3</v>
      </c>
      <c r="J38" s="18"/>
      <c r="K38" s="19"/>
    </row>
    <row r="41" spans="1:11" ht="20" x14ac:dyDescent="0.2">
      <c r="A41" s="20" t="s">
        <v>12</v>
      </c>
    </row>
  </sheetData>
  <mergeCells count="18">
    <mergeCell ref="B4:K4"/>
    <mergeCell ref="B23:K23"/>
    <mergeCell ref="A5:A19"/>
    <mergeCell ref="C5:E5"/>
    <mergeCell ref="F5:H5"/>
    <mergeCell ref="I5:K5"/>
    <mergeCell ref="B11:K11"/>
    <mergeCell ref="C12:E12"/>
    <mergeCell ref="F12:H12"/>
    <mergeCell ref="I12:K12"/>
    <mergeCell ref="A24:A38"/>
    <mergeCell ref="C24:E24"/>
    <mergeCell ref="F24:H24"/>
    <mergeCell ref="I24:K24"/>
    <mergeCell ref="B30:K30"/>
    <mergeCell ref="C31:E31"/>
    <mergeCell ref="F31:H31"/>
    <mergeCell ref="I31:K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7" workbookViewId="0">
      <selection activeCell="C46" sqref="C46"/>
    </sheetView>
  </sheetViews>
  <sheetFormatPr baseColWidth="10" defaultRowHeight="16" x14ac:dyDescent="0.2"/>
  <cols>
    <col min="1" max="1" width="10.83203125" style="2"/>
    <col min="2" max="2" width="16.33203125" style="2" customWidth="1"/>
    <col min="3" max="8" width="11.6640625" style="2" bestFit="1" customWidth="1"/>
    <col min="9" max="11" width="10.83203125" style="3"/>
    <col min="12" max="16384" width="10.83203125" style="2"/>
  </cols>
  <sheetData>
    <row r="1" spans="1:11" ht="20" x14ac:dyDescent="0.2">
      <c r="A1" s="1" t="s">
        <v>16</v>
      </c>
    </row>
    <row r="3" spans="1:11" ht="17" thickBot="1" x14ac:dyDescent="0.25"/>
    <row r="4" spans="1:11" ht="20" x14ac:dyDescent="0.2">
      <c r="A4" s="21"/>
      <c r="B4" s="31" t="s">
        <v>0</v>
      </c>
      <c r="C4" s="31"/>
      <c r="D4" s="31"/>
      <c r="E4" s="31"/>
      <c r="F4" s="31"/>
      <c r="G4" s="31"/>
      <c r="H4" s="32"/>
      <c r="I4" s="34"/>
      <c r="J4" s="34"/>
      <c r="K4" s="34"/>
    </row>
    <row r="5" spans="1:11" ht="20" x14ac:dyDescent="0.2">
      <c r="A5" s="33"/>
      <c r="B5" s="9"/>
      <c r="C5" s="27" t="s">
        <v>14</v>
      </c>
      <c r="D5" s="27"/>
      <c r="E5" s="27"/>
      <c r="F5" s="27"/>
      <c r="G5" s="27"/>
      <c r="H5" s="28"/>
      <c r="I5" s="9"/>
      <c r="J5" s="9"/>
      <c r="K5" s="9"/>
    </row>
    <row r="6" spans="1:11" ht="16" customHeight="1" x14ac:dyDescent="0.2">
      <c r="A6" s="25" t="s">
        <v>18</v>
      </c>
      <c r="B6" s="3"/>
      <c r="C6" s="35" t="s">
        <v>20</v>
      </c>
      <c r="D6" s="35"/>
      <c r="E6" s="35"/>
      <c r="F6" s="35" t="s">
        <v>21</v>
      </c>
      <c r="G6" s="35"/>
      <c r="H6" s="39"/>
      <c r="I6" s="27"/>
      <c r="J6" s="27"/>
      <c r="K6" s="27"/>
    </row>
    <row r="7" spans="1:11" ht="16" customHeight="1" x14ac:dyDescent="0.2">
      <c r="A7" s="25"/>
      <c r="B7" s="3"/>
      <c r="C7" s="4" t="s">
        <v>1</v>
      </c>
      <c r="D7" s="4" t="s">
        <v>2</v>
      </c>
      <c r="E7" s="4" t="s">
        <v>3</v>
      </c>
      <c r="F7" s="4" t="s">
        <v>1</v>
      </c>
      <c r="G7" s="4" t="s">
        <v>2</v>
      </c>
      <c r="H7" s="5" t="s">
        <v>3</v>
      </c>
      <c r="I7" s="4"/>
      <c r="J7" s="4"/>
      <c r="K7" s="4"/>
    </row>
    <row r="8" spans="1:11" ht="16" customHeight="1" x14ac:dyDescent="0.2">
      <c r="A8" s="25"/>
      <c r="B8" s="3" t="s">
        <v>4</v>
      </c>
      <c r="C8" s="36">
        <v>17.073610149832799</v>
      </c>
      <c r="D8" s="36">
        <v>17.500558430563402</v>
      </c>
      <c r="E8" s="36">
        <v>17.682727917295502</v>
      </c>
      <c r="F8" s="36">
        <v>17.378612353142199</v>
      </c>
      <c r="G8" s="36">
        <v>17.066334418802299</v>
      </c>
      <c r="H8" s="40">
        <v>17.153873115810899</v>
      </c>
      <c r="I8" s="6"/>
      <c r="J8" s="6"/>
      <c r="K8" s="6"/>
    </row>
    <row r="9" spans="1:11" ht="16" customHeight="1" x14ac:dyDescent="0.2">
      <c r="A9" s="25"/>
      <c r="B9" s="7" t="s">
        <v>5</v>
      </c>
      <c r="C9" s="36">
        <v>16.631073526076001</v>
      </c>
      <c r="D9" s="36">
        <v>17.012231122633601</v>
      </c>
      <c r="E9" s="36">
        <v>17.200863539330602</v>
      </c>
      <c r="F9" s="36">
        <v>16.898769360160099</v>
      </c>
      <c r="G9" s="36">
        <v>17.001899863482599</v>
      </c>
      <c r="H9" s="40">
        <v>17.5679928028216</v>
      </c>
      <c r="I9" s="6"/>
      <c r="J9" s="6"/>
      <c r="K9" s="6"/>
    </row>
    <row r="10" spans="1:11" ht="16" customHeight="1" x14ac:dyDescent="0.2">
      <c r="A10" s="25"/>
      <c r="B10" s="7" t="s">
        <v>6</v>
      </c>
      <c r="C10" s="6">
        <f t="shared" ref="C10:H10" si="0">AVERAGE(C8:C9)</f>
        <v>16.852341837954398</v>
      </c>
      <c r="D10" s="6">
        <f t="shared" si="0"/>
        <v>17.256394776598501</v>
      </c>
      <c r="E10" s="6">
        <f t="shared" si="0"/>
        <v>17.441795728313053</v>
      </c>
      <c r="F10" s="6">
        <f t="shared" si="0"/>
        <v>17.138690856651149</v>
      </c>
      <c r="G10" s="6">
        <f t="shared" si="0"/>
        <v>17.034117141142449</v>
      </c>
      <c r="H10" s="8">
        <f t="shared" si="0"/>
        <v>17.360932959316251</v>
      </c>
      <c r="I10" s="6"/>
      <c r="J10" s="6"/>
      <c r="K10" s="6"/>
    </row>
    <row r="11" spans="1:11" x14ac:dyDescent="0.2">
      <c r="A11" s="25"/>
      <c r="B11" s="6"/>
      <c r="C11" s="4"/>
      <c r="D11" s="4"/>
      <c r="E11" s="4"/>
      <c r="F11" s="4"/>
      <c r="G11" s="4"/>
      <c r="H11" s="5"/>
      <c r="I11" s="4"/>
      <c r="J11" s="4"/>
      <c r="K11" s="4"/>
    </row>
    <row r="12" spans="1:11" ht="18" customHeight="1" x14ac:dyDescent="0.2">
      <c r="A12" s="25"/>
      <c r="B12" s="29" t="s">
        <v>7</v>
      </c>
      <c r="C12" s="29"/>
      <c r="D12" s="29"/>
      <c r="E12" s="29"/>
      <c r="F12" s="29"/>
      <c r="G12" s="29"/>
      <c r="H12" s="30"/>
      <c r="I12" s="34"/>
      <c r="J12" s="34"/>
      <c r="K12" s="34"/>
    </row>
    <row r="13" spans="1:11" ht="18" customHeight="1" x14ac:dyDescent="0.2">
      <c r="A13" s="25"/>
      <c r="B13" s="9"/>
      <c r="C13" s="27" t="s">
        <v>14</v>
      </c>
      <c r="D13" s="27"/>
      <c r="E13" s="27"/>
      <c r="F13" s="27"/>
      <c r="G13" s="27"/>
      <c r="H13" s="28"/>
      <c r="I13" s="34"/>
      <c r="J13" s="34"/>
      <c r="K13" s="34"/>
    </row>
    <row r="14" spans="1:11" ht="16" customHeight="1" x14ac:dyDescent="0.2">
      <c r="A14" s="25"/>
      <c r="B14" s="3"/>
      <c r="C14" s="35" t="s">
        <v>20</v>
      </c>
      <c r="D14" s="35"/>
      <c r="E14" s="35"/>
      <c r="F14" s="35" t="s">
        <v>21</v>
      </c>
      <c r="G14" s="35"/>
      <c r="H14" s="39"/>
      <c r="I14" s="27"/>
      <c r="J14" s="27"/>
      <c r="K14" s="27"/>
    </row>
    <row r="15" spans="1:11" ht="16" customHeight="1" x14ac:dyDescent="0.2">
      <c r="A15" s="25"/>
      <c r="B15" s="3"/>
      <c r="C15" s="4" t="s">
        <v>1</v>
      </c>
      <c r="D15" s="4" t="s">
        <v>2</v>
      </c>
      <c r="E15" s="4" t="s">
        <v>3</v>
      </c>
      <c r="F15" s="4" t="s">
        <v>1</v>
      </c>
      <c r="G15" s="4" t="s">
        <v>2</v>
      </c>
      <c r="H15" s="5" t="s">
        <v>3</v>
      </c>
      <c r="I15" s="4"/>
      <c r="J15" s="4"/>
      <c r="K15" s="4"/>
    </row>
    <row r="16" spans="1:11" ht="16" customHeight="1" x14ac:dyDescent="0.2">
      <c r="A16" s="25"/>
      <c r="B16" s="3" t="s">
        <v>4</v>
      </c>
      <c r="C16" s="36">
        <v>17.360687757269499</v>
      </c>
      <c r="D16" s="36">
        <v>17.323943750434001</v>
      </c>
      <c r="E16" s="36">
        <v>17.5020312693166</v>
      </c>
      <c r="F16" s="36">
        <v>18.086180798564602</v>
      </c>
      <c r="G16" s="36">
        <v>18.4542460604567</v>
      </c>
      <c r="H16" s="40">
        <v>20.872602484129899</v>
      </c>
      <c r="I16" s="6"/>
      <c r="J16" s="6"/>
      <c r="K16" s="6"/>
    </row>
    <row r="17" spans="1:11" ht="16" customHeight="1" x14ac:dyDescent="0.2">
      <c r="A17" s="25"/>
      <c r="B17" s="7" t="s">
        <v>5</v>
      </c>
      <c r="C17" s="36">
        <v>17.080939229236801</v>
      </c>
      <c r="D17" s="36">
        <v>17.370761301617499</v>
      </c>
      <c r="E17" s="36">
        <v>17.888581006040798</v>
      </c>
      <c r="F17" s="36">
        <v>18.2692292053814</v>
      </c>
      <c r="G17" s="36">
        <v>18.679494910234499</v>
      </c>
      <c r="H17" s="40">
        <v>18.189433898107701</v>
      </c>
      <c r="I17" s="6"/>
      <c r="J17" s="6"/>
      <c r="K17" s="6"/>
    </row>
    <row r="18" spans="1:11" ht="16" customHeight="1" x14ac:dyDescent="0.2">
      <c r="A18" s="25"/>
      <c r="B18" s="7" t="s">
        <v>6</v>
      </c>
      <c r="C18" s="6">
        <f t="shared" ref="C18:H18" si="1">AVERAGE(C16:C17)</f>
        <v>17.22081349325315</v>
      </c>
      <c r="D18" s="6">
        <f t="shared" si="1"/>
        <v>17.347352526025752</v>
      </c>
      <c r="E18" s="6">
        <f t="shared" si="1"/>
        <v>17.695306137678699</v>
      </c>
      <c r="F18" s="6">
        <f t="shared" si="1"/>
        <v>18.177705001973003</v>
      </c>
      <c r="G18" s="6">
        <f t="shared" si="1"/>
        <v>18.5668704853456</v>
      </c>
      <c r="H18" s="8">
        <f t="shared" si="1"/>
        <v>19.5310181911188</v>
      </c>
      <c r="I18" s="6"/>
      <c r="J18" s="6"/>
      <c r="K18" s="6"/>
    </row>
    <row r="19" spans="1:11" ht="16" customHeight="1" x14ac:dyDescent="0.2">
      <c r="A19" s="25"/>
      <c r="B19" s="7" t="s">
        <v>8</v>
      </c>
      <c r="C19" s="10">
        <f>2^(C10-C18)</f>
        <v>0.77460265139441886</v>
      </c>
      <c r="D19" s="10">
        <f>2^(D10-D18)</f>
        <v>0.93889924338967279</v>
      </c>
      <c r="E19" s="10">
        <f>2^(E10-E18)</f>
        <v>0.83885280786325678</v>
      </c>
      <c r="F19" s="10">
        <f>2^(F10-F18)</f>
        <v>0.48665991545747322</v>
      </c>
      <c r="G19" s="10">
        <f>2^(G10-G18)</f>
        <v>0.3456171363179244</v>
      </c>
      <c r="H19" s="11">
        <f>2^(H10-H18)</f>
        <v>0.22219754287663407</v>
      </c>
      <c r="I19" s="10"/>
      <c r="J19" s="10"/>
      <c r="K19" s="10"/>
    </row>
    <row r="20" spans="1:11" x14ac:dyDescent="0.2">
      <c r="A20" s="25"/>
      <c r="B20" s="42" t="s">
        <v>9</v>
      </c>
      <c r="C20" s="12">
        <f>AVERAGE(C19:E19)</f>
        <v>0.85078490088244951</v>
      </c>
      <c r="D20" s="12"/>
      <c r="E20" s="12"/>
      <c r="F20" s="12">
        <f>AVERAGE(F19:H19)</f>
        <v>0.35149153155067725</v>
      </c>
      <c r="G20" s="15"/>
      <c r="H20" s="37"/>
      <c r="I20" s="15"/>
      <c r="J20" s="12"/>
      <c r="K20" s="12"/>
    </row>
    <row r="21" spans="1:11" x14ac:dyDescent="0.2">
      <c r="A21" s="25"/>
      <c r="B21" s="42" t="s">
        <v>10</v>
      </c>
      <c r="C21" s="12">
        <f>STDEVA(C19:E19)</f>
        <v>8.2795674211746925E-2</v>
      </c>
      <c r="D21" s="12"/>
      <c r="E21" s="12"/>
      <c r="F21" s="12">
        <f>STDEVA(F19:H19)</f>
        <v>0.1323290142685441</v>
      </c>
      <c r="G21" s="15"/>
      <c r="H21" s="37"/>
      <c r="I21" s="15"/>
      <c r="J21" s="12"/>
      <c r="K21" s="12"/>
    </row>
    <row r="22" spans="1:11" ht="18" customHeight="1" x14ac:dyDescent="0.2">
      <c r="A22" s="33"/>
      <c r="B22" s="14" t="s">
        <v>22</v>
      </c>
      <c r="C22" s="15">
        <f>C20/$C$20</f>
        <v>1</v>
      </c>
      <c r="D22" s="15"/>
      <c r="E22" s="15"/>
      <c r="F22" s="15">
        <f>F20/$C$20</f>
        <v>0.41313795200890835</v>
      </c>
      <c r="G22" s="15"/>
      <c r="H22" s="37"/>
    </row>
    <row r="23" spans="1:11" ht="16" customHeight="1" thickBot="1" x14ac:dyDescent="0.25">
      <c r="A23" s="41"/>
      <c r="B23" s="16" t="s">
        <v>23</v>
      </c>
      <c r="C23" s="17">
        <f>C21/$C$20</f>
        <v>9.7316811953138516E-2</v>
      </c>
      <c r="D23" s="17"/>
      <c r="E23" s="17"/>
      <c r="F23" s="17">
        <f>F21/$C$20</f>
        <v>0.15553756787560527</v>
      </c>
      <c r="G23" s="17"/>
      <c r="H23" s="38"/>
      <c r="I23" s="4"/>
      <c r="J23" s="4"/>
      <c r="K23" s="4"/>
    </row>
    <row r="24" spans="1:11" ht="16" customHeight="1" x14ac:dyDescent="0.2">
      <c r="A24" s="6"/>
      <c r="B24" s="14"/>
      <c r="C24" s="15"/>
      <c r="D24" s="15"/>
      <c r="E24" s="15"/>
      <c r="F24" s="15"/>
      <c r="G24" s="15"/>
      <c r="H24" s="15"/>
      <c r="I24" s="4"/>
      <c r="J24" s="4"/>
      <c r="K24" s="4"/>
    </row>
    <row r="25" spans="1:11" ht="16" customHeight="1" x14ac:dyDescent="0.2">
      <c r="A25" s="6"/>
      <c r="B25" s="14"/>
      <c r="C25" s="15"/>
      <c r="D25" s="15"/>
      <c r="E25" s="15"/>
      <c r="F25" s="15"/>
      <c r="G25" s="15"/>
      <c r="H25" s="15"/>
      <c r="I25" s="4"/>
      <c r="J25" s="4"/>
      <c r="K25" s="4"/>
    </row>
    <row r="26" spans="1:11" ht="16" customHeight="1" thickBot="1" x14ac:dyDescent="0.25">
      <c r="A26" s="6"/>
      <c r="B26" s="6"/>
      <c r="C26" s="4"/>
      <c r="D26" s="4"/>
      <c r="E26" s="4"/>
      <c r="F26" s="4"/>
      <c r="G26" s="4"/>
      <c r="H26" s="4"/>
      <c r="I26" s="4"/>
      <c r="J26" s="4"/>
      <c r="K26" s="4"/>
    </row>
    <row r="27" spans="1:11" ht="16" customHeight="1" x14ac:dyDescent="0.2">
      <c r="A27" s="21"/>
      <c r="B27" s="31" t="s">
        <v>0</v>
      </c>
      <c r="C27" s="31"/>
      <c r="D27" s="31"/>
      <c r="E27" s="31"/>
      <c r="F27" s="31"/>
      <c r="G27" s="31"/>
      <c r="H27" s="32"/>
      <c r="I27" s="34"/>
      <c r="J27" s="34"/>
      <c r="K27" s="34"/>
    </row>
    <row r="28" spans="1:11" ht="16" customHeight="1" x14ac:dyDescent="0.2">
      <c r="A28" s="33"/>
      <c r="B28" s="9"/>
      <c r="C28" s="27" t="s">
        <v>14</v>
      </c>
      <c r="D28" s="27"/>
      <c r="E28" s="27"/>
      <c r="F28" s="27"/>
      <c r="G28" s="27"/>
      <c r="H28" s="28"/>
      <c r="I28" s="9"/>
      <c r="J28" s="9"/>
      <c r="K28" s="9"/>
    </row>
    <row r="29" spans="1:11" ht="16" customHeight="1" x14ac:dyDescent="0.2">
      <c r="A29" s="25" t="s">
        <v>19</v>
      </c>
      <c r="B29" s="3"/>
      <c r="C29" s="35" t="s">
        <v>20</v>
      </c>
      <c r="D29" s="35"/>
      <c r="E29" s="35"/>
      <c r="F29" s="35" t="s">
        <v>21</v>
      </c>
      <c r="G29" s="35"/>
      <c r="H29" s="39"/>
      <c r="I29" s="27"/>
      <c r="J29" s="27"/>
      <c r="K29" s="27"/>
    </row>
    <row r="30" spans="1:11" ht="18" customHeight="1" x14ac:dyDescent="0.2">
      <c r="A30" s="25"/>
      <c r="B30" s="3"/>
      <c r="C30" s="4" t="s">
        <v>1</v>
      </c>
      <c r="D30" s="4" t="s">
        <v>2</v>
      </c>
      <c r="E30" s="4" t="s">
        <v>3</v>
      </c>
      <c r="F30" s="4" t="s">
        <v>1</v>
      </c>
      <c r="G30" s="4" t="s">
        <v>2</v>
      </c>
      <c r="H30" s="5" t="s">
        <v>3</v>
      </c>
      <c r="I30" s="4"/>
      <c r="J30" s="4"/>
      <c r="K30" s="4"/>
    </row>
    <row r="31" spans="1:11" ht="16" customHeight="1" x14ac:dyDescent="0.2">
      <c r="A31" s="25"/>
      <c r="B31" s="3" t="s">
        <v>4</v>
      </c>
      <c r="C31" s="43">
        <v>16.351312342101199</v>
      </c>
      <c r="D31" s="43">
        <v>16.2506892246303</v>
      </c>
      <c r="E31" s="43">
        <v>16.693880022902501</v>
      </c>
      <c r="F31" s="43">
        <v>16.173461702361799</v>
      </c>
      <c r="G31" s="43">
        <v>16.4060432295372</v>
      </c>
      <c r="H31" s="44">
        <v>16.367058803696899</v>
      </c>
      <c r="I31" s="6"/>
      <c r="J31" s="6"/>
      <c r="K31" s="6"/>
    </row>
    <row r="32" spans="1:11" ht="16" customHeight="1" x14ac:dyDescent="0.2">
      <c r="A32" s="25"/>
      <c r="B32" s="7" t="s">
        <v>5</v>
      </c>
      <c r="C32" s="43">
        <v>16.3442578794543</v>
      </c>
      <c r="D32" s="43">
        <v>16.363646596030499</v>
      </c>
      <c r="E32" s="43">
        <v>16.525868054739799</v>
      </c>
      <c r="F32" s="43">
        <v>16.265236167632199</v>
      </c>
      <c r="G32" s="43">
        <v>16.396006894422602</v>
      </c>
      <c r="H32" s="44">
        <v>16.5713353966452</v>
      </c>
      <c r="I32" s="6"/>
      <c r="J32" s="6"/>
      <c r="K32" s="6"/>
    </row>
    <row r="33" spans="1:11" ht="16" customHeight="1" x14ac:dyDescent="0.2">
      <c r="A33" s="25"/>
      <c r="B33" s="7" t="s">
        <v>6</v>
      </c>
      <c r="C33" s="6">
        <f t="shared" ref="C33" si="2">AVERAGE(C31:C32)</f>
        <v>16.34778511077775</v>
      </c>
      <c r="D33" s="6">
        <f t="shared" ref="D33" si="3">AVERAGE(D31:D32)</f>
        <v>16.307167910330399</v>
      </c>
      <c r="E33" s="6">
        <f t="shared" ref="E33" si="4">AVERAGE(E31:E32)</f>
        <v>16.60987403882115</v>
      </c>
      <c r="F33" s="6">
        <f t="shared" ref="F33" si="5">AVERAGE(F31:F32)</f>
        <v>16.219348934997001</v>
      </c>
      <c r="G33" s="6">
        <f t="shared" ref="G33" si="6">AVERAGE(G31:G32)</f>
        <v>16.401025061979901</v>
      </c>
      <c r="H33" s="8">
        <f t="shared" ref="H33" si="7">AVERAGE(H31:H32)</f>
        <v>16.469197100171051</v>
      </c>
      <c r="I33" s="6"/>
      <c r="J33" s="6"/>
      <c r="K33" s="6"/>
    </row>
    <row r="34" spans="1:11" ht="16" customHeight="1" x14ac:dyDescent="0.2">
      <c r="A34" s="25"/>
      <c r="B34" s="6"/>
      <c r="C34" s="4"/>
      <c r="D34" s="4"/>
      <c r="E34" s="4"/>
      <c r="F34" s="4"/>
      <c r="G34" s="4"/>
      <c r="H34" s="5"/>
      <c r="I34" s="4"/>
      <c r="J34" s="4"/>
      <c r="K34" s="4"/>
    </row>
    <row r="35" spans="1:11" ht="16" customHeight="1" x14ac:dyDescent="0.2">
      <c r="A35" s="25"/>
      <c r="B35" s="29" t="s">
        <v>7</v>
      </c>
      <c r="C35" s="29"/>
      <c r="D35" s="29"/>
      <c r="E35" s="29"/>
      <c r="F35" s="29"/>
      <c r="G35" s="29"/>
      <c r="H35" s="30"/>
      <c r="I35" s="34"/>
      <c r="J35" s="34"/>
      <c r="K35" s="34"/>
    </row>
    <row r="36" spans="1:11" ht="16" customHeight="1" x14ac:dyDescent="0.2">
      <c r="A36" s="25"/>
      <c r="B36" s="9"/>
      <c r="C36" s="27" t="s">
        <v>14</v>
      </c>
      <c r="D36" s="27"/>
      <c r="E36" s="27"/>
      <c r="F36" s="27"/>
      <c r="G36" s="27"/>
      <c r="H36" s="28"/>
      <c r="I36" s="34"/>
      <c r="J36" s="34"/>
      <c r="K36" s="34"/>
    </row>
    <row r="37" spans="1:11" ht="16" customHeight="1" x14ac:dyDescent="0.2">
      <c r="A37" s="25"/>
      <c r="B37" s="3"/>
      <c r="C37" s="35" t="s">
        <v>20</v>
      </c>
      <c r="D37" s="35"/>
      <c r="E37" s="35"/>
      <c r="F37" s="35" t="s">
        <v>21</v>
      </c>
      <c r="G37" s="35"/>
      <c r="H37" s="39"/>
      <c r="I37" s="27"/>
      <c r="J37" s="27"/>
      <c r="K37" s="27"/>
    </row>
    <row r="38" spans="1:11" ht="16" customHeight="1" x14ac:dyDescent="0.2">
      <c r="A38" s="25"/>
      <c r="B38" s="3"/>
      <c r="C38" s="4" t="s">
        <v>1</v>
      </c>
      <c r="D38" s="4" t="s">
        <v>2</v>
      </c>
      <c r="E38" s="4" t="s">
        <v>3</v>
      </c>
      <c r="F38" s="4" t="s">
        <v>1</v>
      </c>
      <c r="G38" s="4" t="s">
        <v>2</v>
      </c>
      <c r="H38" s="5" t="s">
        <v>3</v>
      </c>
      <c r="I38" s="4"/>
      <c r="J38" s="4"/>
      <c r="K38" s="4"/>
    </row>
    <row r="39" spans="1:11" ht="16" customHeight="1" x14ac:dyDescent="0.2">
      <c r="A39" s="25"/>
      <c r="B39" s="3" t="s">
        <v>4</v>
      </c>
      <c r="C39" s="43">
        <v>23.903325121080702</v>
      </c>
      <c r="D39" s="43">
        <v>23.603684660276901</v>
      </c>
      <c r="E39" s="43">
        <v>22.369494515525901</v>
      </c>
      <c r="F39" s="43">
        <v>24.100436082761401</v>
      </c>
      <c r="G39" s="43">
        <v>22.6146167522427</v>
      </c>
      <c r="H39" s="44">
        <v>23.670351594061501</v>
      </c>
      <c r="I39" s="6"/>
      <c r="J39" s="6"/>
      <c r="K39" s="6"/>
    </row>
    <row r="40" spans="1:11" ht="16" customHeight="1" x14ac:dyDescent="0.2">
      <c r="A40" s="25"/>
      <c r="B40" s="7" t="s">
        <v>5</v>
      </c>
      <c r="C40" s="43">
        <v>23.737808630978499</v>
      </c>
      <c r="D40" s="43">
        <v>24.014758701939598</v>
      </c>
      <c r="E40" s="43">
        <v>22.424307984365399</v>
      </c>
      <c r="F40" s="43">
        <v>24.146831553425201</v>
      </c>
      <c r="G40" s="43"/>
      <c r="H40" s="44">
        <v>23.769446257452799</v>
      </c>
      <c r="I40" s="6"/>
      <c r="J40" s="6"/>
      <c r="K40" s="6"/>
    </row>
    <row r="41" spans="1:11" ht="16" customHeight="1" x14ac:dyDescent="0.2">
      <c r="A41" s="25"/>
      <c r="B41" s="7" t="s">
        <v>6</v>
      </c>
      <c r="C41" s="6">
        <f t="shared" ref="C41" si="8">AVERAGE(C39:C40)</f>
        <v>23.820566876029602</v>
      </c>
      <c r="D41" s="6">
        <f t="shared" ref="D41" si="9">AVERAGE(D39:D40)</f>
        <v>23.809221681108248</v>
      </c>
      <c r="E41" s="6">
        <f t="shared" ref="E41" si="10">AVERAGE(E39:E40)</f>
        <v>22.39690124994565</v>
      </c>
      <c r="F41" s="6">
        <f t="shared" ref="F41" si="11">AVERAGE(F39:F40)</f>
        <v>24.123633818093303</v>
      </c>
      <c r="G41" s="6">
        <f t="shared" ref="G41" si="12">AVERAGE(G39:G40)</f>
        <v>22.6146167522427</v>
      </c>
      <c r="H41" s="8">
        <f t="shared" ref="H41" si="13">AVERAGE(H39:H40)</f>
        <v>23.71989892575715</v>
      </c>
      <c r="I41" s="6"/>
      <c r="J41" s="6"/>
      <c r="K41" s="6"/>
    </row>
    <row r="42" spans="1:11" ht="17" customHeight="1" x14ac:dyDescent="0.2">
      <c r="A42" s="25"/>
      <c r="B42" s="7" t="s">
        <v>8</v>
      </c>
      <c r="C42" s="10">
        <f>2^(C33-C41)</f>
        <v>5.6294833321841684E-3</v>
      </c>
      <c r="D42" s="10">
        <f>2^(D33-D41)</f>
        <v>5.5164131607135999E-3</v>
      </c>
      <c r="E42" s="10">
        <f>2^(E33-E41)</f>
        <v>1.8110532656838454E-2</v>
      </c>
      <c r="F42" s="10">
        <f>2^(F33-F41)</f>
        <v>4.1741990597441271E-3</v>
      </c>
      <c r="G42" s="10">
        <f>2^(G33-G41)</f>
        <v>1.3474805973938247E-2</v>
      </c>
      <c r="H42" s="11">
        <f>2^(H33-H41)</f>
        <v>6.5663081654806785E-3</v>
      </c>
      <c r="I42" s="10"/>
      <c r="J42" s="10"/>
      <c r="K42" s="10"/>
    </row>
    <row r="43" spans="1:11" x14ac:dyDescent="0.2">
      <c r="A43" s="25"/>
      <c r="B43" s="14" t="s">
        <v>9</v>
      </c>
      <c r="C43" s="15">
        <f>AVERAGE(C42:E42)</f>
        <v>9.752143049912074E-3</v>
      </c>
      <c r="D43" s="15"/>
      <c r="E43" s="15"/>
      <c r="F43" s="15">
        <f>AVERAGE(F42:H42)</f>
        <v>8.0717710663876837E-3</v>
      </c>
      <c r="G43" s="15"/>
      <c r="H43" s="37"/>
      <c r="I43" s="15"/>
      <c r="J43" s="12"/>
      <c r="K43" s="12"/>
    </row>
    <row r="44" spans="1:11" x14ac:dyDescent="0.2">
      <c r="A44" s="25"/>
      <c r="B44" s="14" t="s">
        <v>10</v>
      </c>
      <c r="C44" s="15">
        <f>STDEVA(C42:E42)</f>
        <v>7.2387985074734802E-3</v>
      </c>
      <c r="D44" s="15"/>
      <c r="E44" s="15"/>
      <c r="F44" s="15">
        <f>STDEVA(F42:H42)</f>
        <v>4.8296103520464647E-3</v>
      </c>
      <c r="G44" s="15"/>
      <c r="H44" s="37"/>
      <c r="I44" s="15"/>
      <c r="J44" s="12"/>
      <c r="K44" s="12"/>
    </row>
    <row r="45" spans="1:11" x14ac:dyDescent="0.2">
      <c r="A45" s="33"/>
      <c r="B45" s="14" t="s">
        <v>22</v>
      </c>
      <c r="C45" s="15">
        <f>C43/C20</f>
        <v>1.1462524828304985E-2</v>
      </c>
      <c r="D45" s="15"/>
      <c r="E45" s="15"/>
      <c r="F45" s="15">
        <f>F43/C20</f>
        <v>9.4874404306135394E-3</v>
      </c>
      <c r="G45" s="3"/>
      <c r="H45" s="45"/>
    </row>
    <row r="46" spans="1:11" ht="17" thickBot="1" x14ac:dyDescent="0.25">
      <c r="A46" s="46"/>
      <c r="B46" s="16" t="s">
        <v>23</v>
      </c>
      <c r="C46" s="17">
        <f>C44/C20</f>
        <v>8.5083767941406419E-3</v>
      </c>
      <c r="D46" s="17"/>
      <c r="E46" s="17"/>
      <c r="F46" s="17">
        <f>F44/C20</f>
        <v>5.67665263809584E-3</v>
      </c>
      <c r="G46" s="47"/>
      <c r="H46" s="48"/>
    </row>
    <row r="49" spans="1:1" s="2" customFormat="1" ht="20" x14ac:dyDescent="0.2">
      <c r="A49" s="20" t="s">
        <v>17</v>
      </c>
    </row>
  </sheetData>
  <mergeCells count="22">
    <mergeCell ref="A29:A44"/>
    <mergeCell ref="C29:E29"/>
    <mergeCell ref="F29:H29"/>
    <mergeCell ref="I29:K29"/>
    <mergeCell ref="B35:H35"/>
    <mergeCell ref="C36:H36"/>
    <mergeCell ref="C37:E37"/>
    <mergeCell ref="F37:H37"/>
    <mergeCell ref="I37:K37"/>
    <mergeCell ref="C5:H5"/>
    <mergeCell ref="B4:H4"/>
    <mergeCell ref="B12:H12"/>
    <mergeCell ref="C13:H13"/>
    <mergeCell ref="B27:H27"/>
    <mergeCell ref="C28:H28"/>
    <mergeCell ref="A6:A21"/>
    <mergeCell ref="C6:E6"/>
    <mergeCell ref="F6:H6"/>
    <mergeCell ref="I6:K6"/>
    <mergeCell ref="C14:E14"/>
    <mergeCell ref="F14:H14"/>
    <mergeCell ref="I14:K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0" workbookViewId="0">
      <selection activeCell="F22" sqref="F22"/>
    </sheetView>
  </sheetViews>
  <sheetFormatPr baseColWidth="10" defaultRowHeight="16" x14ac:dyDescent="0.2"/>
  <cols>
    <col min="1" max="1" width="10.83203125" style="2"/>
    <col min="2" max="2" width="16.33203125" style="2" customWidth="1"/>
    <col min="3" max="8" width="11.6640625" style="2" bestFit="1" customWidth="1"/>
    <col min="9" max="11" width="10.83203125" style="3"/>
    <col min="12" max="16384" width="10.83203125" style="2"/>
  </cols>
  <sheetData>
    <row r="1" spans="1:11" ht="20" x14ac:dyDescent="0.2">
      <c r="A1" s="1" t="s">
        <v>24</v>
      </c>
    </row>
    <row r="3" spans="1:11" ht="17" thickBot="1" x14ac:dyDescent="0.25"/>
    <row r="4" spans="1:11" ht="20" x14ac:dyDescent="0.2">
      <c r="A4" s="21"/>
      <c r="B4" s="31" t="s">
        <v>0</v>
      </c>
      <c r="C4" s="31"/>
      <c r="D4" s="31"/>
      <c r="E4" s="31"/>
      <c r="F4" s="31"/>
      <c r="G4" s="31"/>
      <c r="H4" s="32"/>
      <c r="I4" s="34"/>
      <c r="J4" s="34"/>
      <c r="K4" s="34"/>
    </row>
    <row r="5" spans="1:11" ht="20" x14ac:dyDescent="0.2">
      <c r="A5" s="33"/>
      <c r="B5" s="9"/>
      <c r="C5" s="27" t="s">
        <v>26</v>
      </c>
      <c r="D5" s="27"/>
      <c r="E5" s="27"/>
      <c r="F5" s="27"/>
      <c r="G5" s="27"/>
      <c r="H5" s="28"/>
      <c r="I5" s="9"/>
      <c r="J5" s="9"/>
      <c r="K5" s="9"/>
    </row>
    <row r="6" spans="1:11" ht="16" customHeight="1" x14ac:dyDescent="0.2">
      <c r="A6" s="25" t="s">
        <v>18</v>
      </c>
      <c r="B6" s="3"/>
      <c r="C6" s="35" t="s">
        <v>27</v>
      </c>
      <c r="D6" s="35"/>
      <c r="E6" s="35"/>
      <c r="F6" s="35" t="s">
        <v>28</v>
      </c>
      <c r="G6" s="35"/>
      <c r="H6" s="39"/>
      <c r="I6" s="27"/>
      <c r="J6" s="27"/>
      <c r="K6" s="27"/>
    </row>
    <row r="7" spans="1:11" ht="16" customHeight="1" x14ac:dyDescent="0.2">
      <c r="A7" s="25"/>
      <c r="B7" s="3"/>
      <c r="C7" s="4" t="s">
        <v>1</v>
      </c>
      <c r="D7" s="4" t="s">
        <v>2</v>
      </c>
      <c r="E7" s="4" t="s">
        <v>3</v>
      </c>
      <c r="F7" s="4" t="s">
        <v>1</v>
      </c>
      <c r="G7" s="4" t="s">
        <v>2</v>
      </c>
      <c r="H7" s="5" t="s">
        <v>3</v>
      </c>
      <c r="I7" s="4"/>
      <c r="J7" s="4"/>
      <c r="K7" s="4"/>
    </row>
    <row r="8" spans="1:11" ht="16" customHeight="1" x14ac:dyDescent="0.2">
      <c r="A8" s="25"/>
      <c r="B8" s="3" t="s">
        <v>4</v>
      </c>
      <c r="C8" s="36">
        <v>19.286288992043399</v>
      </c>
      <c r="D8" s="36">
        <v>18.653222440311399</v>
      </c>
      <c r="E8" s="36">
        <v>19.224812703356701</v>
      </c>
      <c r="F8" s="36">
        <v>19.001465298340602</v>
      </c>
      <c r="G8" s="36">
        <v>18.6376830235609</v>
      </c>
      <c r="H8" s="40">
        <v>18.5431639364825</v>
      </c>
      <c r="I8" s="6"/>
      <c r="J8" s="6"/>
      <c r="K8" s="6"/>
    </row>
    <row r="9" spans="1:11" ht="16" customHeight="1" x14ac:dyDescent="0.2">
      <c r="A9" s="25"/>
      <c r="B9" s="7" t="s">
        <v>5</v>
      </c>
      <c r="C9" s="36">
        <v>19.2787272753467</v>
      </c>
      <c r="D9" s="36">
        <v>18.747485734966901</v>
      </c>
      <c r="E9" s="36">
        <v>19.493627216938599</v>
      </c>
      <c r="F9" s="36">
        <v>19.459375335260901</v>
      </c>
      <c r="G9" s="36">
        <v>18.874389354304601</v>
      </c>
      <c r="H9" s="40">
        <v>18.978349206938098</v>
      </c>
      <c r="I9" s="6"/>
      <c r="J9" s="6"/>
      <c r="K9" s="6"/>
    </row>
    <row r="10" spans="1:11" ht="16" customHeight="1" x14ac:dyDescent="0.2">
      <c r="A10" s="25"/>
      <c r="B10" s="7" t="s">
        <v>6</v>
      </c>
      <c r="C10" s="6">
        <f t="shared" ref="C10:H10" si="0">AVERAGE(C8:C9)</f>
        <v>19.28250813369505</v>
      </c>
      <c r="D10" s="6">
        <f t="shared" si="0"/>
        <v>18.700354087639148</v>
      </c>
      <c r="E10" s="6">
        <f t="shared" si="0"/>
        <v>19.359219960147648</v>
      </c>
      <c r="F10" s="6">
        <f t="shared" si="0"/>
        <v>19.230420316800753</v>
      </c>
      <c r="G10" s="6">
        <f t="shared" si="0"/>
        <v>18.75603618893275</v>
      </c>
      <c r="H10" s="8">
        <f t="shared" si="0"/>
        <v>18.760756571710299</v>
      </c>
      <c r="I10" s="6"/>
      <c r="J10" s="6"/>
      <c r="K10" s="6"/>
    </row>
    <row r="11" spans="1:11" x14ac:dyDescent="0.2">
      <c r="A11" s="25"/>
      <c r="B11" s="6"/>
      <c r="C11" s="4"/>
      <c r="D11" s="4"/>
      <c r="E11" s="4"/>
      <c r="F11" s="4"/>
      <c r="G11" s="4"/>
      <c r="H11" s="5"/>
      <c r="I11" s="4"/>
      <c r="J11" s="4"/>
      <c r="K11" s="4"/>
    </row>
    <row r="12" spans="1:11" ht="18" customHeight="1" x14ac:dyDescent="0.2">
      <c r="A12" s="25"/>
      <c r="B12" s="29" t="s">
        <v>7</v>
      </c>
      <c r="C12" s="29"/>
      <c r="D12" s="29"/>
      <c r="E12" s="29"/>
      <c r="F12" s="29"/>
      <c r="G12" s="29"/>
      <c r="H12" s="30"/>
      <c r="I12" s="34"/>
      <c r="J12" s="34"/>
      <c r="K12" s="34"/>
    </row>
    <row r="13" spans="1:11" ht="18" customHeight="1" x14ac:dyDescent="0.2">
      <c r="A13" s="25"/>
      <c r="B13" s="9"/>
      <c r="C13" s="27" t="s">
        <v>26</v>
      </c>
      <c r="D13" s="27"/>
      <c r="E13" s="27"/>
      <c r="F13" s="27"/>
      <c r="G13" s="27"/>
      <c r="H13" s="28"/>
      <c r="I13" s="34"/>
      <c r="J13" s="34"/>
      <c r="K13" s="34"/>
    </row>
    <row r="14" spans="1:11" ht="16" customHeight="1" x14ac:dyDescent="0.2">
      <c r="A14" s="25"/>
      <c r="B14" s="3"/>
      <c r="C14" s="35" t="s">
        <v>27</v>
      </c>
      <c r="D14" s="35"/>
      <c r="E14" s="35"/>
      <c r="F14" s="35" t="s">
        <v>28</v>
      </c>
      <c r="G14" s="35"/>
      <c r="H14" s="39"/>
      <c r="I14" s="27"/>
      <c r="J14" s="27"/>
      <c r="K14" s="27"/>
    </row>
    <row r="15" spans="1:11" ht="16" customHeight="1" x14ac:dyDescent="0.2">
      <c r="A15" s="25"/>
      <c r="B15" s="3"/>
      <c r="C15" s="4" t="s">
        <v>1</v>
      </c>
      <c r="D15" s="4" t="s">
        <v>2</v>
      </c>
      <c r="E15" s="4" t="s">
        <v>3</v>
      </c>
      <c r="F15" s="4" t="s">
        <v>1</v>
      </c>
      <c r="G15" s="4" t="s">
        <v>2</v>
      </c>
      <c r="H15" s="5" t="s">
        <v>3</v>
      </c>
      <c r="I15" s="4"/>
      <c r="J15" s="4"/>
      <c r="K15" s="4"/>
    </row>
    <row r="16" spans="1:11" ht="16" customHeight="1" x14ac:dyDescent="0.2">
      <c r="A16" s="25"/>
      <c r="B16" s="3" t="s">
        <v>4</v>
      </c>
      <c r="C16" s="36">
        <v>21.652010781074399</v>
      </c>
      <c r="D16" s="36">
        <v>21.183010440366399</v>
      </c>
      <c r="E16" s="36">
        <v>21.887873747825299</v>
      </c>
      <c r="F16" s="36">
        <v>22.4233698616633</v>
      </c>
      <c r="G16" s="36">
        <v>23.0292452689574</v>
      </c>
      <c r="H16" s="40">
        <v>22.058440275218398</v>
      </c>
      <c r="I16" s="6"/>
      <c r="J16" s="6"/>
      <c r="K16" s="6"/>
    </row>
    <row r="17" spans="1:11" ht="16" customHeight="1" x14ac:dyDescent="0.2">
      <c r="A17" s="25"/>
      <c r="B17" s="7" t="s">
        <v>5</v>
      </c>
      <c r="C17" s="36">
        <v>21.7298684912022</v>
      </c>
      <c r="D17" s="36">
        <v>21.201873781663299</v>
      </c>
      <c r="E17" s="36">
        <v>21.732280954835399</v>
      </c>
      <c r="F17" s="36">
        <v>22.353182249404199</v>
      </c>
      <c r="G17" s="36">
        <v>22.277654047936501</v>
      </c>
      <c r="H17" s="40">
        <v>22.448406214782299</v>
      </c>
      <c r="I17" s="6"/>
      <c r="J17" s="6"/>
      <c r="K17" s="6"/>
    </row>
    <row r="18" spans="1:11" ht="16" customHeight="1" x14ac:dyDescent="0.2">
      <c r="A18" s="25"/>
      <c r="B18" s="7" t="s">
        <v>6</v>
      </c>
      <c r="C18" s="6">
        <f t="shared" ref="C18:H18" si="1">AVERAGE(C16:C17)</f>
        <v>21.6909396361383</v>
      </c>
      <c r="D18" s="6">
        <f t="shared" si="1"/>
        <v>21.192442111014849</v>
      </c>
      <c r="E18" s="6">
        <f t="shared" si="1"/>
        <v>21.810077351330349</v>
      </c>
      <c r="F18" s="6">
        <f t="shared" si="1"/>
        <v>22.388276055533751</v>
      </c>
      <c r="G18" s="6">
        <f t="shared" si="1"/>
        <v>22.653449658446952</v>
      </c>
      <c r="H18" s="8">
        <f t="shared" si="1"/>
        <v>22.253423245000349</v>
      </c>
      <c r="I18" s="6"/>
      <c r="J18" s="6"/>
      <c r="K18" s="6"/>
    </row>
    <row r="19" spans="1:11" ht="16" customHeight="1" x14ac:dyDescent="0.2">
      <c r="A19" s="25"/>
      <c r="B19" s="7" t="s">
        <v>8</v>
      </c>
      <c r="C19" s="10">
        <f>2^(C10-C18)</f>
        <v>0.18836051763593362</v>
      </c>
      <c r="D19" s="10">
        <f>2^(D10-D18)</f>
        <v>0.17774883097563798</v>
      </c>
      <c r="E19" s="10">
        <f>2^(E10-E18)</f>
        <v>0.18290198135409069</v>
      </c>
      <c r="F19" s="10">
        <f>2^(F10-F18)</f>
        <v>0.11204454070038576</v>
      </c>
      <c r="G19" s="10">
        <f>2^(G10-G18)</f>
        <v>6.710604444794592E-2</v>
      </c>
      <c r="H19" s="11">
        <f>2^(H10-H18)</f>
        <v>8.8838776035696176E-2</v>
      </c>
      <c r="I19" s="10"/>
      <c r="J19" s="10"/>
      <c r="K19" s="10"/>
    </row>
    <row r="20" spans="1:11" x14ac:dyDescent="0.2">
      <c r="A20" s="25"/>
      <c r="B20" s="42" t="s">
        <v>9</v>
      </c>
      <c r="C20" s="12">
        <f>AVERAGE(C19:E19)</f>
        <v>0.18300377665522075</v>
      </c>
      <c r="D20" s="12"/>
      <c r="E20" s="12"/>
      <c r="F20" s="12">
        <f>AVERAGE(F19:H19)</f>
        <v>8.9329787061342605E-2</v>
      </c>
      <c r="G20" s="15"/>
      <c r="H20" s="37"/>
      <c r="I20" s="15"/>
      <c r="J20" s="12"/>
      <c r="K20" s="12"/>
    </row>
    <row r="21" spans="1:11" x14ac:dyDescent="0.2">
      <c r="A21" s="25"/>
      <c r="B21" s="42" t="s">
        <v>10</v>
      </c>
      <c r="C21" s="12">
        <f>STDEVA(C19:E19)</f>
        <v>5.3065756525817282E-3</v>
      </c>
      <c r="D21" s="12"/>
      <c r="E21" s="12"/>
      <c r="F21" s="12">
        <f>STDEVA(F19:H19)</f>
        <v>2.2473271462520095E-2</v>
      </c>
      <c r="G21" s="15"/>
      <c r="H21" s="37"/>
      <c r="I21" s="15"/>
      <c r="J21" s="12"/>
      <c r="K21" s="12"/>
    </row>
    <row r="22" spans="1:11" ht="18" customHeight="1" x14ac:dyDescent="0.2">
      <c r="A22" s="33"/>
      <c r="B22" s="14" t="s">
        <v>22</v>
      </c>
      <c r="C22" s="15">
        <f>C20/$C$20</f>
        <v>1</v>
      </c>
      <c r="D22" s="15"/>
      <c r="E22" s="15"/>
      <c r="F22" s="15">
        <f>F20/$C$20</f>
        <v>0.48813083912273564</v>
      </c>
      <c r="G22" s="15"/>
      <c r="H22" s="37"/>
    </row>
    <row r="23" spans="1:11" ht="16" customHeight="1" thickBot="1" x14ac:dyDescent="0.25">
      <c r="A23" s="41"/>
      <c r="B23" s="16" t="s">
        <v>23</v>
      </c>
      <c r="C23" s="17">
        <f>C21/$C$20</f>
        <v>2.899708273550726E-2</v>
      </c>
      <c r="D23" s="17"/>
      <c r="E23" s="17"/>
      <c r="F23" s="17">
        <f>F21/$C$20</f>
        <v>0.12280222776418301</v>
      </c>
      <c r="G23" s="17"/>
      <c r="H23" s="38"/>
      <c r="I23" s="4"/>
      <c r="J23" s="4"/>
      <c r="K23" s="4"/>
    </row>
    <row r="24" spans="1:11" ht="16" customHeight="1" x14ac:dyDescent="0.2">
      <c r="A24" s="6"/>
      <c r="B24" s="14"/>
      <c r="C24" s="15"/>
      <c r="D24" s="15"/>
      <c r="E24" s="15"/>
      <c r="F24" s="15"/>
      <c r="G24" s="15"/>
      <c r="H24" s="15"/>
      <c r="I24" s="4"/>
      <c r="J24" s="4"/>
      <c r="K24" s="4"/>
    </row>
    <row r="25" spans="1:11" ht="16" customHeight="1" x14ac:dyDescent="0.2">
      <c r="A25" s="6"/>
      <c r="B25" s="14"/>
      <c r="C25" s="15"/>
      <c r="D25" s="15"/>
      <c r="E25" s="15"/>
      <c r="F25" s="15"/>
      <c r="G25" s="15"/>
      <c r="H25" s="15"/>
      <c r="I25" s="4"/>
      <c r="J25" s="4"/>
      <c r="K25" s="4"/>
    </row>
    <row r="26" spans="1:11" ht="16" customHeight="1" thickBot="1" x14ac:dyDescent="0.25">
      <c r="A26" s="6"/>
      <c r="B26" s="6"/>
      <c r="C26" s="4"/>
      <c r="D26" s="4"/>
      <c r="E26" s="4"/>
      <c r="F26" s="4"/>
      <c r="G26" s="4"/>
      <c r="H26" s="4"/>
      <c r="I26" s="4"/>
      <c r="J26" s="4"/>
      <c r="K26" s="4"/>
    </row>
    <row r="27" spans="1:11" ht="16" customHeight="1" x14ac:dyDescent="0.2">
      <c r="A27" s="21"/>
      <c r="B27" s="31" t="s">
        <v>0</v>
      </c>
      <c r="C27" s="31"/>
      <c r="D27" s="31"/>
      <c r="E27" s="31"/>
      <c r="F27" s="31"/>
      <c r="G27" s="31"/>
      <c r="H27" s="32"/>
      <c r="I27" s="34"/>
      <c r="J27" s="34"/>
      <c r="K27" s="34"/>
    </row>
    <row r="28" spans="1:11" ht="16" customHeight="1" x14ac:dyDescent="0.2">
      <c r="A28" s="33"/>
      <c r="B28" s="9"/>
      <c r="C28" s="27" t="s">
        <v>26</v>
      </c>
      <c r="D28" s="27"/>
      <c r="E28" s="27"/>
      <c r="F28" s="27"/>
      <c r="G28" s="27"/>
      <c r="H28" s="28"/>
      <c r="I28" s="9"/>
      <c r="J28" s="9"/>
      <c r="K28" s="9"/>
    </row>
    <row r="29" spans="1:11" ht="16" customHeight="1" x14ac:dyDescent="0.2">
      <c r="A29" s="25" t="s">
        <v>19</v>
      </c>
      <c r="B29" s="3"/>
      <c r="C29" s="35" t="s">
        <v>27</v>
      </c>
      <c r="D29" s="35"/>
      <c r="E29" s="35"/>
      <c r="F29" s="35" t="s">
        <v>28</v>
      </c>
      <c r="G29" s="35"/>
      <c r="H29" s="39"/>
      <c r="I29" s="27"/>
      <c r="J29" s="27"/>
      <c r="K29" s="27"/>
    </row>
    <row r="30" spans="1:11" ht="18" customHeight="1" x14ac:dyDescent="0.2">
      <c r="A30" s="25"/>
      <c r="B30" s="3"/>
      <c r="C30" s="4" t="s">
        <v>1</v>
      </c>
      <c r="D30" s="4" t="s">
        <v>2</v>
      </c>
      <c r="E30" s="4" t="s">
        <v>3</v>
      </c>
      <c r="F30" s="4" t="s">
        <v>1</v>
      </c>
      <c r="G30" s="4" t="s">
        <v>2</v>
      </c>
      <c r="H30" s="5" t="s">
        <v>3</v>
      </c>
      <c r="I30" s="4"/>
      <c r="J30" s="4"/>
      <c r="K30" s="4"/>
    </row>
    <row r="31" spans="1:11" ht="16" customHeight="1" x14ac:dyDescent="0.2">
      <c r="A31" s="25"/>
      <c r="B31" s="3" t="s">
        <v>4</v>
      </c>
      <c r="C31" s="43">
        <v>18.187267045826001</v>
      </c>
      <c r="D31" s="43">
        <v>17.633315371500299</v>
      </c>
      <c r="E31" s="43">
        <v>18.4097101780328</v>
      </c>
      <c r="F31" s="43">
        <v>18.9682081197843</v>
      </c>
      <c r="G31" s="43">
        <v>18.835760529586601</v>
      </c>
      <c r="H31" s="44">
        <v>18.4450966159371</v>
      </c>
      <c r="I31" s="6"/>
      <c r="J31" s="6"/>
      <c r="K31" s="6"/>
    </row>
    <row r="32" spans="1:11" ht="16" customHeight="1" x14ac:dyDescent="0.2">
      <c r="A32" s="25"/>
      <c r="B32" s="7" t="s">
        <v>5</v>
      </c>
      <c r="C32" s="43">
        <v>18.019410543833899</v>
      </c>
      <c r="D32" s="43">
        <v>17.688099604172901</v>
      </c>
      <c r="E32" s="43">
        <v>18.4949331617666</v>
      </c>
      <c r="F32" s="43">
        <v>19.118489218819299</v>
      </c>
      <c r="G32" s="43">
        <v>18.732527678950099</v>
      </c>
      <c r="H32" s="44">
        <v>18.728811714133698</v>
      </c>
      <c r="I32" s="6"/>
      <c r="J32" s="6"/>
      <c r="K32" s="6"/>
    </row>
    <row r="33" spans="1:11" ht="16" customHeight="1" x14ac:dyDescent="0.2">
      <c r="A33" s="25"/>
      <c r="B33" s="7" t="s">
        <v>6</v>
      </c>
      <c r="C33" s="6">
        <f t="shared" ref="C33:H33" si="2">AVERAGE(C31:C32)</f>
        <v>18.103338794829952</v>
      </c>
      <c r="D33" s="6">
        <f t="shared" si="2"/>
        <v>17.6607074878366</v>
      </c>
      <c r="E33" s="6">
        <f t="shared" si="2"/>
        <v>18.4523216698997</v>
      </c>
      <c r="F33" s="6">
        <f t="shared" si="2"/>
        <v>19.0433486693018</v>
      </c>
      <c r="G33" s="6">
        <f t="shared" si="2"/>
        <v>18.78414410426835</v>
      </c>
      <c r="H33" s="8">
        <f t="shared" si="2"/>
        <v>18.586954165035401</v>
      </c>
      <c r="I33" s="6"/>
      <c r="J33" s="6"/>
      <c r="K33" s="6"/>
    </row>
    <row r="34" spans="1:11" ht="16" customHeight="1" x14ac:dyDescent="0.2">
      <c r="A34" s="25"/>
      <c r="B34" s="6"/>
      <c r="C34" s="4"/>
      <c r="D34" s="4"/>
      <c r="E34" s="4"/>
      <c r="F34" s="4"/>
      <c r="G34" s="4"/>
      <c r="H34" s="5"/>
      <c r="I34" s="4"/>
      <c r="J34" s="4"/>
      <c r="K34" s="4"/>
    </row>
    <row r="35" spans="1:11" ht="16" customHeight="1" x14ac:dyDescent="0.2">
      <c r="A35" s="25"/>
      <c r="B35" s="29" t="s">
        <v>7</v>
      </c>
      <c r="C35" s="29"/>
      <c r="D35" s="29"/>
      <c r="E35" s="29"/>
      <c r="F35" s="29"/>
      <c r="G35" s="29"/>
      <c r="H35" s="30"/>
      <c r="I35" s="34"/>
      <c r="J35" s="34"/>
      <c r="K35" s="34"/>
    </row>
    <row r="36" spans="1:11" ht="16" customHeight="1" x14ac:dyDescent="0.2">
      <c r="A36" s="25"/>
      <c r="B36" s="9"/>
      <c r="C36" s="27" t="s">
        <v>26</v>
      </c>
      <c r="D36" s="27"/>
      <c r="E36" s="27"/>
      <c r="F36" s="27"/>
      <c r="G36" s="27"/>
      <c r="H36" s="28"/>
      <c r="I36" s="34"/>
      <c r="J36" s="34"/>
      <c r="K36" s="34"/>
    </row>
    <row r="37" spans="1:11" ht="16" customHeight="1" x14ac:dyDescent="0.2">
      <c r="A37" s="25"/>
      <c r="B37" s="3"/>
      <c r="C37" s="35" t="s">
        <v>27</v>
      </c>
      <c r="D37" s="35"/>
      <c r="E37" s="35"/>
      <c r="F37" s="35" t="s">
        <v>28</v>
      </c>
      <c r="G37" s="35"/>
      <c r="H37" s="39"/>
      <c r="I37" s="27"/>
      <c r="J37" s="27"/>
      <c r="K37" s="27"/>
    </row>
    <row r="38" spans="1:11" ht="16" customHeight="1" x14ac:dyDescent="0.2">
      <c r="A38" s="25"/>
      <c r="B38" s="3"/>
      <c r="C38" s="4" t="s">
        <v>1</v>
      </c>
      <c r="D38" s="4" t="s">
        <v>2</v>
      </c>
      <c r="E38" s="4" t="s">
        <v>3</v>
      </c>
      <c r="F38" s="4" t="s">
        <v>1</v>
      </c>
      <c r="G38" s="4" t="s">
        <v>2</v>
      </c>
      <c r="H38" s="5" t="s">
        <v>3</v>
      </c>
      <c r="I38" s="4"/>
      <c r="J38" s="4"/>
      <c r="K38" s="4"/>
    </row>
    <row r="39" spans="1:11" ht="16" customHeight="1" x14ac:dyDescent="0.2">
      <c r="A39" s="25"/>
      <c r="B39" s="3" t="s">
        <v>4</v>
      </c>
      <c r="C39" s="43">
        <v>26.851325372880702</v>
      </c>
      <c r="D39" s="43">
        <v>26.270666506321799</v>
      </c>
      <c r="E39" s="43">
        <v>27.372237548051999</v>
      </c>
      <c r="F39" s="43">
        <v>26.449245948204702</v>
      </c>
      <c r="G39" s="43">
        <v>27.2787035985864</v>
      </c>
      <c r="H39" s="44">
        <v>27.084451017424101</v>
      </c>
      <c r="I39" s="6"/>
      <c r="J39" s="6"/>
      <c r="K39" s="6"/>
    </row>
    <row r="40" spans="1:11" ht="16" customHeight="1" x14ac:dyDescent="0.2">
      <c r="A40" s="25"/>
      <c r="B40" s="7" t="s">
        <v>5</v>
      </c>
      <c r="C40" s="43">
        <v>26.519924566864699</v>
      </c>
      <c r="D40" s="43">
        <v>26.049741198855099</v>
      </c>
      <c r="E40" s="43">
        <v>27.178857680905899</v>
      </c>
      <c r="F40" s="43">
        <v>25.9737876369887</v>
      </c>
      <c r="G40" s="43">
        <v>27.0460812248851</v>
      </c>
      <c r="H40" s="44">
        <v>26.722351466503</v>
      </c>
      <c r="I40" s="6"/>
      <c r="J40" s="6"/>
      <c r="K40" s="6"/>
    </row>
    <row r="41" spans="1:11" ht="16" customHeight="1" x14ac:dyDescent="0.2">
      <c r="A41" s="25"/>
      <c r="B41" s="7" t="s">
        <v>6</v>
      </c>
      <c r="C41" s="6">
        <f t="shared" ref="C41:H41" si="3">AVERAGE(C39:C40)</f>
        <v>26.685624969872698</v>
      </c>
      <c r="D41" s="6">
        <f t="shared" si="3"/>
        <v>26.160203852588449</v>
      </c>
      <c r="E41" s="6">
        <f t="shared" si="3"/>
        <v>27.275547614478949</v>
      </c>
      <c r="F41" s="6">
        <f t="shared" si="3"/>
        <v>26.211516792596701</v>
      </c>
      <c r="G41" s="6">
        <f t="shared" si="3"/>
        <v>27.162392411735752</v>
      </c>
      <c r="H41" s="8">
        <f t="shared" si="3"/>
        <v>26.90340124196355</v>
      </c>
      <c r="I41" s="6"/>
      <c r="J41" s="6"/>
      <c r="K41" s="6"/>
    </row>
    <row r="42" spans="1:11" ht="17" customHeight="1" x14ac:dyDescent="0.2">
      <c r="A42" s="25"/>
      <c r="B42" s="7" t="s">
        <v>8</v>
      </c>
      <c r="C42" s="10">
        <f>2^(C33-C41)</f>
        <v>2.6090021076503734E-3</v>
      </c>
      <c r="D42" s="10">
        <f>2^(D33-D41)</f>
        <v>2.7631002756032343E-3</v>
      </c>
      <c r="E42" s="10">
        <f>2^(E33-E41)</f>
        <v>2.2077217292510026E-3</v>
      </c>
      <c r="F42" s="10">
        <f>2^(F33-F41)</f>
        <v>6.952906367525589E-3</v>
      </c>
      <c r="G42" s="10">
        <f>2^(G33-G41)</f>
        <v>3.0053561696275753E-3</v>
      </c>
      <c r="H42" s="11">
        <f>2^(H33-H41)</f>
        <v>3.1368949314732435E-3</v>
      </c>
      <c r="I42" s="10"/>
      <c r="J42" s="10"/>
      <c r="K42" s="10"/>
    </row>
    <row r="43" spans="1:11" x14ac:dyDescent="0.2">
      <c r="A43" s="25"/>
      <c r="B43" s="14" t="s">
        <v>9</v>
      </c>
      <c r="C43" s="15">
        <f>AVERAGE(C42:E42)</f>
        <v>2.5266080375015367E-3</v>
      </c>
      <c r="D43" s="15"/>
      <c r="E43" s="15"/>
      <c r="F43" s="15">
        <f>AVERAGE(F42:H42)</f>
        <v>4.3650524895421363E-3</v>
      </c>
      <c r="G43" s="15"/>
      <c r="H43" s="37"/>
      <c r="I43" s="15"/>
      <c r="J43" s="12"/>
      <c r="K43" s="12"/>
    </row>
    <row r="44" spans="1:11" x14ac:dyDescent="0.2">
      <c r="A44" s="25"/>
      <c r="B44" s="14" t="s">
        <v>10</v>
      </c>
      <c r="C44" s="15">
        <f>STDEVA(C42:E42)</f>
        <v>2.8671051521325137E-4</v>
      </c>
      <c r="D44" s="15"/>
      <c r="E44" s="15"/>
      <c r="F44" s="15">
        <f>STDEVA(F42:H42)</f>
        <v>2.2421120359635174E-3</v>
      </c>
      <c r="G44" s="15"/>
      <c r="H44" s="37"/>
      <c r="I44" s="15"/>
      <c r="J44" s="12"/>
      <c r="K44" s="12"/>
    </row>
    <row r="45" spans="1:11" x14ac:dyDescent="0.2">
      <c r="A45" s="33"/>
      <c r="B45" s="14" t="s">
        <v>22</v>
      </c>
      <c r="C45" s="15">
        <f>C43/C20</f>
        <v>1.3806316370517687E-2</v>
      </c>
      <c r="D45" s="15"/>
      <c r="E45" s="15"/>
      <c r="F45" s="15">
        <f>F43/C20</f>
        <v>2.3852253594557771E-2</v>
      </c>
      <c r="G45" s="3"/>
      <c r="H45" s="45"/>
    </row>
    <row r="46" spans="1:11" ht="17" thickBot="1" x14ac:dyDescent="0.25">
      <c r="A46" s="46"/>
      <c r="B46" s="16" t="s">
        <v>23</v>
      </c>
      <c r="C46" s="17">
        <f>C44/C20</f>
        <v>1.566691794308782E-3</v>
      </c>
      <c r="D46" s="17"/>
      <c r="E46" s="17"/>
      <c r="F46" s="17">
        <f>F44/C20</f>
        <v>1.2251725494100913E-2</v>
      </c>
      <c r="G46" s="47"/>
      <c r="H46" s="48"/>
    </row>
    <row r="49" spans="1:1" s="2" customFormat="1" ht="20" x14ac:dyDescent="0.2">
      <c r="A49" s="20" t="s">
        <v>25</v>
      </c>
    </row>
  </sheetData>
  <mergeCells count="22">
    <mergeCell ref="F37:H37"/>
    <mergeCell ref="I37:K37"/>
    <mergeCell ref="I14:K14"/>
    <mergeCell ref="B27:H27"/>
    <mergeCell ref="C28:H28"/>
    <mergeCell ref="A29:A44"/>
    <mergeCell ref="C29:E29"/>
    <mergeCell ref="F29:H29"/>
    <mergeCell ref="I29:K29"/>
    <mergeCell ref="B35:H35"/>
    <mergeCell ref="C36:H36"/>
    <mergeCell ref="C37:E37"/>
    <mergeCell ref="B4:H4"/>
    <mergeCell ref="C5:H5"/>
    <mergeCell ref="A6:A21"/>
    <mergeCell ref="C6:E6"/>
    <mergeCell ref="F6:H6"/>
    <mergeCell ref="I6:K6"/>
    <mergeCell ref="B12:H12"/>
    <mergeCell ref="C13:H13"/>
    <mergeCell ref="C14:E14"/>
    <mergeCell ref="F14:H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L7" sqref="L7"/>
    </sheetView>
  </sheetViews>
  <sheetFormatPr baseColWidth="10" defaultRowHeight="16" x14ac:dyDescent="0.2"/>
  <cols>
    <col min="1" max="1" width="10.83203125" style="2"/>
    <col min="2" max="2" width="16.33203125" style="2" customWidth="1"/>
    <col min="3" max="16384" width="10.83203125" style="2"/>
  </cols>
  <sheetData>
    <row r="1" spans="1:10" ht="20" x14ac:dyDescent="0.2">
      <c r="A1" s="1" t="s">
        <v>30</v>
      </c>
    </row>
    <row r="3" spans="1:10" ht="17" thickBot="1" x14ac:dyDescent="0.25"/>
    <row r="4" spans="1:10" ht="20" x14ac:dyDescent="0.2">
      <c r="A4" s="21"/>
      <c r="B4" s="31" t="s">
        <v>32</v>
      </c>
      <c r="C4" s="31"/>
      <c r="D4" s="31"/>
      <c r="E4" s="31"/>
      <c r="F4" s="31"/>
      <c r="G4" s="31"/>
      <c r="H4" s="31"/>
      <c r="I4" s="31"/>
      <c r="J4" s="32"/>
    </row>
    <row r="5" spans="1:10" ht="16" customHeight="1" x14ac:dyDescent="0.2">
      <c r="A5" s="25" t="s">
        <v>33</v>
      </c>
      <c r="B5" s="3"/>
      <c r="C5" s="27" t="s">
        <v>15</v>
      </c>
      <c r="D5" s="27"/>
      <c r="E5" s="27"/>
      <c r="F5" s="27" t="s">
        <v>14</v>
      </c>
      <c r="G5" s="27"/>
      <c r="H5" s="27"/>
      <c r="I5" s="27" t="s">
        <v>31</v>
      </c>
      <c r="J5" s="28"/>
    </row>
    <row r="6" spans="1:10" ht="16" customHeight="1" x14ac:dyDescent="0.2">
      <c r="A6" s="25"/>
      <c r="B6" s="3"/>
      <c r="C6" s="4" t="s">
        <v>1</v>
      </c>
      <c r="D6" s="4" t="s">
        <v>2</v>
      </c>
      <c r="E6" s="4" t="s">
        <v>3</v>
      </c>
      <c r="F6" s="4" t="s">
        <v>1</v>
      </c>
      <c r="G6" s="4" t="s">
        <v>2</v>
      </c>
      <c r="H6" s="4" t="s">
        <v>3</v>
      </c>
      <c r="I6" s="4" t="s">
        <v>1</v>
      </c>
      <c r="J6" s="5" t="s">
        <v>2</v>
      </c>
    </row>
    <row r="7" spans="1:10" ht="16" customHeight="1" x14ac:dyDescent="0.2">
      <c r="A7" s="25"/>
      <c r="B7" s="3" t="s">
        <v>4</v>
      </c>
      <c r="C7" s="49">
        <v>18.1222457536146</v>
      </c>
      <c r="D7" s="49">
        <v>17.620212023834</v>
      </c>
      <c r="E7" s="49">
        <v>17.467124028991499</v>
      </c>
      <c r="F7" s="36">
        <v>16.909125183301001</v>
      </c>
      <c r="G7" s="36">
        <v>17.051145212389802</v>
      </c>
      <c r="H7" s="36">
        <v>17.2800666968683</v>
      </c>
      <c r="I7" s="50">
        <v>17.5183074373913</v>
      </c>
      <c r="J7" s="51">
        <v>17.093893789182999</v>
      </c>
    </row>
    <row r="8" spans="1:10" ht="16" customHeight="1" x14ac:dyDescent="0.2">
      <c r="A8" s="25"/>
      <c r="B8" s="7" t="s">
        <v>5</v>
      </c>
      <c r="C8" s="49">
        <v>17.117979142672201</v>
      </c>
      <c r="D8" s="52">
        <v>17.0111070625148</v>
      </c>
      <c r="E8" s="49">
        <v>17.233309845768499</v>
      </c>
      <c r="F8" s="36">
        <v>16.5003243714816</v>
      </c>
      <c r="G8" s="36">
        <v>16.6419336807751</v>
      </c>
      <c r="H8" s="36">
        <v>16.4693212473674</v>
      </c>
      <c r="I8" s="50">
        <v>17.1283368482414</v>
      </c>
      <c r="J8" s="51">
        <v>17.057922887215501</v>
      </c>
    </row>
    <row r="9" spans="1:10" ht="16" customHeight="1" x14ac:dyDescent="0.2">
      <c r="A9" s="25"/>
      <c r="B9" s="7" t="s">
        <v>6</v>
      </c>
      <c r="C9" s="6">
        <f t="shared" ref="C9:J9" si="0">AVERAGE(C7:C8)</f>
        <v>17.620112448143402</v>
      </c>
      <c r="D9" s="6">
        <f t="shared" si="0"/>
        <v>17.315659543174398</v>
      </c>
      <c r="E9" s="6">
        <f t="shared" si="0"/>
        <v>17.350216937379997</v>
      </c>
      <c r="F9" s="6">
        <f t="shared" si="0"/>
        <v>16.704724777391299</v>
      </c>
      <c r="G9" s="6">
        <f t="shared" si="0"/>
        <v>16.846539446582451</v>
      </c>
      <c r="H9" s="6">
        <f t="shared" si="0"/>
        <v>16.87469397211785</v>
      </c>
      <c r="I9" s="6">
        <f t="shared" si="0"/>
        <v>17.323322142816352</v>
      </c>
      <c r="J9" s="8">
        <f t="shared" si="0"/>
        <v>17.075908338199248</v>
      </c>
    </row>
    <row r="10" spans="1:10" x14ac:dyDescent="0.2">
      <c r="A10" s="25"/>
      <c r="B10" s="6"/>
      <c r="C10" s="4"/>
      <c r="D10" s="4"/>
      <c r="E10" s="4"/>
      <c r="F10" s="4"/>
      <c r="G10" s="4"/>
      <c r="H10" s="4"/>
      <c r="I10" s="4"/>
      <c r="J10" s="5"/>
    </row>
    <row r="11" spans="1:10" ht="18" customHeight="1" x14ac:dyDescent="0.2">
      <c r="A11" s="25"/>
      <c r="B11" s="29" t="s">
        <v>7</v>
      </c>
      <c r="C11" s="29"/>
      <c r="D11" s="29"/>
      <c r="E11" s="29"/>
      <c r="F11" s="29"/>
      <c r="G11" s="29"/>
      <c r="H11" s="29"/>
      <c r="I11" s="29"/>
      <c r="J11" s="30"/>
    </row>
    <row r="12" spans="1:10" ht="16" customHeight="1" x14ac:dyDescent="0.2">
      <c r="A12" s="25"/>
      <c r="B12" s="3"/>
      <c r="C12" s="27" t="s">
        <v>15</v>
      </c>
      <c r="D12" s="27"/>
      <c r="E12" s="27"/>
      <c r="F12" s="27" t="s">
        <v>14</v>
      </c>
      <c r="G12" s="27"/>
      <c r="H12" s="27"/>
      <c r="I12" s="27" t="s">
        <v>31</v>
      </c>
      <c r="J12" s="28"/>
    </row>
    <row r="13" spans="1:10" ht="16" customHeight="1" x14ac:dyDescent="0.2">
      <c r="A13" s="25"/>
      <c r="B13" s="3"/>
      <c r="C13" s="4" t="s">
        <v>1</v>
      </c>
      <c r="D13" s="4" t="s">
        <v>2</v>
      </c>
      <c r="E13" s="4" t="s">
        <v>3</v>
      </c>
      <c r="F13" s="4" t="s">
        <v>1</v>
      </c>
      <c r="G13" s="4" t="s">
        <v>2</v>
      </c>
      <c r="H13" s="4" t="s">
        <v>3</v>
      </c>
      <c r="I13" s="4" t="s">
        <v>1</v>
      </c>
      <c r="J13" s="5" t="s">
        <v>2</v>
      </c>
    </row>
    <row r="14" spans="1:10" ht="16" customHeight="1" x14ac:dyDescent="0.2">
      <c r="A14" s="25"/>
      <c r="B14" s="3" t="s">
        <v>4</v>
      </c>
      <c r="C14" s="54">
        <v>21.975609961121499</v>
      </c>
      <c r="D14" s="54">
        <v>21.7465486137311</v>
      </c>
      <c r="E14" s="54">
        <v>22.105031801751501</v>
      </c>
      <c r="F14" s="43">
        <v>22.728846720258201</v>
      </c>
      <c r="G14" s="43">
        <v>21.9984584302846</v>
      </c>
      <c r="H14" s="43">
        <v>22.058434155874</v>
      </c>
      <c r="I14" s="55">
        <v>14.3161243619545</v>
      </c>
      <c r="J14" s="53">
        <v>14.709767845586001</v>
      </c>
    </row>
    <row r="15" spans="1:10" ht="16" customHeight="1" x14ac:dyDescent="0.2">
      <c r="A15" s="25"/>
      <c r="B15" s="7" t="s">
        <v>5</v>
      </c>
      <c r="C15" s="54">
        <v>22.003964694494901</v>
      </c>
      <c r="D15" s="52">
        <v>21.891032268058702</v>
      </c>
      <c r="E15" s="54">
        <v>22.2132683957105</v>
      </c>
      <c r="F15" s="43">
        <v>22.1241753180975</v>
      </c>
      <c r="G15" s="43">
        <v>21.671885117656899</v>
      </c>
      <c r="H15" s="43">
        <v>22.013266491119801</v>
      </c>
      <c r="I15" s="55">
        <v>14.2536435808893</v>
      </c>
      <c r="J15" s="53">
        <v>14.651841062330501</v>
      </c>
    </row>
    <row r="16" spans="1:10" ht="16" customHeight="1" x14ac:dyDescent="0.2">
      <c r="A16" s="25"/>
      <c r="B16" s="7" t="s">
        <v>6</v>
      </c>
      <c r="C16" s="6">
        <f t="shared" ref="C16:J16" si="1">AVERAGE(C14:C15)</f>
        <v>21.989787327808202</v>
      </c>
      <c r="D16" s="6">
        <f t="shared" si="1"/>
        <v>21.818790440894901</v>
      </c>
      <c r="E16" s="6">
        <f t="shared" si="1"/>
        <v>22.159150098731001</v>
      </c>
      <c r="F16" s="6">
        <f t="shared" si="1"/>
        <v>22.426511019177852</v>
      </c>
      <c r="G16" s="6">
        <f t="shared" si="1"/>
        <v>21.83517177397075</v>
      </c>
      <c r="H16" s="6">
        <f t="shared" si="1"/>
        <v>22.035850323496902</v>
      </c>
      <c r="I16" s="6">
        <f t="shared" si="1"/>
        <v>14.2848839714219</v>
      </c>
      <c r="J16" s="8">
        <f t="shared" si="1"/>
        <v>14.680804453958251</v>
      </c>
    </row>
    <row r="17" spans="1:11" ht="16" customHeight="1" x14ac:dyDescent="0.2">
      <c r="A17" s="25"/>
      <c r="B17" s="7" t="s">
        <v>8</v>
      </c>
      <c r="C17" s="10">
        <f>2^(C9-C16)*0.3</f>
        <v>1.451169174633778E-2</v>
      </c>
      <c r="D17" s="10">
        <f t="shared" ref="D17:J17" si="2">2^(D9-D16)*0.3</f>
        <v>1.322951064566519E-2</v>
      </c>
      <c r="E17" s="10">
        <f t="shared" si="2"/>
        <v>1.070257120747514E-2</v>
      </c>
      <c r="F17" s="10">
        <f t="shared" si="2"/>
        <v>5.6844960254452724E-3</v>
      </c>
      <c r="G17" s="10">
        <f t="shared" si="2"/>
        <v>9.4491618275706468E-3</v>
      </c>
      <c r="H17" s="10">
        <f t="shared" si="2"/>
        <v>8.3841372781414229E-3</v>
      </c>
      <c r="I17" s="10">
        <f t="shared" si="2"/>
        <v>2.4648033994089613</v>
      </c>
      <c r="J17" s="11">
        <f t="shared" si="2"/>
        <v>1.5780449385454711</v>
      </c>
    </row>
    <row r="18" spans="1:11" x14ac:dyDescent="0.2">
      <c r="A18" s="25"/>
      <c r="B18" s="14" t="s">
        <v>9</v>
      </c>
      <c r="C18" s="15">
        <f>AVERAGE(C17:E17)</f>
        <v>1.2814591199826038E-2</v>
      </c>
      <c r="D18" s="15"/>
      <c r="E18" s="15"/>
      <c r="F18" s="15">
        <f>AVERAGE(F17:H17)</f>
        <v>7.8392650437191149E-3</v>
      </c>
      <c r="G18" s="15"/>
      <c r="H18" s="15"/>
      <c r="I18" s="15">
        <f>AVERAGE(I17:J17)</f>
        <v>2.0214241689772163</v>
      </c>
      <c r="J18" s="13"/>
    </row>
    <row r="19" spans="1:11" ht="17" thickBot="1" x14ac:dyDescent="0.25">
      <c r="A19" s="26"/>
      <c r="B19" s="16" t="s">
        <v>10</v>
      </c>
      <c r="C19" s="17">
        <f>STDEVA(C17:E17)</f>
        <v>1.9381610949035953E-3</v>
      </c>
      <c r="D19" s="17"/>
      <c r="E19" s="17"/>
      <c r="F19" s="17">
        <f>STDEVA(F17:H17)</f>
        <v>1.9405776109979063E-3</v>
      </c>
      <c r="G19" s="17"/>
      <c r="H19" s="17"/>
      <c r="I19" s="17">
        <f>STDEVA(I17:J17)</f>
        <v>0.62703292095111851</v>
      </c>
      <c r="J19" s="19"/>
    </row>
    <row r="20" spans="1:11" ht="18" customHeight="1" x14ac:dyDescent="0.2"/>
    <row r="21" spans="1:11" ht="16" customHeight="1" x14ac:dyDescent="0.2">
      <c r="A21" s="6"/>
      <c r="B21" s="6"/>
      <c r="I21" s="4"/>
      <c r="J21" s="4"/>
    </row>
    <row r="22" spans="1:11" ht="16" customHeight="1" thickBot="1" x14ac:dyDescent="0.25">
      <c r="A22" s="6"/>
      <c r="B22" s="6"/>
      <c r="C22" s="4"/>
      <c r="D22" s="4"/>
      <c r="E22" s="4"/>
      <c r="F22" s="4"/>
      <c r="G22" s="4"/>
      <c r="H22" s="4"/>
      <c r="I22" s="4"/>
      <c r="J22" s="4"/>
    </row>
    <row r="23" spans="1:11" ht="16" customHeight="1" x14ac:dyDescent="0.2">
      <c r="A23" s="21"/>
      <c r="B23" s="31" t="s">
        <v>32</v>
      </c>
      <c r="C23" s="31"/>
      <c r="D23" s="31"/>
      <c r="E23" s="31"/>
      <c r="F23" s="31"/>
      <c r="G23" s="31"/>
      <c r="H23" s="31"/>
      <c r="I23" s="31"/>
      <c r="J23" s="32"/>
    </row>
    <row r="24" spans="1:11" ht="16" customHeight="1" x14ac:dyDescent="0.2">
      <c r="A24" s="25" t="s">
        <v>34</v>
      </c>
      <c r="B24" s="3"/>
      <c r="C24" s="27" t="s">
        <v>15</v>
      </c>
      <c r="D24" s="27"/>
      <c r="E24" s="27"/>
      <c r="F24" s="27" t="s">
        <v>14</v>
      </c>
      <c r="G24" s="27"/>
      <c r="H24" s="27"/>
      <c r="I24" s="27" t="s">
        <v>31</v>
      </c>
      <c r="J24" s="28"/>
    </row>
    <row r="25" spans="1:11" x14ac:dyDescent="0.2">
      <c r="A25" s="25"/>
      <c r="B25" s="3"/>
      <c r="C25" s="4" t="s">
        <v>1</v>
      </c>
      <c r="D25" s="4" t="s">
        <v>2</v>
      </c>
      <c r="E25" s="4" t="s">
        <v>3</v>
      </c>
      <c r="F25" s="4" t="s">
        <v>1</v>
      </c>
      <c r="G25" s="4" t="s">
        <v>2</v>
      </c>
      <c r="H25" s="4" t="s">
        <v>3</v>
      </c>
      <c r="I25" s="4" t="s">
        <v>1</v>
      </c>
      <c r="J25" s="5" t="s">
        <v>2</v>
      </c>
    </row>
    <row r="26" spans="1:11" ht="18" customHeight="1" x14ac:dyDescent="0.2">
      <c r="A26" s="25"/>
      <c r="B26" s="3" t="s">
        <v>4</v>
      </c>
      <c r="C26" s="54">
        <v>17.933846708600701</v>
      </c>
      <c r="D26" s="54">
        <v>17.867121745113302</v>
      </c>
      <c r="E26" s="54">
        <v>18.121124323999201</v>
      </c>
      <c r="F26" s="43">
        <v>18.2835875804866</v>
      </c>
      <c r="G26" s="43">
        <v>18.555695565304902</v>
      </c>
      <c r="H26" s="43">
        <v>18.953590287863999</v>
      </c>
      <c r="I26" s="55">
        <v>17.893729024438301</v>
      </c>
      <c r="J26" s="40">
        <v>17.6076765694655</v>
      </c>
      <c r="K26" s="56"/>
    </row>
    <row r="27" spans="1:11" ht="16" customHeight="1" x14ac:dyDescent="0.2">
      <c r="A27" s="25"/>
      <c r="B27" s="7" t="s">
        <v>5</v>
      </c>
      <c r="C27" s="54">
        <v>18.020246417107899</v>
      </c>
      <c r="D27" s="52">
        <v>17.971179773434802</v>
      </c>
      <c r="E27" s="54">
        <v>18.155280751785199</v>
      </c>
      <c r="F27" s="43">
        <v>18.365123382649202</v>
      </c>
      <c r="G27" s="43">
        <v>18.371560623894499</v>
      </c>
      <c r="H27" s="43">
        <v>18.327982625985701</v>
      </c>
      <c r="I27" s="55">
        <v>17.824068311752701</v>
      </c>
      <c r="J27" s="40">
        <v>17.429433035698999</v>
      </c>
      <c r="K27" s="56"/>
    </row>
    <row r="28" spans="1:11" ht="16" customHeight="1" x14ac:dyDescent="0.2">
      <c r="A28" s="25"/>
      <c r="B28" s="7" t="s">
        <v>6</v>
      </c>
      <c r="C28" s="6">
        <f>AVERAGE(C26:C27)</f>
        <v>17.977046562854298</v>
      </c>
      <c r="D28" s="6">
        <f t="shared" ref="D28:J28" si="3">AVERAGE(D26:D27)</f>
        <v>17.919150759274054</v>
      </c>
      <c r="E28" s="6">
        <f t="shared" si="3"/>
        <v>18.138202537892198</v>
      </c>
      <c r="F28" s="6">
        <f t="shared" si="3"/>
        <v>18.324355481567899</v>
      </c>
      <c r="G28" s="6">
        <f t="shared" si="3"/>
        <v>18.463628094599699</v>
      </c>
      <c r="H28" s="6">
        <f t="shared" si="3"/>
        <v>18.64078645692485</v>
      </c>
      <c r="I28" s="6">
        <f t="shared" si="3"/>
        <v>17.858898668095499</v>
      </c>
      <c r="J28" s="8">
        <f t="shared" si="3"/>
        <v>17.518554802582251</v>
      </c>
      <c r="K28" s="56"/>
    </row>
    <row r="29" spans="1:11" ht="16" customHeight="1" x14ac:dyDescent="0.2">
      <c r="A29" s="25"/>
      <c r="B29" s="6"/>
      <c r="C29" s="4"/>
      <c r="D29" s="4"/>
      <c r="E29" s="4"/>
      <c r="F29" s="4"/>
      <c r="G29" s="4"/>
      <c r="H29" s="4"/>
      <c r="I29" s="4"/>
      <c r="J29" s="5"/>
    </row>
    <row r="30" spans="1:11" ht="16" customHeight="1" x14ac:dyDescent="0.2">
      <c r="A30" s="25"/>
      <c r="B30" s="29" t="s">
        <v>7</v>
      </c>
      <c r="C30" s="29"/>
      <c r="D30" s="29"/>
      <c r="E30" s="29"/>
      <c r="F30" s="29"/>
      <c r="G30" s="29"/>
      <c r="H30" s="29"/>
      <c r="I30" s="29"/>
      <c r="J30" s="30"/>
    </row>
    <row r="31" spans="1:11" ht="16" customHeight="1" x14ac:dyDescent="0.2">
      <c r="A31" s="25"/>
      <c r="B31" s="3"/>
      <c r="C31" s="27" t="s">
        <v>15</v>
      </c>
      <c r="D31" s="27"/>
      <c r="E31" s="27"/>
      <c r="F31" s="27" t="s">
        <v>14</v>
      </c>
      <c r="G31" s="27"/>
      <c r="H31" s="27"/>
      <c r="I31" s="27" t="s">
        <v>31</v>
      </c>
      <c r="J31" s="28"/>
    </row>
    <row r="32" spans="1:11" ht="16" customHeight="1" x14ac:dyDescent="0.2">
      <c r="A32" s="25"/>
      <c r="B32" s="3"/>
      <c r="C32" s="4" t="s">
        <v>1</v>
      </c>
      <c r="D32" s="4" t="s">
        <v>2</v>
      </c>
      <c r="E32" s="4" t="s">
        <v>3</v>
      </c>
      <c r="F32" s="4" t="s">
        <v>1</v>
      </c>
      <c r="G32" s="4" t="s">
        <v>2</v>
      </c>
      <c r="H32" s="4" t="s">
        <v>3</v>
      </c>
      <c r="I32" s="4" t="s">
        <v>1</v>
      </c>
      <c r="J32" s="5" t="s">
        <v>2</v>
      </c>
    </row>
    <row r="33" spans="1:11" x14ac:dyDescent="0.2">
      <c r="A33" s="25"/>
      <c r="B33" s="3" t="s">
        <v>4</v>
      </c>
      <c r="C33" s="54">
        <v>25.300663746907301</v>
      </c>
      <c r="D33" s="54">
        <v>23.241660377246301</v>
      </c>
      <c r="E33" s="54">
        <v>25.144946221256099</v>
      </c>
      <c r="F33" s="43">
        <v>26.999765990095199</v>
      </c>
      <c r="G33" s="43">
        <v>24.688309286073999</v>
      </c>
      <c r="H33" s="43">
        <v>24.985774105831901</v>
      </c>
      <c r="I33" s="55">
        <v>25.482758340142301</v>
      </c>
      <c r="J33" s="40">
        <v>26.410102127426299</v>
      </c>
      <c r="K33" s="56"/>
    </row>
    <row r="34" spans="1:11" x14ac:dyDescent="0.2">
      <c r="A34" s="25"/>
      <c r="B34" s="7" t="s">
        <v>5</v>
      </c>
      <c r="C34" s="54">
        <v>25.5253378993838</v>
      </c>
      <c r="D34" s="52">
        <v>23.238708634810799</v>
      </c>
      <c r="E34" s="54">
        <v>25.220217457747001</v>
      </c>
      <c r="F34" s="43">
        <v>27.263102994800999</v>
      </c>
      <c r="G34" s="43">
        <v>24.7358150990265</v>
      </c>
      <c r="H34" s="43">
        <v>25.1253481410522</v>
      </c>
      <c r="I34" s="55">
        <v>25.9274275678377</v>
      </c>
      <c r="J34" s="40">
        <v>27.0252795139527</v>
      </c>
      <c r="K34" s="56"/>
    </row>
    <row r="35" spans="1:11" x14ac:dyDescent="0.2">
      <c r="A35" s="25"/>
      <c r="B35" s="7" t="s">
        <v>6</v>
      </c>
      <c r="C35" s="6">
        <f t="shared" ref="C35:H35" si="4">AVERAGE(C33:C34)</f>
        <v>25.413000823145552</v>
      </c>
      <c r="D35" s="6">
        <f t="shared" si="4"/>
        <v>23.240184506028548</v>
      </c>
      <c r="E35" s="6">
        <f t="shared" si="4"/>
        <v>25.182581839501552</v>
      </c>
      <c r="F35" s="6">
        <f t="shared" si="4"/>
        <v>27.131434492448101</v>
      </c>
      <c r="G35" s="6">
        <f t="shared" si="4"/>
        <v>24.712062192550249</v>
      </c>
      <c r="H35" s="6">
        <f t="shared" si="4"/>
        <v>25.05556112344205</v>
      </c>
      <c r="I35" s="6">
        <f>AVERAGE(I33:I34)</f>
        <v>25.70509295399</v>
      </c>
      <c r="J35" s="8">
        <f>AVERAGE(J33:J34)</f>
        <v>26.717690820689498</v>
      </c>
    </row>
    <row r="36" spans="1:11" x14ac:dyDescent="0.2">
      <c r="A36" s="25"/>
      <c r="B36" s="7" t="s">
        <v>8</v>
      </c>
      <c r="C36" s="10">
        <f>2^(C28-C35)*0.3</f>
        <v>1.7325109014105816E-3</v>
      </c>
      <c r="D36" s="10">
        <f t="shared" ref="D36" si="5">2^(D28-D35)*0.3</f>
        <v>7.5046508030526086E-3</v>
      </c>
      <c r="E36" s="10">
        <f t="shared" ref="E36" si="6">2^(E28-E35)*0.3</f>
        <v>2.2727506157585375E-3</v>
      </c>
      <c r="F36" s="10">
        <f t="shared" ref="F36" si="7">2^(F28-F35)*0.3</f>
        <v>6.6977093661400801E-4</v>
      </c>
      <c r="G36" s="10">
        <f t="shared" ref="G36" si="8">2^(G28-G35)*0.3</f>
        <v>3.9459825948113762E-3</v>
      </c>
      <c r="H36" s="10">
        <f t="shared" ref="H36" si="9">2^(H28-H35)*0.3</f>
        <v>3.516265541193055E-3</v>
      </c>
      <c r="I36" s="10">
        <f t="shared" ref="I36" si="10">2^(I28-I35)*0.3</f>
        <v>1.3037112791087848E-3</v>
      </c>
      <c r="J36" s="11">
        <f t="shared" ref="J36" si="11">2^(J28-J35)*0.3</f>
        <v>5.1039378697397496E-4</v>
      </c>
    </row>
    <row r="37" spans="1:11" x14ac:dyDescent="0.2">
      <c r="A37" s="25"/>
      <c r="B37" s="14" t="s">
        <v>9</v>
      </c>
      <c r="C37" s="15">
        <f>AVERAGE(C36:E36)</f>
        <v>3.8366374400739096E-3</v>
      </c>
      <c r="D37" s="15"/>
      <c r="E37" s="15"/>
      <c r="F37" s="15">
        <f>AVERAGE(F36:H36)</f>
        <v>2.7106730242061465E-3</v>
      </c>
      <c r="G37" s="15"/>
      <c r="H37" s="15"/>
      <c r="I37" s="15">
        <f>AVERAGE(I36:J36)</f>
        <v>9.070525330413799E-4</v>
      </c>
      <c r="J37" s="13"/>
    </row>
    <row r="38" spans="1:11" ht="17" thickBot="1" x14ac:dyDescent="0.25">
      <c r="A38" s="26"/>
      <c r="B38" s="16" t="s">
        <v>10</v>
      </c>
      <c r="C38" s="17">
        <f>STDEVA(C36:E36)</f>
        <v>3.1880568157550792E-3</v>
      </c>
      <c r="D38" s="17"/>
      <c r="E38" s="17"/>
      <c r="F38" s="17">
        <f>STDEVA(F36:H36)</f>
        <v>1.7804845365506725E-3</v>
      </c>
      <c r="G38" s="17"/>
      <c r="H38" s="17"/>
      <c r="I38" s="17">
        <f>STDEVA(I36:J36)</f>
        <v>5.6096017832242963E-4</v>
      </c>
      <c r="J38" s="19"/>
    </row>
    <row r="41" spans="1:11" ht="20" x14ac:dyDescent="0.2">
      <c r="A41" s="20" t="s">
        <v>29</v>
      </c>
    </row>
  </sheetData>
  <mergeCells count="18">
    <mergeCell ref="I24:J24"/>
    <mergeCell ref="I31:J31"/>
    <mergeCell ref="B30:J30"/>
    <mergeCell ref="I5:J5"/>
    <mergeCell ref="B4:J4"/>
    <mergeCell ref="B11:J11"/>
    <mergeCell ref="I12:J12"/>
    <mergeCell ref="A24:A38"/>
    <mergeCell ref="C24:E24"/>
    <mergeCell ref="F24:H24"/>
    <mergeCell ref="C31:E31"/>
    <mergeCell ref="F31:H31"/>
    <mergeCell ref="B23:J23"/>
    <mergeCell ref="A5:A19"/>
    <mergeCell ref="C5:E5"/>
    <mergeCell ref="F5:H5"/>
    <mergeCell ref="C12:E12"/>
    <mergeCell ref="F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5-fig. suppl. 2A</vt:lpstr>
      <vt:lpstr>Fig. 5-fig. suppl. 2C</vt:lpstr>
      <vt:lpstr>Fig. 5-fig. suppl. 2D</vt:lpstr>
      <vt:lpstr>Fig. 5-fig. suppl. 2F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2021-03-30T12:01:30Z</dcterms:created>
  <dcterms:modified xsi:type="dcterms:W3CDTF">2021-11-04T15:31:47Z</dcterms:modified>
</cp:coreProperties>
</file>