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AUL/Documents/Wang et al ZFP335 AND  T cell development/eLife revsion/Source data/Source data/"/>
    </mc:Choice>
  </mc:AlternateContent>
  <xr:revisionPtr revIDLastSave="0" documentId="13_ncr:1_{2885A0E2-60E1-4841-AD47-7B8C0B1E1691}" xr6:coauthVersionLast="36" xr6:coauthVersionMax="36" xr10:uidLastSave="{00000000-0000-0000-0000-000000000000}"/>
  <bookViews>
    <workbookView xWindow="0" yWindow="460" windowWidth="25600" windowHeight="11680" firstSheet="2" activeTab="3" xr2:uid="{00000000-000D-0000-FFFF-FFFF00000000}"/>
  </bookViews>
  <sheets>
    <sheet name="Figure 2—figure supplement 1A" sheetId="1" r:id="rId1"/>
    <sheet name="Figure 2—figure supplement 1B" sheetId="16" r:id="rId2"/>
    <sheet name="Figure 2—figure supplement 1C" sheetId="17" r:id="rId3"/>
    <sheet name="Figure 2—figure supplement 1D" sheetId="1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8" l="1"/>
  <c r="F25" i="18"/>
  <c r="F26" i="18"/>
  <c r="F23" i="18"/>
  <c r="F27" i="18" s="1"/>
  <c r="F18" i="18"/>
  <c r="F19" i="18"/>
  <c r="F20" i="18"/>
  <c r="F17" i="18"/>
  <c r="F21" i="18" s="1"/>
  <c r="F12" i="18"/>
  <c r="F13" i="18"/>
  <c r="F14" i="18"/>
  <c r="F11" i="18"/>
  <c r="F15" i="18" s="1"/>
  <c r="F6" i="18"/>
  <c r="F7" i="18"/>
  <c r="F8" i="18"/>
  <c r="F5" i="18"/>
  <c r="F9" i="18" s="1"/>
  <c r="E24" i="18"/>
  <c r="E25" i="18"/>
  <c r="E26" i="18"/>
  <c r="E23" i="18"/>
  <c r="E27" i="18" s="1"/>
  <c r="E18" i="18"/>
  <c r="E19" i="18"/>
  <c r="E20" i="18"/>
  <c r="E17" i="18"/>
  <c r="E21" i="18" s="1"/>
  <c r="E12" i="18"/>
  <c r="E13" i="18"/>
  <c r="E14" i="18"/>
  <c r="E11" i="18"/>
  <c r="E15" i="18" s="1"/>
  <c r="E6" i="18"/>
  <c r="E7" i="18"/>
  <c r="E8" i="18"/>
  <c r="E5" i="18"/>
  <c r="E9" i="18" s="1"/>
  <c r="K22" i="16" l="1"/>
  <c r="J22" i="16"/>
  <c r="K21" i="16"/>
  <c r="J21" i="16"/>
  <c r="K20" i="16"/>
  <c r="J20" i="16"/>
  <c r="K17" i="16"/>
  <c r="J17" i="16"/>
  <c r="K16" i="16"/>
  <c r="J16" i="16"/>
  <c r="K15" i="16"/>
  <c r="K18" i="16" s="1"/>
  <c r="J15" i="16"/>
  <c r="K12" i="16"/>
  <c r="J12" i="16"/>
  <c r="K11" i="16"/>
  <c r="J11" i="16"/>
  <c r="K10" i="16"/>
  <c r="J10" i="16"/>
  <c r="K7" i="16"/>
  <c r="J7" i="16"/>
  <c r="K6" i="16"/>
  <c r="J6" i="16"/>
  <c r="K5" i="16"/>
  <c r="K8" i="16" s="1"/>
  <c r="J5" i="16"/>
  <c r="J8" i="16" s="1"/>
  <c r="F21" i="16"/>
  <c r="F22" i="16"/>
  <c r="F20" i="16"/>
  <c r="F23" i="16" s="1"/>
  <c r="F16" i="16"/>
  <c r="F18" i="16" s="1"/>
  <c r="F17" i="16"/>
  <c r="F15" i="16"/>
  <c r="F11" i="16"/>
  <c r="F12" i="16"/>
  <c r="F10" i="16"/>
  <c r="F6" i="16"/>
  <c r="F7" i="16"/>
  <c r="F5" i="16"/>
  <c r="E6" i="16"/>
  <c r="E7" i="16"/>
  <c r="E10" i="16"/>
  <c r="E11" i="16"/>
  <c r="E12" i="16"/>
  <c r="E15" i="16"/>
  <c r="E16" i="16"/>
  <c r="E17" i="16"/>
  <c r="E18" i="16" s="1"/>
  <c r="E20" i="16"/>
  <c r="E21" i="16"/>
  <c r="E22" i="16"/>
  <c r="E5" i="16"/>
  <c r="E8" i="16" s="1"/>
  <c r="F13" i="16" l="1"/>
  <c r="F8" i="16"/>
  <c r="E13" i="16"/>
  <c r="E23" i="16"/>
  <c r="J18" i="16"/>
  <c r="K13" i="16"/>
  <c r="J23" i="16"/>
  <c r="K23" i="16"/>
  <c r="J13" i="16"/>
</calcChain>
</file>

<file path=xl/sharedStrings.xml><?xml version="1.0" encoding="utf-8"?>
<sst xmlns="http://schemas.openxmlformats.org/spreadsheetml/2006/main" count="98" uniqueCount="69">
  <si>
    <t>Day 2</t>
    <phoneticPr fontId="1" type="noConversion"/>
  </si>
  <si>
    <t>WT</t>
    <phoneticPr fontId="1" type="noConversion"/>
  </si>
  <si>
    <t>KO</t>
    <phoneticPr fontId="1" type="noConversion"/>
  </si>
  <si>
    <t>DN cells (x 102)</t>
    <phoneticPr fontId="1" type="noConversion"/>
  </si>
  <si>
    <t>DP cells (x 102)</t>
    <phoneticPr fontId="1" type="noConversion"/>
  </si>
  <si>
    <t>CD4 cells (x 102)</t>
    <phoneticPr fontId="1" type="noConversion"/>
  </si>
  <si>
    <t>CD8 cells (x 102)</t>
    <phoneticPr fontId="1" type="noConversion"/>
  </si>
  <si>
    <t>Day 4</t>
    <phoneticPr fontId="1" type="noConversion"/>
  </si>
  <si>
    <t>Day 0</t>
    <phoneticPr fontId="1" type="noConversion"/>
  </si>
  <si>
    <t>DN</t>
    <phoneticPr fontId="1" type="noConversion"/>
  </si>
  <si>
    <t>DP</t>
    <phoneticPr fontId="1" type="noConversion"/>
  </si>
  <si>
    <t>CD4</t>
    <phoneticPr fontId="1" type="noConversion"/>
  </si>
  <si>
    <t>CD8</t>
    <phoneticPr fontId="1" type="noConversion"/>
  </si>
  <si>
    <t>Day 2</t>
    <phoneticPr fontId="1" type="noConversion"/>
  </si>
  <si>
    <t>Day 4</t>
    <phoneticPr fontId="1" type="noConversion"/>
  </si>
  <si>
    <t>WT</t>
    <phoneticPr fontId="1" type="noConversion"/>
  </si>
  <si>
    <t>KO</t>
    <phoneticPr fontId="1" type="noConversion"/>
  </si>
  <si>
    <t>% in each well</t>
    <phoneticPr fontId="1" type="noConversion"/>
  </si>
  <si>
    <t>Co-culture</t>
    <phoneticPr fontId="1" type="noConversion"/>
  </si>
  <si>
    <t>Separate culture</t>
    <phoneticPr fontId="1" type="noConversion"/>
  </si>
  <si>
    <t>Separate transfer</t>
    <phoneticPr fontId="1" type="noConversion"/>
  </si>
  <si>
    <t>CD4+ T cells (x 102)</t>
    <phoneticPr fontId="1" type="noConversion"/>
  </si>
  <si>
    <t>CD8+ T cells (x 102)</t>
    <phoneticPr fontId="1" type="noConversion"/>
  </si>
  <si>
    <t>DN cells (x 104)</t>
    <phoneticPr fontId="1" type="noConversion"/>
  </si>
  <si>
    <t>DP cells (x 105)</t>
    <phoneticPr fontId="1" type="noConversion"/>
  </si>
  <si>
    <t>CD4+ T cells (x 104)</t>
    <phoneticPr fontId="1" type="noConversion"/>
  </si>
  <si>
    <t>CD8+ T cells (x 104)</t>
    <phoneticPr fontId="1" type="noConversion"/>
  </si>
  <si>
    <t>Co-transfer</t>
    <phoneticPr fontId="1" type="noConversion"/>
  </si>
  <si>
    <t>% in thymus</t>
    <phoneticPr fontId="1" type="noConversion"/>
  </si>
  <si>
    <t>Day 2</t>
    <phoneticPr fontId="1" type="noConversion"/>
  </si>
  <si>
    <t>DN cells (x 102)</t>
    <phoneticPr fontId="1" type="noConversion"/>
  </si>
  <si>
    <t>DN cells (x 102)</t>
    <phoneticPr fontId="1" type="noConversion"/>
  </si>
  <si>
    <t>DP cells (x 102)</t>
    <phoneticPr fontId="1" type="noConversion"/>
  </si>
  <si>
    <t>CD4+ T cells (x 102)</t>
    <phoneticPr fontId="1" type="noConversion"/>
  </si>
  <si>
    <t>CD8+ T cells (x 102)</t>
    <phoneticPr fontId="1" type="noConversion"/>
  </si>
  <si>
    <t>Average</t>
    <phoneticPr fontId="1" type="noConversion"/>
  </si>
  <si>
    <t>WT/(WT+KO)</t>
  </si>
  <si>
    <t>WT/(WT+KO)</t>
    <phoneticPr fontId="1" type="noConversion"/>
  </si>
  <si>
    <t>KO/(WT+KO)</t>
  </si>
  <si>
    <t>KO/(WT+KO)</t>
    <phoneticPr fontId="1" type="noConversion"/>
  </si>
  <si>
    <t>Sticatical data</t>
    <phoneticPr fontId="1" type="noConversion"/>
  </si>
  <si>
    <t>DN_average</t>
  </si>
  <si>
    <t>DN_average</t>
    <phoneticPr fontId="1" type="noConversion"/>
  </si>
  <si>
    <t>DP_average</t>
  </si>
  <si>
    <t>DP_average</t>
    <phoneticPr fontId="1" type="noConversion"/>
  </si>
  <si>
    <t>CD4_average</t>
  </si>
  <si>
    <t>CD4_average</t>
    <phoneticPr fontId="1" type="noConversion"/>
  </si>
  <si>
    <t>CD8_average</t>
  </si>
  <si>
    <t>CD8_average</t>
    <phoneticPr fontId="1" type="noConversion"/>
  </si>
  <si>
    <t>Day 4</t>
    <phoneticPr fontId="1" type="noConversion"/>
  </si>
  <si>
    <t>WT</t>
  </si>
  <si>
    <t>KO</t>
  </si>
  <si>
    <t>DP cells (x 105)</t>
    <phoneticPr fontId="1" type="noConversion"/>
  </si>
  <si>
    <t>DN cells (x 104)</t>
    <phoneticPr fontId="1" type="noConversion"/>
  </si>
  <si>
    <t>CD4+ T cells (x 104)</t>
    <phoneticPr fontId="1" type="noConversion"/>
  </si>
  <si>
    <t>CD8+ T cells (x 104)</t>
    <phoneticPr fontId="1" type="noConversion"/>
  </si>
  <si>
    <t>Day0</t>
  </si>
  <si>
    <t>DN</t>
  </si>
  <si>
    <t>DP</t>
  </si>
  <si>
    <t>CD4</t>
  </si>
  <si>
    <t>CD8</t>
  </si>
  <si>
    <t>Figure 2—figure supplement 1—source data 1</t>
    <phoneticPr fontId="1" type="noConversion"/>
  </si>
  <si>
    <t>Figure 2—figure supplement 1—source data 1</t>
    <phoneticPr fontId="1" type="noConversion"/>
  </si>
  <si>
    <t>Figure 2—figure supplement 1—source data 1</t>
    <phoneticPr fontId="1" type="noConversion"/>
  </si>
  <si>
    <t>Figure 2—figure supplement 1—source data 1</t>
    <phoneticPr fontId="1" type="noConversion"/>
  </si>
  <si>
    <t>Figure 2—figure supplement 1A. The numbers of DN, DP, CD4+ and CD8+ thymocytes 2 and 4 days post separate culture in vitro</t>
    <phoneticPr fontId="1" type="noConversion"/>
  </si>
  <si>
    <t>Figure 2—figure supplement 1B. The numbers of DN, DP, CD4+ and CD8+ thymocytes 2 and 4 days post co-culture in vitro</t>
    <phoneticPr fontId="1" type="noConversion"/>
  </si>
  <si>
    <t>Figure 2—figure supplement 1C. The numbers of DN, DP, CD4+ and CD8+ thymocytes in chimeric mice separately transferred with WT and KO bone marrow cells.</t>
  </si>
  <si>
    <t>Figure 2—figure supplement 1D. The numbers of DN, DP, CD4+ and CD8+ thymocytes in chimeric mice co-transferred with WT and KO bone marrow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</si>
</sst>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workbookViewId="0">
      <selection activeCell="A2" sqref="A2:XFD2"/>
    </sheetView>
  </sheetViews>
  <sheetFormatPr baseColWidth="10" defaultColWidth="9" defaultRowHeight="16" x14ac:dyDescent="0.2"/>
  <cols>
    <col min="1" max="1" width="32.6640625" style="1" customWidth="1"/>
    <col min="2" max="2" width="20.6640625" style="1" customWidth="1"/>
    <col min="3" max="4" width="14.6640625" style="1" customWidth="1"/>
    <col min="5" max="5" width="20.6640625" style="1" customWidth="1"/>
    <col min="6" max="7" width="14.6640625" style="1" customWidth="1"/>
    <col min="8" max="16384" width="9" style="1"/>
  </cols>
  <sheetData>
    <row r="1" spans="1:9" x14ac:dyDescent="0.2">
      <c r="A1" s="17" t="s">
        <v>62</v>
      </c>
      <c r="B1" s="17"/>
      <c r="C1" s="17"/>
    </row>
    <row r="2" spans="1:9" ht="15" customHeight="1" x14ac:dyDescent="0.2">
      <c r="A2" s="16" t="s">
        <v>65</v>
      </c>
      <c r="B2" s="16"/>
      <c r="C2" s="16"/>
    </row>
    <row r="4" spans="1:9" x14ac:dyDescent="0.2">
      <c r="A4" s="2"/>
      <c r="B4" s="6" t="s">
        <v>0</v>
      </c>
      <c r="C4" s="4" t="s">
        <v>1</v>
      </c>
      <c r="D4" s="4" t="s">
        <v>2</v>
      </c>
      <c r="E4" s="6" t="s">
        <v>7</v>
      </c>
      <c r="F4" s="4" t="s">
        <v>1</v>
      </c>
      <c r="G4" s="4" t="s">
        <v>2</v>
      </c>
    </row>
    <row r="5" spans="1:9" x14ac:dyDescent="0.2">
      <c r="A5" s="6" t="s">
        <v>19</v>
      </c>
      <c r="B5" s="18" t="s">
        <v>30</v>
      </c>
      <c r="C5" s="3">
        <v>62.28398</v>
      </c>
      <c r="D5" s="3">
        <v>54.056640000000002</v>
      </c>
      <c r="E5" s="18" t="s">
        <v>3</v>
      </c>
      <c r="F5" s="3">
        <v>177.38030000000001</v>
      </c>
      <c r="G5" s="3">
        <v>34.51314</v>
      </c>
    </row>
    <row r="6" spans="1:9" x14ac:dyDescent="0.2">
      <c r="B6" s="18"/>
      <c r="C6" s="3">
        <v>57.48565</v>
      </c>
      <c r="D6" s="3">
        <v>49.840719999999997</v>
      </c>
      <c r="E6" s="18"/>
      <c r="F6" s="3">
        <v>205.79839999999999</v>
      </c>
      <c r="G6" s="3">
        <v>31.60952</v>
      </c>
      <c r="H6" s="3"/>
      <c r="I6" s="3"/>
    </row>
    <row r="7" spans="1:9" x14ac:dyDescent="0.2">
      <c r="B7" s="18"/>
      <c r="C7" s="3">
        <v>65.483760000000004</v>
      </c>
      <c r="D7" s="3">
        <v>56.938409999999998</v>
      </c>
      <c r="E7" s="18"/>
      <c r="F7" s="3">
        <v>192.65899999999999</v>
      </c>
      <c r="G7" s="3">
        <v>29.735220000000002</v>
      </c>
    </row>
    <row r="8" spans="1:9" x14ac:dyDescent="0.2">
      <c r="C8" s="8"/>
      <c r="D8" s="8"/>
      <c r="F8" s="8"/>
      <c r="G8" s="8"/>
    </row>
    <row r="9" spans="1:9" x14ac:dyDescent="0.2">
      <c r="B9" s="18" t="s">
        <v>4</v>
      </c>
      <c r="C9" s="3">
        <v>2.6699540000000002</v>
      </c>
      <c r="D9" s="3">
        <v>1.263252</v>
      </c>
      <c r="E9" s="18" t="s">
        <v>4</v>
      </c>
      <c r="F9" s="3">
        <v>35.740400000000001</v>
      </c>
      <c r="G9" s="3">
        <v>0.29609099999999999</v>
      </c>
    </row>
    <row r="10" spans="1:9" x14ac:dyDescent="0.2">
      <c r="B10" s="18"/>
      <c r="C10" s="3">
        <v>2.3549609999999999</v>
      </c>
      <c r="D10" s="3">
        <v>0.98605699999999996</v>
      </c>
      <c r="E10" s="18"/>
      <c r="F10" s="3">
        <v>40.25468</v>
      </c>
      <c r="G10" s="3">
        <v>0.30989699999999998</v>
      </c>
    </row>
    <row r="11" spans="1:9" x14ac:dyDescent="0.2">
      <c r="B11" s="18"/>
      <c r="C11" s="3">
        <v>2.805005</v>
      </c>
      <c r="D11" s="3">
        <v>1.2503979999999999</v>
      </c>
      <c r="E11" s="18"/>
      <c r="F11" s="3">
        <v>39.449219999999997</v>
      </c>
      <c r="G11" s="3">
        <v>0.24403900000000001</v>
      </c>
    </row>
    <row r="12" spans="1:9" x14ac:dyDescent="0.2">
      <c r="C12" s="8"/>
      <c r="D12" s="8"/>
      <c r="F12" s="8"/>
      <c r="G12" s="8"/>
    </row>
    <row r="13" spans="1:9" x14ac:dyDescent="0.2">
      <c r="B13" s="18" t="s">
        <v>21</v>
      </c>
      <c r="C13" s="3">
        <v>1.166703</v>
      </c>
      <c r="D13" s="3">
        <v>1.3860680000000001</v>
      </c>
      <c r="E13" s="18" t="s">
        <v>5</v>
      </c>
      <c r="F13" s="3">
        <v>33.372399999999999</v>
      </c>
      <c r="G13" s="3">
        <v>0.444137</v>
      </c>
    </row>
    <row r="14" spans="1:9" x14ac:dyDescent="0.2">
      <c r="B14" s="18"/>
      <c r="C14" s="3">
        <v>0.94901400000000002</v>
      </c>
      <c r="D14" s="3">
        <v>0.71713300000000002</v>
      </c>
      <c r="E14" s="18"/>
      <c r="F14" s="3">
        <v>32.908940000000001</v>
      </c>
      <c r="G14" s="3">
        <v>0.38281399999999999</v>
      </c>
    </row>
    <row r="15" spans="1:9" x14ac:dyDescent="0.2">
      <c r="B15" s="18"/>
      <c r="C15" s="3">
        <v>1.2915129999999999</v>
      </c>
      <c r="D15" s="3">
        <v>0.81547700000000001</v>
      </c>
      <c r="E15" s="18"/>
      <c r="F15" s="3">
        <v>33.485970000000002</v>
      </c>
      <c r="G15" s="3">
        <v>0.35667199999999999</v>
      </c>
    </row>
    <row r="16" spans="1:9" x14ac:dyDescent="0.2">
      <c r="C16" s="8"/>
      <c r="D16" s="8"/>
      <c r="F16" s="8"/>
      <c r="G16" s="8"/>
    </row>
    <row r="17" spans="2:8" x14ac:dyDescent="0.2">
      <c r="B17" s="18" t="s">
        <v>22</v>
      </c>
      <c r="C17" s="3">
        <v>8.4810309999999998</v>
      </c>
      <c r="D17" s="3">
        <v>2.298416</v>
      </c>
      <c r="E17" s="18" t="s">
        <v>6</v>
      </c>
      <c r="F17" s="3">
        <v>22.74389</v>
      </c>
      <c r="G17" s="3">
        <v>0.53666499999999995</v>
      </c>
    </row>
    <row r="18" spans="2:8" x14ac:dyDescent="0.2">
      <c r="B18" s="18"/>
      <c r="C18" s="3">
        <v>7.8733019999999998</v>
      </c>
      <c r="D18" s="3">
        <v>2.3844660000000002</v>
      </c>
      <c r="E18" s="18"/>
      <c r="F18" s="3">
        <v>27.502469999999999</v>
      </c>
      <c r="G18" s="3">
        <v>0.455731</v>
      </c>
    </row>
    <row r="19" spans="2:8" x14ac:dyDescent="0.2">
      <c r="B19" s="18"/>
      <c r="C19" s="3">
        <v>8.5159149999999997</v>
      </c>
      <c r="D19" s="3">
        <v>3.1894209999999998</v>
      </c>
      <c r="E19" s="18"/>
      <c r="F19" s="3">
        <v>27.23602</v>
      </c>
      <c r="G19" s="3">
        <v>0.54439499999999996</v>
      </c>
    </row>
    <row r="20" spans="2:8" x14ac:dyDescent="0.2">
      <c r="F20" s="6"/>
      <c r="G20" s="6"/>
    </row>
    <row r="24" spans="2:8" x14ac:dyDescent="0.15">
      <c r="H24" s="7"/>
    </row>
  </sheetData>
  <mergeCells count="9">
    <mergeCell ref="A1:C1"/>
    <mergeCell ref="B5:B7"/>
    <mergeCell ref="B17:B19"/>
    <mergeCell ref="E5:E7"/>
    <mergeCell ref="E9:E11"/>
    <mergeCell ref="E13:E15"/>
    <mergeCell ref="E17:E19"/>
    <mergeCell ref="B9:B11"/>
    <mergeCell ref="B13:B15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S38"/>
  <sheetViews>
    <sheetView zoomScaleNormal="100" workbookViewId="0">
      <selection activeCell="A2" sqref="A2:XFD2"/>
    </sheetView>
  </sheetViews>
  <sheetFormatPr baseColWidth="10" defaultColWidth="9" defaultRowHeight="16" x14ac:dyDescent="0.2"/>
  <cols>
    <col min="1" max="1" width="32.6640625" style="1" customWidth="1"/>
    <col min="2" max="2" width="25" style="1" customWidth="1"/>
    <col min="3" max="6" width="14.6640625" style="1" customWidth="1"/>
    <col min="7" max="7" width="25" style="1" customWidth="1"/>
    <col min="8" max="18" width="14.6640625" style="1" customWidth="1"/>
    <col min="19" max="16384" width="9" style="1"/>
  </cols>
  <sheetData>
    <row r="1" spans="1:15" x14ac:dyDescent="0.2">
      <c r="A1" s="17" t="s">
        <v>61</v>
      </c>
      <c r="B1" s="17"/>
      <c r="C1" s="17"/>
    </row>
    <row r="2" spans="1:15" ht="15" customHeight="1" x14ac:dyDescent="0.2">
      <c r="A2" s="16" t="s">
        <v>66</v>
      </c>
      <c r="B2" s="16"/>
      <c r="C2" s="16"/>
    </row>
    <row r="3" spans="1:15" x14ac:dyDescent="0.2">
      <c r="A3" s="5"/>
      <c r="B3" s="5"/>
      <c r="C3" s="5"/>
      <c r="D3" s="5"/>
      <c r="E3" s="5"/>
    </row>
    <row r="4" spans="1:15" x14ac:dyDescent="0.2">
      <c r="A4" s="2"/>
      <c r="B4" s="9" t="s">
        <v>29</v>
      </c>
      <c r="C4" s="2" t="s">
        <v>15</v>
      </c>
      <c r="D4" s="2" t="s">
        <v>16</v>
      </c>
      <c r="E4" s="2" t="s">
        <v>37</v>
      </c>
      <c r="F4" s="2" t="s">
        <v>39</v>
      </c>
      <c r="G4" s="9" t="s">
        <v>49</v>
      </c>
      <c r="H4" s="2" t="s">
        <v>15</v>
      </c>
      <c r="I4" s="2" t="s">
        <v>16</v>
      </c>
      <c r="J4" s="2" t="s">
        <v>37</v>
      </c>
      <c r="K4" s="2" t="s">
        <v>39</v>
      </c>
      <c r="L4" s="6" t="s">
        <v>17</v>
      </c>
      <c r="N4" s="2" t="s">
        <v>15</v>
      </c>
      <c r="O4" s="2" t="s">
        <v>16</v>
      </c>
    </row>
    <row r="5" spans="1:15" x14ac:dyDescent="0.2">
      <c r="A5" s="6" t="s">
        <v>18</v>
      </c>
      <c r="B5" s="18" t="s">
        <v>31</v>
      </c>
      <c r="C5" s="1">
        <v>9.9113118012422365</v>
      </c>
      <c r="D5" s="1">
        <v>22.152474534161488</v>
      </c>
      <c r="E5" s="1">
        <f>C5/(C5+D5)</f>
        <v>0.30911233307148472</v>
      </c>
      <c r="F5" s="1">
        <f>D5/(C5+D5)</f>
        <v>0.69088766692851522</v>
      </c>
      <c r="G5" s="18" t="s">
        <v>31</v>
      </c>
      <c r="H5">
        <v>11.155965417867435</v>
      </c>
      <c r="I5" s="1">
        <v>13.997579250720459</v>
      </c>
      <c r="J5" s="1">
        <f>H5/(H5+I5)</f>
        <v>0.44351464435146448</v>
      </c>
      <c r="K5" s="1">
        <f>I5/(H5+I5)</f>
        <v>0.55648535564853552</v>
      </c>
      <c r="M5" s="6" t="s">
        <v>8</v>
      </c>
      <c r="N5" s="13">
        <v>20</v>
      </c>
      <c r="O5" s="13">
        <v>80</v>
      </c>
    </row>
    <row r="6" spans="1:15" x14ac:dyDescent="0.2">
      <c r="B6" s="18"/>
      <c r="C6" s="1">
        <v>10.858020202020199</v>
      </c>
      <c r="D6" s="1">
        <v>23.060242424242425</v>
      </c>
      <c r="E6" s="1">
        <f t="shared" ref="E6:E22" si="0">C6/(C6+D6)</f>
        <v>0.32012312427856865</v>
      </c>
      <c r="F6" s="1">
        <f t="shared" ref="F6:F7" si="1">D6/(C6+D6)</f>
        <v>0.67987687572143141</v>
      </c>
      <c r="G6" s="18"/>
      <c r="H6">
        <v>16.104795454545453</v>
      </c>
      <c r="I6" s="1">
        <v>18.727818181818183</v>
      </c>
      <c r="J6" s="1">
        <f t="shared" ref="J6:J7" si="2">H6/(H6+I6)</f>
        <v>0.46234817813765183</v>
      </c>
      <c r="K6" s="1">
        <f t="shared" ref="K6:K7" si="3">I6/(H6+I6)</f>
        <v>0.53765182186234828</v>
      </c>
      <c r="L6" s="18" t="s">
        <v>9</v>
      </c>
      <c r="M6" s="6" t="s">
        <v>13</v>
      </c>
      <c r="N6" s="13">
        <v>32</v>
      </c>
      <c r="O6" s="13">
        <v>68</v>
      </c>
    </row>
    <row r="7" spans="1:15" x14ac:dyDescent="0.2">
      <c r="B7" s="18"/>
      <c r="C7" s="1">
        <v>10.51987063389392</v>
      </c>
      <c r="D7" s="1">
        <v>22.047787839586032</v>
      </c>
      <c r="E7" s="1">
        <f t="shared" si="0"/>
        <v>0.32301587301587298</v>
      </c>
      <c r="F7" s="1">
        <f t="shared" si="1"/>
        <v>0.67698412698412702</v>
      </c>
      <c r="G7" s="18"/>
      <c r="H7">
        <v>13.791338624338623</v>
      </c>
      <c r="I7" s="1">
        <v>16.835492063492062</v>
      </c>
      <c r="J7" s="1">
        <f t="shared" si="2"/>
        <v>0.45030250648228182</v>
      </c>
      <c r="K7" s="1">
        <f t="shared" si="3"/>
        <v>0.54969749351771824</v>
      </c>
      <c r="L7" s="18"/>
      <c r="M7" s="6" t="s">
        <v>14</v>
      </c>
      <c r="N7" s="13">
        <v>45</v>
      </c>
      <c r="O7" s="13">
        <v>55</v>
      </c>
    </row>
    <row r="8" spans="1:15" x14ac:dyDescent="0.2">
      <c r="A8" s="11" t="s">
        <v>35</v>
      </c>
      <c r="B8" s="9" t="s">
        <v>42</v>
      </c>
      <c r="E8" s="12">
        <f>AVERAGE(E5:E7)</f>
        <v>0.31741711012197543</v>
      </c>
      <c r="F8" s="12">
        <f>AVERAGE(F5:F7)</f>
        <v>0.68258288987802462</v>
      </c>
      <c r="G8" s="9" t="s">
        <v>42</v>
      </c>
      <c r="J8" s="12">
        <f>AVERAGE(J5:J7)</f>
        <v>0.45205510965713275</v>
      </c>
      <c r="K8" s="12">
        <f>AVERAGE(K5:K7)</f>
        <v>0.54794489034286731</v>
      </c>
      <c r="L8" s="6"/>
      <c r="M8" s="3"/>
    </row>
    <row r="9" spans="1:15" x14ac:dyDescent="0.2">
      <c r="A9" s="14" t="s">
        <v>40</v>
      </c>
      <c r="B9" s="9"/>
      <c r="G9" s="9"/>
      <c r="L9" s="18" t="s">
        <v>10</v>
      </c>
      <c r="M9" s="6" t="s">
        <v>13</v>
      </c>
      <c r="N9" s="13">
        <v>73</v>
      </c>
      <c r="O9" s="13">
        <v>27</v>
      </c>
    </row>
    <row r="10" spans="1:15" x14ac:dyDescent="0.2">
      <c r="B10" s="18" t="s">
        <v>32</v>
      </c>
      <c r="C10" s="1">
        <v>1.4356919254658385</v>
      </c>
      <c r="D10" s="1">
        <v>0.61709565217391305</v>
      </c>
      <c r="E10" s="1">
        <f t="shared" si="0"/>
        <v>0.69938650306748462</v>
      </c>
      <c r="F10" s="1">
        <f>D10/(C10+D10)</f>
        <v>0.30061349693251532</v>
      </c>
      <c r="G10" s="18" t="s">
        <v>32</v>
      </c>
      <c r="H10" s="1">
        <v>2.1838328530259368</v>
      </c>
      <c r="I10" s="1">
        <v>7.8933717579250717E-2</v>
      </c>
      <c r="J10" s="1">
        <f t="shared" ref="J10:J12" si="4">H10/(H10+I10)</f>
        <v>0.96511627906976738</v>
      </c>
      <c r="K10" s="1">
        <f>I10/(H10+I10)</f>
        <v>3.4883720930232551E-2</v>
      </c>
      <c r="L10" s="18"/>
      <c r="M10" s="6" t="s">
        <v>14</v>
      </c>
      <c r="N10" s="13">
        <v>97</v>
      </c>
      <c r="O10" s="13">
        <v>2</v>
      </c>
    </row>
    <row r="11" spans="1:15" x14ac:dyDescent="0.2">
      <c r="B11" s="18"/>
      <c r="C11" s="1">
        <v>1.9445252525252525</v>
      </c>
      <c r="D11" s="1">
        <v>0.65252525252525251</v>
      </c>
      <c r="E11" s="1">
        <f t="shared" si="0"/>
        <v>0.74874371859296485</v>
      </c>
      <c r="F11" s="1">
        <f t="shared" ref="F11:F12" si="5">D11/(C11+D11)</f>
        <v>0.25125628140703521</v>
      </c>
      <c r="G11" s="18"/>
      <c r="H11" s="1">
        <v>5.7537272727272724</v>
      </c>
      <c r="I11" s="1">
        <v>0.16922727272727267</v>
      </c>
      <c r="J11" s="1">
        <f t="shared" si="4"/>
        <v>0.97142857142857142</v>
      </c>
      <c r="K11" s="1">
        <f t="shared" ref="K11:K12" si="6">I11/(H11+I11)</f>
        <v>2.8571428571428564E-2</v>
      </c>
      <c r="L11" s="6"/>
      <c r="M11" s="6"/>
    </row>
    <row r="12" spans="1:15" x14ac:dyDescent="0.2">
      <c r="B12" s="18"/>
      <c r="C12" s="1">
        <v>1.5379172056921089</v>
      </c>
      <c r="D12" s="1">
        <v>0.54279430789133254</v>
      </c>
      <c r="E12" s="1">
        <f t="shared" si="0"/>
        <v>0.73913043478260865</v>
      </c>
      <c r="F12" s="1">
        <f t="shared" si="5"/>
        <v>0.2608695652173913</v>
      </c>
      <c r="G12" s="18"/>
      <c r="H12" s="1">
        <v>4.7912328042328047</v>
      </c>
      <c r="I12" s="1">
        <v>0.10588359788359789</v>
      </c>
      <c r="J12" s="1">
        <f t="shared" si="4"/>
        <v>0.97837837837837838</v>
      </c>
      <c r="K12" s="1">
        <f t="shared" si="6"/>
        <v>2.1621621621621619E-2</v>
      </c>
      <c r="L12" s="18" t="s">
        <v>11</v>
      </c>
      <c r="M12" s="6" t="s">
        <v>13</v>
      </c>
      <c r="N12" s="13">
        <v>68</v>
      </c>
      <c r="O12" s="13">
        <v>32</v>
      </c>
    </row>
    <row r="13" spans="1:15" x14ac:dyDescent="0.2">
      <c r="B13" s="9" t="s">
        <v>44</v>
      </c>
      <c r="E13" s="12">
        <f>AVERAGE(E10:E12)</f>
        <v>0.72908688548101941</v>
      </c>
      <c r="F13" s="12">
        <f>AVERAGE(F10:F12)</f>
        <v>0.27091311451898065</v>
      </c>
      <c r="G13" s="9" t="s">
        <v>44</v>
      </c>
      <c r="J13" s="12">
        <f>AVERAGE(J10:J12)</f>
        <v>0.97164107629223917</v>
      </c>
      <c r="K13" s="12">
        <f>AVERAGE(K10:K12)</f>
        <v>2.8358923707760914E-2</v>
      </c>
      <c r="L13" s="18"/>
      <c r="M13" s="6" t="s">
        <v>14</v>
      </c>
      <c r="N13" s="13">
        <v>93</v>
      </c>
      <c r="O13" s="13">
        <v>7</v>
      </c>
    </row>
    <row r="14" spans="1:15" x14ac:dyDescent="0.2">
      <c r="B14" s="9"/>
      <c r="G14" s="9"/>
      <c r="M14" s="6"/>
    </row>
    <row r="15" spans="1:15" x14ac:dyDescent="0.2">
      <c r="B15" s="18" t="s">
        <v>33</v>
      </c>
      <c r="C15" s="1">
        <v>1.0704720496894411</v>
      </c>
      <c r="D15" s="1">
        <v>0.49115776397515526</v>
      </c>
      <c r="E15" s="1">
        <f t="shared" si="0"/>
        <v>0.68548387096774199</v>
      </c>
      <c r="F15" s="1">
        <f>D15/(C15+D15)</f>
        <v>0.31451612903225806</v>
      </c>
      <c r="G15" s="18" t="s">
        <v>33</v>
      </c>
      <c r="H15" s="1">
        <v>2.4206340057636888</v>
      </c>
      <c r="I15" s="1">
        <v>0.23680115273775215</v>
      </c>
      <c r="J15" s="1">
        <f t="shared" ref="J15:J17" si="7">H15/(H15+I15)</f>
        <v>0.91089108910891092</v>
      </c>
      <c r="K15" s="1">
        <f>I15/(H15+I15)</f>
        <v>8.9108910891089105E-2</v>
      </c>
      <c r="L15" s="18" t="s">
        <v>12</v>
      </c>
      <c r="M15" s="6" t="s">
        <v>13</v>
      </c>
      <c r="N15" s="13">
        <v>57</v>
      </c>
      <c r="O15" s="13">
        <v>43</v>
      </c>
    </row>
    <row r="16" spans="1:15" x14ac:dyDescent="0.2">
      <c r="B16" s="18"/>
      <c r="C16" s="1">
        <v>1.5138585858585856</v>
      </c>
      <c r="D16" s="1">
        <v>0.6655757575757576</v>
      </c>
      <c r="E16" s="1">
        <f t="shared" si="0"/>
        <v>0.6946107784431137</v>
      </c>
      <c r="F16" s="1">
        <f t="shared" ref="F16:F17" si="8">D16/(C16+D16)</f>
        <v>0.30538922155688625</v>
      </c>
      <c r="G16" s="18"/>
      <c r="H16" s="1">
        <v>5.6127045454545454</v>
      </c>
      <c r="I16" s="1">
        <v>0.39486363636363636</v>
      </c>
      <c r="J16" s="1">
        <f t="shared" si="7"/>
        <v>0.93427230046948351</v>
      </c>
      <c r="K16" s="1">
        <f t="shared" ref="K16:K17" si="9">I16/(H16+I16)</f>
        <v>6.5727699530516437E-2</v>
      </c>
      <c r="L16" s="18"/>
      <c r="M16" s="6" t="s">
        <v>14</v>
      </c>
      <c r="N16" s="13">
        <v>71</v>
      </c>
      <c r="O16" s="13">
        <v>29</v>
      </c>
    </row>
    <row r="17" spans="1:16373" x14ac:dyDescent="0.2">
      <c r="B17" s="18"/>
      <c r="C17" s="1">
        <v>1.2665200517464426</v>
      </c>
      <c r="D17" s="1">
        <v>0.63326002587322128</v>
      </c>
      <c r="E17" s="1">
        <f t="shared" si="0"/>
        <v>0.66666666666666663</v>
      </c>
      <c r="F17" s="1">
        <f t="shared" si="8"/>
        <v>0.33333333333333331</v>
      </c>
      <c r="G17" s="18"/>
      <c r="H17" s="1">
        <v>4.2882857142857134</v>
      </c>
      <c r="I17" s="1">
        <v>0.21176719576719577</v>
      </c>
      <c r="J17" s="1">
        <f t="shared" si="7"/>
        <v>0.95294117647058829</v>
      </c>
      <c r="K17" s="1">
        <f t="shared" si="9"/>
        <v>4.7058823529411778E-2</v>
      </c>
    </row>
    <row r="18" spans="1:16373" x14ac:dyDescent="0.2">
      <c r="B18" s="9" t="s">
        <v>46</v>
      </c>
      <c r="E18" s="12">
        <f>AVERAGE(E15:E17)</f>
        <v>0.68225377202584081</v>
      </c>
      <c r="F18" s="12">
        <f>AVERAGE(F15:F17)</f>
        <v>0.31774622797415919</v>
      </c>
      <c r="G18" s="9" t="s">
        <v>46</v>
      </c>
      <c r="J18" s="12">
        <f>AVERAGE(J15:J17)</f>
        <v>0.93270152201632761</v>
      </c>
      <c r="K18" s="12">
        <f>AVERAGE(K15:K17)</f>
        <v>6.7298477983672444E-2</v>
      </c>
    </row>
    <row r="20" spans="1:16373" x14ac:dyDescent="0.2">
      <c r="B20" s="18" t="s">
        <v>34</v>
      </c>
      <c r="C20" s="1">
        <v>1.6120049689440992</v>
      </c>
      <c r="D20" s="1">
        <v>1.3349416149068321</v>
      </c>
      <c r="E20" s="1">
        <f t="shared" si="0"/>
        <v>0.54700854700854706</v>
      </c>
      <c r="F20" s="1">
        <f>D20/(C20+D20)</f>
        <v>0.45299145299145299</v>
      </c>
      <c r="G20" s="18" t="s">
        <v>34</v>
      </c>
      <c r="H20" s="1">
        <v>1.3681844380403458</v>
      </c>
      <c r="I20" s="1">
        <v>0.71040345821325646</v>
      </c>
      <c r="J20" s="1">
        <f t="shared" ref="J20:J22" si="10">H20/(H20+I20)</f>
        <v>0.65822784810126589</v>
      </c>
      <c r="K20" s="1">
        <f>I20/(H20+I20)</f>
        <v>0.34177215189873417</v>
      </c>
    </row>
    <row r="21" spans="1:16373" x14ac:dyDescent="0.2">
      <c r="A21" s="2"/>
      <c r="B21" s="18"/>
      <c r="C21" s="1">
        <v>1.6704646464646464</v>
      </c>
      <c r="D21" s="1">
        <v>1.1614949494949494</v>
      </c>
      <c r="E21" s="1">
        <f t="shared" si="0"/>
        <v>0.58986175115207373</v>
      </c>
      <c r="F21" s="1">
        <f t="shared" ref="F21:F22" si="11">D21/(C21+D21)</f>
        <v>0.41013824884792627</v>
      </c>
      <c r="G21" s="18"/>
      <c r="H21" s="1">
        <v>1.8614999999999997</v>
      </c>
      <c r="I21" s="1">
        <v>0.67690909090909068</v>
      </c>
      <c r="J21" s="1">
        <f t="shared" si="10"/>
        <v>0.73333333333333328</v>
      </c>
      <c r="K21" s="1">
        <f t="shared" ref="K21:K22" si="12">I21/(H21+I21)</f>
        <v>0.26666666666666661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</row>
    <row r="22" spans="1:16373" x14ac:dyDescent="0.2">
      <c r="B22" s="18"/>
      <c r="C22" s="1">
        <v>1.486222509702458</v>
      </c>
      <c r="D22" s="1">
        <v>1.1502069857697286</v>
      </c>
      <c r="E22" s="1">
        <f t="shared" si="0"/>
        <v>0.56372549019607843</v>
      </c>
      <c r="F22" s="1">
        <f t="shared" si="11"/>
        <v>0.43627450980392163</v>
      </c>
      <c r="G22" s="18"/>
      <c r="H22" s="1">
        <v>1.8529629629629627</v>
      </c>
      <c r="I22" s="1">
        <v>0.68824338624338621</v>
      </c>
      <c r="J22" s="1">
        <f t="shared" si="10"/>
        <v>0.72916666666666663</v>
      </c>
      <c r="K22" s="1">
        <f t="shared" si="12"/>
        <v>0.27083333333333331</v>
      </c>
    </row>
    <row r="23" spans="1:16373" x14ac:dyDescent="0.2">
      <c r="B23" s="9" t="s">
        <v>48</v>
      </c>
      <c r="E23" s="12">
        <f>AVERAGE(E20:E22)</f>
        <v>0.56686526278556637</v>
      </c>
      <c r="F23" s="12">
        <f>AVERAGE(F20:F22)</f>
        <v>0.43313473721443363</v>
      </c>
      <c r="G23" s="9" t="s">
        <v>48</v>
      </c>
      <c r="J23" s="12">
        <f>AVERAGE(J20:J22)</f>
        <v>0.70690928270042186</v>
      </c>
      <c r="K23" s="12">
        <f>AVERAGE(K20:K22)</f>
        <v>0.29309071729957803</v>
      </c>
    </row>
    <row r="28" spans="1:16373" x14ac:dyDescent="0.2">
      <c r="A28" s="3"/>
    </row>
    <row r="29" spans="1:16373" x14ac:dyDescent="0.2">
      <c r="A29" s="3"/>
    </row>
    <row r="30" spans="1:16373" x14ac:dyDescent="0.2">
      <c r="A30" s="3"/>
    </row>
    <row r="32" spans="1:16373" x14ac:dyDescent="0.2">
      <c r="A32" s="6"/>
    </row>
    <row r="35" spans="1:1" x14ac:dyDescent="0.2">
      <c r="A35" s="6"/>
    </row>
    <row r="38" spans="1:1" x14ac:dyDescent="0.2">
      <c r="A38" s="6"/>
    </row>
  </sheetData>
  <mergeCells count="13">
    <mergeCell ref="B20:B22"/>
    <mergeCell ref="A1:C1"/>
    <mergeCell ref="B5:B7"/>
    <mergeCell ref="B10:B12"/>
    <mergeCell ref="B15:B17"/>
    <mergeCell ref="G5:G7"/>
    <mergeCell ref="G10:G12"/>
    <mergeCell ref="G15:G17"/>
    <mergeCell ref="G20:G22"/>
    <mergeCell ref="L6:L7"/>
    <mergeCell ref="L9:L10"/>
    <mergeCell ref="L12:L13"/>
    <mergeCell ref="L15:L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A12" sqref="A12"/>
    </sheetView>
  </sheetViews>
  <sheetFormatPr baseColWidth="10" defaultColWidth="9" defaultRowHeight="16" x14ac:dyDescent="0.2"/>
  <cols>
    <col min="1" max="1" width="32.6640625" style="1" customWidth="1"/>
    <col min="2" max="2" width="20.6640625" style="1" customWidth="1"/>
    <col min="3" max="4" width="14.6640625" style="1" customWidth="1"/>
    <col min="5" max="16384" width="9" style="1"/>
  </cols>
  <sheetData>
    <row r="1" spans="1:6" x14ac:dyDescent="0.2">
      <c r="A1" s="17" t="s">
        <v>63</v>
      </c>
      <c r="B1" s="17"/>
      <c r="C1" s="17"/>
    </row>
    <row r="2" spans="1:6" ht="15" customHeight="1" x14ac:dyDescent="0.2">
      <c r="A2" s="16" t="s">
        <v>67</v>
      </c>
      <c r="B2" s="16"/>
      <c r="C2" s="16"/>
    </row>
    <row r="4" spans="1:6" x14ac:dyDescent="0.2">
      <c r="A4" s="2"/>
      <c r="B4" s="6"/>
      <c r="C4" s="4" t="s">
        <v>1</v>
      </c>
      <c r="D4" s="4" t="s">
        <v>2</v>
      </c>
    </row>
    <row r="5" spans="1:6" x14ac:dyDescent="0.2">
      <c r="A5" s="6" t="s">
        <v>20</v>
      </c>
      <c r="B5" s="18" t="s">
        <v>23</v>
      </c>
      <c r="C5" s="10">
        <v>74.628860000000003</v>
      </c>
      <c r="D5" s="10">
        <v>6.2620649999999998</v>
      </c>
    </row>
    <row r="6" spans="1:6" x14ac:dyDescent="0.2">
      <c r="B6" s="18"/>
      <c r="C6" s="10">
        <v>120.574</v>
      </c>
      <c r="D6" s="10">
        <v>10.290800000000001</v>
      </c>
      <c r="E6" s="3"/>
      <c r="F6" s="3"/>
    </row>
    <row r="7" spans="1:6" x14ac:dyDescent="0.2">
      <c r="B7" s="18"/>
      <c r="C7" s="10">
        <v>43.44032</v>
      </c>
      <c r="D7" s="10">
        <v>6.3783729999999998</v>
      </c>
    </row>
    <row r="8" spans="1:6" x14ac:dyDescent="0.2">
      <c r="B8" s="18"/>
      <c r="C8" s="10">
        <v>31.573920000000001</v>
      </c>
      <c r="D8" s="10">
        <v>19.807200000000002</v>
      </c>
    </row>
    <row r="9" spans="1:6" x14ac:dyDescent="0.2">
      <c r="C9" s="6"/>
      <c r="D9" s="6"/>
    </row>
    <row r="10" spans="1:6" x14ac:dyDescent="0.2">
      <c r="B10" s="18" t="s">
        <v>24</v>
      </c>
      <c r="C10" s="10">
        <v>382.32</v>
      </c>
      <c r="D10" s="10">
        <v>7.084E-3</v>
      </c>
    </row>
    <row r="11" spans="1:6" x14ac:dyDescent="0.2">
      <c r="B11" s="18"/>
      <c r="C11" s="10">
        <v>588.68470000000002</v>
      </c>
      <c r="D11" s="10">
        <v>1.4545000000000001E-2</v>
      </c>
    </row>
    <row r="12" spans="1:6" x14ac:dyDescent="0.2">
      <c r="B12" s="18"/>
      <c r="C12" s="10">
        <v>289.08019999999999</v>
      </c>
      <c r="D12" s="10">
        <v>1.2035000000000001E-2</v>
      </c>
    </row>
    <row r="13" spans="1:6" x14ac:dyDescent="0.2">
      <c r="B13" s="18"/>
      <c r="C13" s="10">
        <v>220.94229999999999</v>
      </c>
      <c r="D13" s="10">
        <v>0.33012000000000002</v>
      </c>
    </row>
    <row r="14" spans="1:6" x14ac:dyDescent="0.2">
      <c r="C14" s="6"/>
      <c r="D14" s="6"/>
    </row>
    <row r="15" spans="1:6" x14ac:dyDescent="0.2">
      <c r="B15" s="18" t="s">
        <v>25</v>
      </c>
      <c r="C15" s="10">
        <v>505.27409999999998</v>
      </c>
      <c r="D15" s="10">
        <v>0.141676</v>
      </c>
    </row>
    <row r="16" spans="1:6" x14ac:dyDescent="0.2">
      <c r="B16" s="18"/>
      <c r="C16" s="10">
        <v>806.52840000000003</v>
      </c>
      <c r="D16" s="10">
        <v>0.21818000000000001</v>
      </c>
    </row>
    <row r="17" spans="2:5" x14ac:dyDescent="0.2">
      <c r="B17" s="18"/>
      <c r="C17" s="10">
        <v>271.75459999999998</v>
      </c>
      <c r="D17" s="10">
        <v>0.16046199999999999</v>
      </c>
    </row>
    <row r="18" spans="2:5" x14ac:dyDescent="0.2">
      <c r="B18" s="18"/>
      <c r="C18" s="10">
        <v>291.30700000000002</v>
      </c>
      <c r="D18" s="10">
        <v>2.5937999999999999</v>
      </c>
    </row>
    <row r="19" spans="2:5" x14ac:dyDescent="0.2">
      <c r="C19" s="10"/>
      <c r="D19" s="10"/>
    </row>
    <row r="20" spans="2:5" x14ac:dyDescent="0.2">
      <c r="B20" s="18" t="s">
        <v>26</v>
      </c>
      <c r="C20" s="10">
        <v>174.33789999999999</v>
      </c>
      <c r="D20" s="10">
        <v>9.9172999999999997E-2</v>
      </c>
    </row>
    <row r="21" spans="2:5" x14ac:dyDescent="0.2">
      <c r="B21" s="18"/>
      <c r="C21" s="10">
        <v>240.13470000000001</v>
      </c>
      <c r="D21" s="10">
        <v>0.18181600000000001</v>
      </c>
    </row>
    <row r="22" spans="2:5" x14ac:dyDescent="0.2">
      <c r="B22" s="18"/>
      <c r="C22" s="10">
        <v>79.303839999999994</v>
      </c>
      <c r="D22" s="10">
        <v>0.120347</v>
      </c>
    </row>
    <row r="23" spans="2:5" x14ac:dyDescent="0.2">
      <c r="B23" s="18"/>
      <c r="C23" s="10">
        <v>74.424239999999998</v>
      </c>
      <c r="D23" s="10">
        <v>0.47160000000000002</v>
      </c>
    </row>
    <row r="28" spans="2:5" x14ac:dyDescent="0.15">
      <c r="E28" s="7"/>
    </row>
  </sheetData>
  <mergeCells count="5">
    <mergeCell ref="B15:B18"/>
    <mergeCell ref="B20:B23"/>
    <mergeCell ref="B5:B8"/>
    <mergeCell ref="A1:C1"/>
    <mergeCell ref="B10:B1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workbookViewId="0">
      <selection activeCell="A2" sqref="A2"/>
    </sheetView>
  </sheetViews>
  <sheetFormatPr baseColWidth="10" defaultColWidth="9" defaultRowHeight="16" x14ac:dyDescent="0.2"/>
  <cols>
    <col min="1" max="1" width="32.6640625" style="1" customWidth="1"/>
    <col min="2" max="2" width="25" style="1" customWidth="1"/>
    <col min="3" max="10" width="14.6640625" style="1" customWidth="1"/>
    <col min="11" max="16384" width="9" style="1"/>
  </cols>
  <sheetData>
    <row r="1" spans="1:9" x14ac:dyDescent="0.2">
      <c r="A1" s="17" t="s">
        <v>64</v>
      </c>
      <c r="B1" s="17"/>
      <c r="C1" s="17"/>
    </row>
    <row r="2" spans="1:9" ht="15" customHeight="1" x14ac:dyDescent="0.2">
      <c r="A2" s="16" t="s">
        <v>68</v>
      </c>
      <c r="B2" s="16"/>
      <c r="C2" s="16"/>
    </row>
    <row r="3" spans="1:9" x14ac:dyDescent="0.2">
      <c r="A3" s="5"/>
      <c r="B3" s="5"/>
      <c r="C3" s="5"/>
      <c r="D3" s="5"/>
      <c r="E3" s="5"/>
      <c r="F3" s="5"/>
      <c r="G3" s="5"/>
    </row>
    <row r="4" spans="1:9" x14ac:dyDescent="0.2">
      <c r="A4" s="2"/>
      <c r="C4" s="2" t="s">
        <v>50</v>
      </c>
      <c r="D4" s="2" t="s">
        <v>51</v>
      </c>
      <c r="E4" s="1" t="s">
        <v>36</v>
      </c>
      <c r="F4" s="1" t="s">
        <v>38</v>
      </c>
      <c r="G4" s="9" t="s">
        <v>28</v>
      </c>
      <c r="H4" s="2" t="s">
        <v>15</v>
      </c>
      <c r="I4" s="2" t="s">
        <v>16</v>
      </c>
    </row>
    <row r="5" spans="1:9" x14ac:dyDescent="0.2">
      <c r="A5" s="6" t="s">
        <v>27</v>
      </c>
      <c r="B5" s="9" t="s">
        <v>53</v>
      </c>
      <c r="C5" s="9">
        <v>48.599040000000002</v>
      </c>
      <c r="D5" s="9">
        <v>46.776575999999999</v>
      </c>
      <c r="E5" s="1">
        <f>C5/(C5+D5)</f>
        <v>0.50955414012738853</v>
      </c>
      <c r="F5" s="1">
        <f>D5/(C5+D5)</f>
        <v>0.49044585987261141</v>
      </c>
      <c r="G5" s="3" t="s">
        <v>56</v>
      </c>
      <c r="H5" s="13">
        <v>20</v>
      </c>
      <c r="I5" s="13">
        <v>80</v>
      </c>
    </row>
    <row r="6" spans="1:9" x14ac:dyDescent="0.2">
      <c r="A6" s="15"/>
      <c r="B6" s="9"/>
      <c r="C6" s="9">
        <v>39.739794285714289</v>
      </c>
      <c r="D6" s="9">
        <v>37.148068571428574</v>
      </c>
      <c r="E6" s="1">
        <f t="shared" ref="E6:E8" si="0">C6/(C6+D6)</f>
        <v>0.5168539325842697</v>
      </c>
      <c r="F6" s="1">
        <f t="shared" ref="F6:F8" si="1">D6/(C6+D6)</f>
        <v>0.48314606741573035</v>
      </c>
      <c r="G6" s="3" t="s">
        <v>57</v>
      </c>
      <c r="H6" s="13">
        <v>56.3</v>
      </c>
      <c r="I6" s="13">
        <v>43.7</v>
      </c>
    </row>
    <row r="7" spans="1:9" x14ac:dyDescent="0.2">
      <c r="B7" s="9"/>
      <c r="C7" s="9">
        <v>42.78848</v>
      </c>
      <c r="D7" s="9">
        <v>13.971748571428572</v>
      </c>
      <c r="E7" s="1">
        <f t="shared" si="0"/>
        <v>0.75384615384615383</v>
      </c>
      <c r="F7" s="1">
        <f t="shared" si="1"/>
        <v>0.24615384615384617</v>
      </c>
      <c r="G7" s="3" t="s">
        <v>58</v>
      </c>
      <c r="H7" s="13">
        <v>99.9</v>
      </c>
      <c r="I7" s="13">
        <v>0.1</v>
      </c>
    </row>
    <row r="8" spans="1:9" x14ac:dyDescent="0.2">
      <c r="A8" s="11" t="s">
        <v>35</v>
      </c>
      <c r="B8" s="9"/>
      <c r="C8" s="9">
        <v>13.207680000000002</v>
      </c>
      <c r="D8" s="9">
        <v>14.6752</v>
      </c>
      <c r="E8" s="1">
        <f t="shared" si="0"/>
        <v>0.47368421052631587</v>
      </c>
      <c r="F8" s="1">
        <f t="shared" si="1"/>
        <v>0.52631578947368418</v>
      </c>
      <c r="G8" s="3" t="s">
        <v>59</v>
      </c>
      <c r="H8" s="13">
        <v>99.7</v>
      </c>
      <c r="I8" s="13">
        <v>0.2</v>
      </c>
    </row>
    <row r="9" spans="1:9" x14ac:dyDescent="0.2">
      <c r="A9" s="14" t="s">
        <v>40</v>
      </c>
      <c r="B9" s="9" t="s">
        <v>41</v>
      </c>
      <c r="C9" s="9"/>
      <c r="D9" s="9"/>
      <c r="E9" s="12">
        <f>AVERAGE(E5:E8)</f>
        <v>0.56348460927103194</v>
      </c>
      <c r="F9" s="12">
        <f>AVERAGE(F5:F8)</f>
        <v>0.43651539072896806</v>
      </c>
      <c r="G9" s="3" t="s">
        <v>60</v>
      </c>
      <c r="H9" s="13">
        <v>98.9</v>
      </c>
      <c r="I9" s="13">
        <v>1.1000000000000001</v>
      </c>
    </row>
    <row r="10" spans="1:9" x14ac:dyDescent="0.2">
      <c r="B10" s="9"/>
      <c r="C10" s="9"/>
      <c r="D10" s="9"/>
    </row>
    <row r="11" spans="1:9" x14ac:dyDescent="0.2">
      <c r="B11" s="9" t="s">
        <v>52</v>
      </c>
      <c r="C11" s="9">
        <v>357.202944</v>
      </c>
      <c r="D11" s="9">
        <v>0.36449280000000001</v>
      </c>
      <c r="E11" s="1">
        <f>C11/(C11+D11)</f>
        <v>0.99898063200815501</v>
      </c>
      <c r="F11" s="1">
        <f>D11/(C11+D11)</f>
        <v>1.0193679918450561E-3</v>
      </c>
    </row>
    <row r="12" spans="1:9" x14ac:dyDescent="0.2">
      <c r="B12" s="9"/>
      <c r="C12" s="9">
        <v>243.31984914285715</v>
      </c>
      <c r="D12" s="9">
        <v>0.30236800000000003</v>
      </c>
      <c r="E12" s="1">
        <f t="shared" ref="E12:E14" si="2">C12/(C12+D12)</f>
        <v>0.99875886524822699</v>
      </c>
      <c r="F12" s="1">
        <f t="shared" ref="F12:F14" si="3">D12/(C12+D12)</f>
        <v>1.2411347517730497E-3</v>
      </c>
    </row>
    <row r="13" spans="1:9" x14ac:dyDescent="0.2">
      <c r="B13" s="9"/>
      <c r="C13" s="9">
        <v>298.07852342857143</v>
      </c>
      <c r="D13" s="9">
        <v>0.34929371428571432</v>
      </c>
      <c r="E13" s="1">
        <f t="shared" si="2"/>
        <v>0.99882955376737392</v>
      </c>
      <c r="F13" s="1">
        <f t="shared" si="3"/>
        <v>1.1704462326261888E-3</v>
      </c>
    </row>
    <row r="14" spans="1:9" x14ac:dyDescent="0.2">
      <c r="B14" s="9"/>
      <c r="C14" s="9">
        <v>125.13053866666669</v>
      </c>
      <c r="D14" s="9">
        <v>4.8917333333333334E-2</v>
      </c>
      <c r="E14" s="1">
        <f t="shared" si="2"/>
        <v>0.9996092223524814</v>
      </c>
      <c r="F14" s="1">
        <f t="shared" si="3"/>
        <v>3.9077764751856186E-4</v>
      </c>
    </row>
    <row r="15" spans="1:9" x14ac:dyDescent="0.2">
      <c r="B15" s="9" t="s">
        <v>43</v>
      </c>
      <c r="C15" s="9"/>
      <c r="D15" s="9"/>
      <c r="E15" s="12">
        <f>AVERAGE(E11:E14)</f>
        <v>0.9990445683440593</v>
      </c>
      <c r="F15" s="12">
        <f>AVERAGE(F11:F14)</f>
        <v>9.5543165594071404E-4</v>
      </c>
    </row>
    <row r="16" spans="1:9" x14ac:dyDescent="0.2">
      <c r="B16" s="9"/>
      <c r="C16" s="9"/>
      <c r="D16" s="9"/>
    </row>
    <row r="17" spans="2:6" x14ac:dyDescent="0.2">
      <c r="B17" s="9" t="s">
        <v>54</v>
      </c>
      <c r="C17" s="9">
        <v>479.91552000000001</v>
      </c>
      <c r="D17" s="9">
        <v>1.8224639999999999</v>
      </c>
      <c r="E17" s="1">
        <f>C17/(C17+D17)</f>
        <v>0.99621689785624201</v>
      </c>
      <c r="F17" s="1">
        <f>D17/(C17+D17)</f>
        <v>3.783102143757881E-3</v>
      </c>
    </row>
    <row r="18" spans="2:6" x14ac:dyDescent="0.2">
      <c r="B18" s="9"/>
      <c r="C18" s="9">
        <v>450.0963657142857</v>
      </c>
      <c r="D18" s="9">
        <v>1.7278171428571429</v>
      </c>
      <c r="E18" s="1">
        <f t="shared" ref="E18:E20" si="4">C18/(C18+D18)</f>
        <v>0.99617590822179736</v>
      </c>
      <c r="F18" s="1">
        <f t="shared" ref="F18:F20" si="5">D18/(C18+D18)</f>
        <v>3.8240917782026772E-3</v>
      </c>
    </row>
    <row r="19" spans="2:6" x14ac:dyDescent="0.2">
      <c r="B19" s="9"/>
      <c r="C19" s="9">
        <v>320.04036571428571</v>
      </c>
      <c r="D19" s="9">
        <v>0.87323428571428574</v>
      </c>
      <c r="E19" s="1">
        <f t="shared" si="4"/>
        <v>0.99727891156462589</v>
      </c>
      <c r="F19" s="1">
        <f t="shared" si="5"/>
        <v>2.7210884353741499E-3</v>
      </c>
    </row>
    <row r="20" spans="2:6" x14ac:dyDescent="0.2">
      <c r="B20" s="9"/>
      <c r="C20" s="9">
        <v>390.84949333333338</v>
      </c>
      <c r="D20" s="9">
        <v>0.48917333333333335</v>
      </c>
      <c r="E20" s="1">
        <f t="shared" si="4"/>
        <v>0.99875000000000003</v>
      </c>
      <c r="F20" s="1">
        <f t="shared" si="5"/>
        <v>1.2499999999999998E-3</v>
      </c>
    </row>
    <row r="21" spans="2:6" x14ac:dyDescent="0.2">
      <c r="B21" s="9" t="s">
        <v>45</v>
      </c>
      <c r="C21" s="9"/>
      <c r="D21" s="9"/>
      <c r="E21" s="12">
        <f>AVERAGE(E17:E20)</f>
        <v>0.99710542941066627</v>
      </c>
      <c r="F21" s="12">
        <f>AVERAGE(F17:F20)</f>
        <v>2.8945705893336769E-3</v>
      </c>
    </row>
    <row r="22" spans="2:6" x14ac:dyDescent="0.2">
      <c r="B22" s="9"/>
      <c r="C22" s="9"/>
      <c r="D22" s="9"/>
    </row>
    <row r="23" spans="2:6" x14ac:dyDescent="0.2">
      <c r="B23" s="9" t="s">
        <v>55</v>
      </c>
      <c r="C23" s="9">
        <v>137.29228799999999</v>
      </c>
      <c r="D23" s="9">
        <v>1.8224639999999999</v>
      </c>
      <c r="E23" s="1">
        <f>C23/(C23+D23)</f>
        <v>0.98689956331877726</v>
      </c>
      <c r="F23" s="1">
        <f>D23/(C23+D23)</f>
        <v>1.3100436681222708E-2</v>
      </c>
    </row>
    <row r="24" spans="2:6" x14ac:dyDescent="0.2">
      <c r="B24" s="9"/>
      <c r="C24" s="9">
        <v>122.67501714285717</v>
      </c>
      <c r="D24" s="9">
        <v>1.7278171428571429</v>
      </c>
      <c r="E24" s="1">
        <f t="shared" ref="E24:E26" si="6">C24/(C24+D24)</f>
        <v>0.98611111111111105</v>
      </c>
      <c r="F24" s="1">
        <f t="shared" ref="F24:F26" si="7">D24/(C24+D24)</f>
        <v>1.3888888888888886E-2</v>
      </c>
    </row>
    <row r="25" spans="2:6" x14ac:dyDescent="0.2">
      <c r="B25" s="9"/>
      <c r="C25" s="9">
        <v>95.619154285714274</v>
      </c>
      <c r="D25" s="9">
        <v>1.3098514285714284</v>
      </c>
      <c r="E25" s="1">
        <f t="shared" si="6"/>
        <v>0.9864864864864864</v>
      </c>
      <c r="F25" s="1">
        <f t="shared" si="7"/>
        <v>1.3513513513513513E-2</v>
      </c>
    </row>
    <row r="26" spans="2:6" x14ac:dyDescent="0.2">
      <c r="B26" s="9"/>
      <c r="C26" s="9">
        <v>97.345493333333351</v>
      </c>
      <c r="D26" s="9">
        <v>0.48917333333333335</v>
      </c>
      <c r="E26" s="1">
        <f t="shared" si="6"/>
        <v>0.99500000000000011</v>
      </c>
      <c r="F26" s="1">
        <f t="shared" si="7"/>
        <v>4.9999999999999992E-3</v>
      </c>
    </row>
    <row r="27" spans="2:6" x14ac:dyDescent="0.2">
      <c r="B27" s="9" t="s">
        <v>47</v>
      </c>
      <c r="E27" s="12">
        <f>AVERAGE(E23:E26)</f>
        <v>0.98862429022909371</v>
      </c>
      <c r="F27" s="12">
        <f>AVERAGE(F23:F26)</f>
        <v>1.1375709770906276E-2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2—figure supplement 1A</vt:lpstr>
      <vt:lpstr>Figure 2—figure supplement 1B</vt:lpstr>
      <vt:lpstr>Figure 2—figure supplement 1C</vt:lpstr>
      <vt:lpstr>Figure 2—figure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Microsoft Office User</cp:lastModifiedBy>
  <dcterms:created xsi:type="dcterms:W3CDTF">2022-01-21T03:01:51Z</dcterms:created>
  <dcterms:modified xsi:type="dcterms:W3CDTF">2022-01-26T07:36:00Z</dcterms:modified>
</cp:coreProperties>
</file>