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alena/Desktop/2022-02-21 source data_AM/Figure 4 - Source data/"/>
    </mc:Choice>
  </mc:AlternateContent>
  <xr:revisionPtr revIDLastSave="0" documentId="13_ncr:1_{A7046CC7-E605-EA4A-9A3A-E5BEB2D24EFF}" xr6:coauthVersionLast="47" xr6:coauthVersionMax="47" xr10:uidLastSave="{00000000-0000-0000-0000-000000000000}"/>
  <bookViews>
    <workbookView xWindow="12500" yWindow="2560" windowWidth="36600" windowHeight="23720" activeTab="1" xr2:uid="{C0F75211-779F-144F-A984-39425531C996}"/>
  </bookViews>
  <sheets>
    <sheet name="Fig. 4B" sheetId="1" r:id="rId1"/>
    <sheet name="Fig. 4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1" i="2" l="1"/>
  <c r="N30" i="2"/>
  <c r="N24" i="2"/>
  <c r="N25" i="2"/>
  <c r="N26" i="2"/>
  <c r="N27" i="2"/>
  <c r="N23" i="2"/>
  <c r="N20" i="2"/>
  <c r="N19" i="2"/>
  <c r="N13" i="2"/>
  <c r="N14" i="2"/>
  <c r="N15" i="2"/>
  <c r="N16" i="2"/>
  <c r="N12" i="2"/>
  <c r="D42" i="2" l="1"/>
  <c r="D41" i="2"/>
  <c r="Q41" i="2" l="1"/>
  <c r="Q35" i="2"/>
  <c r="Q36" i="2"/>
  <c r="Q37" i="2"/>
  <c r="Q34" i="2"/>
  <c r="Q40" i="2" s="1"/>
  <c r="R35" i="2"/>
  <c r="R36" i="2"/>
  <c r="R40" i="2" s="1"/>
  <c r="R37" i="2"/>
  <c r="R34" i="2"/>
  <c r="S35" i="2"/>
  <c r="S36" i="2"/>
  <c r="S37" i="2"/>
  <c r="S34" i="2"/>
  <c r="Q30" i="2"/>
  <c r="Q29" i="2"/>
  <c r="T24" i="2"/>
  <c r="T25" i="2"/>
  <c r="T26" i="2"/>
  <c r="T23" i="2"/>
  <c r="S24" i="2"/>
  <c r="S25" i="2"/>
  <c r="S26" i="2"/>
  <c r="S23" i="2"/>
  <c r="S29" i="2" s="1"/>
  <c r="Q24" i="2"/>
  <c r="Q25" i="2"/>
  <c r="Q26" i="2"/>
  <c r="Q23" i="2"/>
  <c r="R24" i="2"/>
  <c r="R25" i="2"/>
  <c r="R26" i="2"/>
  <c r="R23" i="2"/>
  <c r="R41" i="2"/>
  <c r="T29" i="2"/>
  <c r="T30" i="2"/>
  <c r="S30" i="2"/>
  <c r="K42" i="2"/>
  <c r="K41" i="2"/>
  <c r="K35" i="2"/>
  <c r="K36" i="2"/>
  <c r="K37" i="2"/>
  <c r="K38" i="2"/>
  <c r="K34" i="2"/>
  <c r="L35" i="2"/>
  <c r="L36" i="2"/>
  <c r="L37" i="2"/>
  <c r="L38" i="2"/>
  <c r="L34" i="2"/>
  <c r="M35" i="2"/>
  <c r="M36" i="2"/>
  <c r="M37" i="2"/>
  <c r="M38" i="2"/>
  <c r="M34" i="2"/>
  <c r="M24" i="2"/>
  <c r="M25" i="2"/>
  <c r="M26" i="2"/>
  <c r="M27" i="2"/>
  <c r="M23" i="2"/>
  <c r="K31" i="2"/>
  <c r="K30" i="2"/>
  <c r="K24" i="2"/>
  <c r="K25" i="2"/>
  <c r="K26" i="2"/>
  <c r="K27" i="2"/>
  <c r="K23" i="2"/>
  <c r="L24" i="2"/>
  <c r="L25" i="2"/>
  <c r="L26" i="2"/>
  <c r="L27" i="2"/>
  <c r="L23" i="2"/>
  <c r="L42" i="2"/>
  <c r="M30" i="2"/>
  <c r="M31" i="2"/>
  <c r="C35" i="2"/>
  <c r="C36" i="2"/>
  <c r="C37" i="2"/>
  <c r="C38" i="2"/>
  <c r="C42" i="2" s="1"/>
  <c r="C34" i="2"/>
  <c r="D35" i="2"/>
  <c r="D36" i="2"/>
  <c r="D37" i="2"/>
  <c r="D38" i="2"/>
  <c r="D34" i="2"/>
  <c r="E35" i="2"/>
  <c r="E36" i="2"/>
  <c r="E37" i="2"/>
  <c r="E38" i="2"/>
  <c r="E34" i="2"/>
  <c r="C41" i="2"/>
  <c r="H24" i="2"/>
  <c r="H25" i="2"/>
  <c r="H26" i="2"/>
  <c r="H27" i="2"/>
  <c r="H23" i="2"/>
  <c r="G24" i="2"/>
  <c r="G25" i="2"/>
  <c r="G26" i="2"/>
  <c r="G27" i="2"/>
  <c r="G23" i="2"/>
  <c r="F24" i="2"/>
  <c r="F25" i="2"/>
  <c r="F26" i="2"/>
  <c r="F27" i="2"/>
  <c r="F23" i="2"/>
  <c r="E24" i="2"/>
  <c r="E25" i="2"/>
  <c r="E26" i="2"/>
  <c r="E27" i="2"/>
  <c r="E23" i="2"/>
  <c r="C31" i="2"/>
  <c r="C30" i="2"/>
  <c r="C24" i="2"/>
  <c r="C25" i="2"/>
  <c r="C26" i="2"/>
  <c r="C27" i="2"/>
  <c r="C23" i="2"/>
  <c r="D24" i="2"/>
  <c r="D25" i="2"/>
  <c r="D26" i="2"/>
  <c r="D27" i="2"/>
  <c r="D23" i="2"/>
  <c r="F30" i="2"/>
  <c r="E30" i="2"/>
  <c r="F31" i="2"/>
  <c r="E31" i="2"/>
  <c r="H31" i="2"/>
  <c r="G31" i="2"/>
  <c r="T13" i="2"/>
  <c r="T19" i="2" s="1"/>
  <c r="T14" i="2"/>
  <c r="T15" i="2"/>
  <c r="T12" i="2"/>
  <c r="S19" i="2"/>
  <c r="S13" i="2"/>
  <c r="S18" i="2" s="1"/>
  <c r="S14" i="2"/>
  <c r="S15" i="2"/>
  <c r="S12" i="2"/>
  <c r="R19" i="2"/>
  <c r="R13" i="2"/>
  <c r="R14" i="2"/>
  <c r="R15" i="2"/>
  <c r="R12" i="2"/>
  <c r="R18" i="2" s="1"/>
  <c r="Q13" i="2"/>
  <c r="Q14" i="2"/>
  <c r="Q15" i="2"/>
  <c r="Q12" i="2"/>
  <c r="M20" i="2"/>
  <c r="L20" i="2"/>
  <c r="M19" i="2"/>
  <c r="L19" i="2"/>
  <c r="M13" i="2"/>
  <c r="M14" i="2"/>
  <c r="M15" i="2"/>
  <c r="M16" i="2"/>
  <c r="M12" i="2"/>
  <c r="L13" i="2"/>
  <c r="L14" i="2"/>
  <c r="L15" i="2"/>
  <c r="L16" i="2"/>
  <c r="L12" i="2"/>
  <c r="K13" i="2"/>
  <c r="K14" i="2"/>
  <c r="K15" i="2"/>
  <c r="K16" i="2"/>
  <c r="K12" i="2"/>
  <c r="T18" i="2" l="1"/>
  <c r="L41" i="2"/>
  <c r="G30" i="2"/>
  <c r="H30" i="2"/>
  <c r="AB52" i="1" l="1"/>
  <c r="AB53" i="1"/>
  <c r="AB54" i="1"/>
  <c r="AB55" i="1"/>
  <c r="AB59" i="1" s="1"/>
  <c r="AB51" i="1"/>
  <c r="AC59" i="1"/>
  <c r="AC58" i="1"/>
  <c r="AC52" i="1"/>
  <c r="AC53" i="1"/>
  <c r="AC54" i="1"/>
  <c r="AC55" i="1"/>
  <c r="AC51" i="1"/>
  <c r="AD52" i="1"/>
  <c r="AD53" i="1"/>
  <c r="AD54" i="1"/>
  <c r="AD55" i="1"/>
  <c r="AD51" i="1"/>
  <c r="AB48" i="1"/>
  <c r="AB47" i="1"/>
  <c r="AB41" i="1"/>
  <c r="AB42" i="1"/>
  <c r="AB43" i="1"/>
  <c r="AB44" i="1"/>
  <c r="AB40" i="1"/>
  <c r="AD41" i="1"/>
  <c r="AD42" i="1"/>
  <c r="AD43" i="1"/>
  <c r="AD44" i="1"/>
  <c r="AD40" i="1"/>
  <c r="AC41" i="1"/>
  <c r="AC42" i="1"/>
  <c r="AC43" i="1"/>
  <c r="AC44" i="1"/>
  <c r="AC40" i="1"/>
  <c r="AD48" i="1"/>
  <c r="S59" i="1"/>
  <c r="S58" i="1"/>
  <c r="S52" i="1"/>
  <c r="S53" i="1"/>
  <c r="S54" i="1"/>
  <c r="S55" i="1"/>
  <c r="S51" i="1"/>
  <c r="T52" i="1"/>
  <c r="T53" i="1"/>
  <c r="T54" i="1"/>
  <c r="T55" i="1"/>
  <c r="T51" i="1"/>
  <c r="U52" i="1"/>
  <c r="U53" i="1"/>
  <c r="U54" i="1"/>
  <c r="U55" i="1"/>
  <c r="U51" i="1"/>
  <c r="S48" i="1"/>
  <c r="S47" i="1"/>
  <c r="S41" i="1"/>
  <c r="S42" i="1"/>
  <c r="S43" i="1"/>
  <c r="S44" i="1"/>
  <c r="S40" i="1"/>
  <c r="U41" i="1"/>
  <c r="U42" i="1"/>
  <c r="U43" i="1"/>
  <c r="U44" i="1"/>
  <c r="U40" i="1"/>
  <c r="T41" i="1"/>
  <c r="T42" i="1"/>
  <c r="T43" i="1"/>
  <c r="T44" i="1"/>
  <c r="T40" i="1"/>
  <c r="U59" i="1"/>
  <c r="T59" i="1"/>
  <c r="U47" i="1"/>
  <c r="U48" i="1"/>
  <c r="H52" i="1"/>
  <c r="H53" i="1"/>
  <c r="H54" i="1"/>
  <c r="H55" i="1"/>
  <c r="H59" i="1" s="1"/>
  <c r="H51" i="1"/>
  <c r="G52" i="1"/>
  <c r="G53" i="1"/>
  <c r="G54" i="1"/>
  <c r="G55" i="1"/>
  <c r="G51" i="1"/>
  <c r="F52" i="1"/>
  <c r="F53" i="1"/>
  <c r="F54" i="1"/>
  <c r="F55" i="1"/>
  <c r="F51" i="1"/>
  <c r="E59" i="1"/>
  <c r="E58" i="1"/>
  <c r="E52" i="1"/>
  <c r="E53" i="1"/>
  <c r="E54" i="1"/>
  <c r="E55" i="1"/>
  <c r="E51" i="1"/>
  <c r="C52" i="1"/>
  <c r="C53" i="1"/>
  <c r="C54" i="1"/>
  <c r="C55" i="1"/>
  <c r="C51" i="1"/>
  <c r="D52" i="1"/>
  <c r="D53" i="1"/>
  <c r="D54" i="1"/>
  <c r="D55" i="1"/>
  <c r="D51" i="1"/>
  <c r="C59" i="1"/>
  <c r="G59" i="1"/>
  <c r="F59" i="1"/>
  <c r="C58" i="1"/>
  <c r="C48" i="1"/>
  <c r="C47" i="1"/>
  <c r="C41" i="1"/>
  <c r="C42" i="1"/>
  <c r="C43" i="1"/>
  <c r="C44" i="1"/>
  <c r="C40" i="1"/>
  <c r="D41" i="1"/>
  <c r="D42" i="1"/>
  <c r="D43" i="1"/>
  <c r="D44" i="1"/>
  <c r="D48" i="1" s="1"/>
  <c r="D40" i="1"/>
  <c r="E41" i="1"/>
  <c r="E42" i="1"/>
  <c r="E43" i="1"/>
  <c r="E44" i="1"/>
  <c r="E40" i="1"/>
  <c r="D47" i="1"/>
  <c r="H20" i="2"/>
  <c r="D19" i="2"/>
  <c r="H16" i="2"/>
  <c r="G16" i="2"/>
  <c r="F16" i="2"/>
  <c r="E16" i="2"/>
  <c r="D16" i="2"/>
  <c r="C16" i="2"/>
  <c r="H15" i="2"/>
  <c r="H19" i="2" s="1"/>
  <c r="G15" i="2"/>
  <c r="G20" i="2" s="1"/>
  <c r="F15" i="2"/>
  <c r="E15" i="2"/>
  <c r="D15" i="2"/>
  <c r="C15" i="2"/>
  <c r="H14" i="2"/>
  <c r="G14" i="2"/>
  <c r="F14" i="2"/>
  <c r="F19" i="2" s="1"/>
  <c r="E14" i="2"/>
  <c r="E19" i="2" s="1"/>
  <c r="D14" i="2"/>
  <c r="C14" i="2"/>
  <c r="H13" i="2"/>
  <c r="G13" i="2"/>
  <c r="F13" i="2"/>
  <c r="E13" i="2"/>
  <c r="D13" i="2"/>
  <c r="C13" i="2"/>
  <c r="H12" i="2"/>
  <c r="G12" i="2"/>
  <c r="G19" i="2" s="1"/>
  <c r="F12" i="2"/>
  <c r="F20" i="2" s="1"/>
  <c r="E12" i="2"/>
  <c r="E20" i="2" s="1"/>
  <c r="D12" i="2"/>
  <c r="D20" i="2" s="1"/>
  <c r="C12" i="2"/>
  <c r="AC32" i="1"/>
  <c r="AC29" i="1"/>
  <c r="H20" i="1"/>
  <c r="G20" i="1"/>
  <c r="F20" i="1"/>
  <c r="E20" i="1"/>
  <c r="D20" i="1"/>
  <c r="C20" i="1"/>
  <c r="AM17" i="1"/>
  <c r="AL25" i="1" s="1"/>
  <c r="AK17" i="1"/>
  <c r="AK25" i="1" s="1"/>
  <c r="AF17" i="1"/>
  <c r="AD25" i="1" s="1"/>
  <c r="AD17" i="1"/>
  <c r="AB17" i="1"/>
  <c r="AB25" i="1" s="1"/>
  <c r="W17" i="1"/>
  <c r="U25" i="1" s="1"/>
  <c r="U17" i="1"/>
  <c r="T25" i="1" s="1"/>
  <c r="S17" i="1"/>
  <c r="S25" i="1" s="1"/>
  <c r="S32" i="1" s="1"/>
  <c r="M17" i="1"/>
  <c r="H25" i="1" s="1"/>
  <c r="K17" i="1"/>
  <c r="G25" i="1" s="1"/>
  <c r="I17" i="1"/>
  <c r="F25" i="1" s="1"/>
  <c r="G17" i="1"/>
  <c r="E25" i="1" s="1"/>
  <c r="E17" i="1"/>
  <c r="D25" i="1" s="1"/>
  <c r="C17" i="1"/>
  <c r="C25" i="1" s="1"/>
  <c r="C32" i="1" s="1"/>
  <c r="AM14" i="1"/>
  <c r="AL24" i="1" s="1"/>
  <c r="AK14" i="1"/>
  <c r="AK24" i="1" s="1"/>
  <c r="AF14" i="1"/>
  <c r="AD24" i="1" s="1"/>
  <c r="AD14" i="1"/>
  <c r="AB31" i="1" s="1"/>
  <c r="AB14" i="1"/>
  <c r="AB24" i="1" s="1"/>
  <c r="W14" i="1"/>
  <c r="U24" i="1" s="1"/>
  <c r="U14" i="1"/>
  <c r="T24" i="1" s="1"/>
  <c r="S14" i="1"/>
  <c r="S24" i="1" s="1"/>
  <c r="S31" i="1" s="1"/>
  <c r="M14" i="1"/>
  <c r="H24" i="1" s="1"/>
  <c r="H31" i="1" s="1"/>
  <c r="K14" i="1"/>
  <c r="G24" i="1" s="1"/>
  <c r="I14" i="1"/>
  <c r="F24" i="1" s="1"/>
  <c r="F31" i="1" s="1"/>
  <c r="G14" i="1"/>
  <c r="E24" i="1" s="1"/>
  <c r="E31" i="1" s="1"/>
  <c r="E14" i="1"/>
  <c r="D24" i="1" s="1"/>
  <c r="C14" i="1"/>
  <c r="C24" i="1" s="1"/>
  <c r="C31" i="1" s="1"/>
  <c r="AM11" i="1"/>
  <c r="AL23" i="1" s="1"/>
  <c r="AK11" i="1"/>
  <c r="AK23" i="1" s="1"/>
  <c r="AF11" i="1"/>
  <c r="AD23" i="1" s="1"/>
  <c r="AD11" i="1"/>
  <c r="AB11" i="1"/>
  <c r="AB23" i="1" s="1"/>
  <c r="W11" i="1"/>
  <c r="U23" i="1" s="1"/>
  <c r="U30" i="1" s="1"/>
  <c r="U11" i="1"/>
  <c r="T23" i="1" s="1"/>
  <c r="S11" i="1"/>
  <c r="S23" i="1" s="1"/>
  <c r="S30" i="1" s="1"/>
  <c r="M11" i="1"/>
  <c r="H23" i="1" s="1"/>
  <c r="K11" i="1"/>
  <c r="G23" i="1" s="1"/>
  <c r="G30" i="1" s="1"/>
  <c r="I11" i="1"/>
  <c r="F23" i="1" s="1"/>
  <c r="G11" i="1"/>
  <c r="E23" i="1" s="1"/>
  <c r="E11" i="1"/>
  <c r="D23" i="1" s="1"/>
  <c r="C11" i="1"/>
  <c r="C23" i="1" s="1"/>
  <c r="C30" i="1" s="1"/>
  <c r="AM8" i="1"/>
  <c r="AL22" i="1" s="1"/>
  <c r="AK8" i="1"/>
  <c r="AK22" i="1" s="1"/>
  <c r="AF8" i="1"/>
  <c r="AD22" i="1" s="1"/>
  <c r="AD8" i="1"/>
  <c r="AB8" i="1"/>
  <c r="AB22" i="1" s="1"/>
  <c r="W8" i="1"/>
  <c r="U22" i="1" s="1"/>
  <c r="U8" i="1"/>
  <c r="T22" i="1" s="1"/>
  <c r="S8" i="1"/>
  <c r="S22" i="1" s="1"/>
  <c r="S29" i="1" s="1"/>
  <c r="M8" i="1"/>
  <c r="H22" i="1" s="1"/>
  <c r="K8" i="1"/>
  <c r="G22" i="1" s="1"/>
  <c r="I8" i="1"/>
  <c r="F22" i="1" s="1"/>
  <c r="G8" i="1"/>
  <c r="E22" i="1" s="1"/>
  <c r="E8" i="1"/>
  <c r="D22" i="1" s="1"/>
  <c r="C8" i="1"/>
  <c r="C22" i="1" s="1"/>
  <c r="C29" i="1" s="1"/>
  <c r="AM5" i="1"/>
  <c r="AL21" i="1" s="1"/>
  <c r="AK5" i="1"/>
  <c r="AK21" i="1" s="1"/>
  <c r="AF5" i="1"/>
  <c r="AD21" i="1" s="1"/>
  <c r="AD5" i="1"/>
  <c r="AB5" i="1"/>
  <c r="AB21" i="1" s="1"/>
  <c r="W5" i="1"/>
  <c r="U21" i="1" s="1"/>
  <c r="U5" i="1"/>
  <c r="T21" i="1" s="1"/>
  <c r="S5" i="1"/>
  <c r="S21" i="1" s="1"/>
  <c r="S28" i="1" s="1"/>
  <c r="M5" i="1"/>
  <c r="H21" i="1" s="1"/>
  <c r="K5" i="1"/>
  <c r="G21" i="1" s="1"/>
  <c r="I5" i="1"/>
  <c r="F21" i="1" s="1"/>
  <c r="G5" i="1"/>
  <c r="E21" i="1" s="1"/>
  <c r="E5" i="1"/>
  <c r="D21" i="1" s="1"/>
  <c r="C5" i="1"/>
  <c r="C21" i="1" s="1"/>
  <c r="C28" i="1" s="1"/>
  <c r="AB58" i="1" l="1"/>
  <c r="AD47" i="1"/>
  <c r="T58" i="1"/>
  <c r="U58" i="1"/>
  <c r="H58" i="1"/>
  <c r="F58" i="1"/>
  <c r="G58" i="1"/>
  <c r="AC30" i="1"/>
  <c r="T28" i="1"/>
  <c r="E29" i="1"/>
  <c r="AC28" i="1"/>
  <c r="AC36" i="1" s="1"/>
  <c r="T32" i="1"/>
  <c r="AC31" i="1"/>
  <c r="AB29" i="1"/>
  <c r="AB32" i="1"/>
  <c r="AB30" i="1"/>
  <c r="D29" i="1"/>
  <c r="AK31" i="1"/>
  <c r="U28" i="1"/>
  <c r="U32" i="1"/>
  <c r="F29" i="1"/>
  <c r="AB28" i="1"/>
  <c r="H29" i="1"/>
  <c r="AK29" i="1"/>
  <c r="T30" i="1"/>
  <c r="D31" i="1"/>
  <c r="G28" i="1"/>
  <c r="D32" i="1"/>
  <c r="H32" i="1"/>
  <c r="AK32" i="1"/>
  <c r="D28" i="1"/>
  <c r="D30" i="1"/>
  <c r="AK30" i="1"/>
  <c r="T31" i="1"/>
  <c r="E28" i="1"/>
  <c r="AB36" i="1"/>
  <c r="AB35" i="1"/>
  <c r="G29" i="1"/>
  <c r="U29" i="1"/>
  <c r="E30" i="1"/>
  <c r="G31" i="1"/>
  <c r="U31" i="1"/>
  <c r="E32" i="1"/>
  <c r="G32" i="1"/>
  <c r="H28" i="1"/>
  <c r="AK28" i="1"/>
  <c r="T29" i="1"/>
  <c r="H30" i="1"/>
  <c r="F28" i="1"/>
  <c r="T35" i="1"/>
  <c r="T36" i="1"/>
  <c r="F30" i="1"/>
  <c r="F32" i="1"/>
  <c r="AC22" i="1"/>
  <c r="AC24" i="1"/>
  <c r="AC21" i="1"/>
  <c r="AC23" i="1"/>
  <c r="AC25" i="1"/>
  <c r="AC35" i="1"/>
  <c r="U36" i="1" l="1"/>
  <c r="E35" i="1"/>
  <c r="E36" i="1"/>
  <c r="D36" i="1"/>
  <c r="D35" i="1"/>
  <c r="AK35" i="1"/>
  <c r="AK36" i="1"/>
  <c r="U35" i="1"/>
  <c r="F35" i="1"/>
  <c r="F36" i="1"/>
  <c r="H35" i="1"/>
  <c r="H36" i="1"/>
  <c r="G36" i="1"/>
  <c r="G35" i="1"/>
</calcChain>
</file>

<file path=xl/sharedStrings.xml><?xml version="1.0" encoding="utf-8"?>
<sst xmlns="http://schemas.openxmlformats.org/spreadsheetml/2006/main" count="248" uniqueCount="42">
  <si>
    <t>Biotinylation</t>
  </si>
  <si>
    <t>Cell line</t>
  </si>
  <si>
    <t>WT</t>
  </si>
  <si>
    <t>GPC1 KO</t>
  </si>
  <si>
    <t>G4G</t>
  </si>
  <si>
    <t>GPC1 KO +GPC3</t>
  </si>
  <si>
    <t>GPC1 KO +GPC4</t>
  </si>
  <si>
    <t>GPC1 KO +GPC6</t>
  </si>
  <si>
    <t>GPC1 KO +GPC2</t>
  </si>
  <si>
    <t>GPC1 KO +GPC1TM</t>
  </si>
  <si>
    <t>GPC1 KO +GPC1 +SDC4</t>
  </si>
  <si>
    <t>GPC1 KO +SDC4</t>
  </si>
  <si>
    <t>WT +SDC4</t>
  </si>
  <si>
    <t>Exp. I</t>
  </si>
  <si>
    <t>Raw dara</t>
  </si>
  <si>
    <t xml:space="preserve">FGF2 </t>
  </si>
  <si>
    <t>Elu/In</t>
  </si>
  <si>
    <t>IN Elu</t>
  </si>
  <si>
    <t>Surface/In</t>
  </si>
  <si>
    <t>Exp. II</t>
  </si>
  <si>
    <t>Exp. III</t>
  </si>
  <si>
    <t>Exp. IV</t>
  </si>
  <si>
    <t>Exp. V</t>
  </si>
  <si>
    <t>Norm to WT</t>
  </si>
  <si>
    <t>Mean</t>
  </si>
  <si>
    <t>SD</t>
  </si>
  <si>
    <t>Surface binding capacity</t>
  </si>
  <si>
    <t>Norm to GPC1 over-expression</t>
  </si>
  <si>
    <t>Norm to GPC1 KO</t>
  </si>
  <si>
    <t>Norm to GPC1 KO + GPC2</t>
  </si>
  <si>
    <t>Norm to GPC1 KO +GPC1TM</t>
  </si>
  <si>
    <t>Norm to GPC1 KO +GPC1 +SDC4</t>
  </si>
  <si>
    <t>Norm to GPC1 KO +SDC4</t>
  </si>
  <si>
    <t>G41</t>
  </si>
  <si>
    <t>Norm to GPC1 KO +GPC2</t>
  </si>
  <si>
    <t>Norm to GPC1 KO +GPC3</t>
  </si>
  <si>
    <t>GPC1 KO G4</t>
  </si>
  <si>
    <t>Norm to GPC1 KO G4</t>
  </si>
  <si>
    <t>Norm to G41</t>
  </si>
  <si>
    <t>Norm to WT +SDC4</t>
  </si>
  <si>
    <t>Raw data</t>
  </si>
  <si>
    <t>G45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</si>
</sst>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0" borderId="1" xfId="0" applyNumberFormat="1" applyBorder="1"/>
    <xf numFmtId="2" fontId="0" fillId="0" borderId="0" xfId="0" applyNumberFormat="1"/>
    <xf numFmtId="2" fontId="1" fillId="0" borderId="1" xfId="0" applyNumberFormat="1" applyFon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3" xfId="0" applyNumberFormat="1" applyBorder="1" applyAlignment="1">
      <alignment horizontal="center"/>
    </xf>
    <xf numFmtId="2" fontId="2" fillId="0" borderId="3" xfId="0" applyNumberFormat="1" applyFont="1" applyBorder="1"/>
    <xf numFmtId="2" fontId="2" fillId="0" borderId="0" xfId="0" applyNumberFormat="1" applyFont="1"/>
    <xf numFmtId="2" fontId="2" fillId="0" borderId="1" xfId="0" applyNumberFormat="1" applyFont="1" applyBorder="1"/>
    <xf numFmtId="2" fontId="0" fillId="0" borderId="0" xfId="0" applyNumberFormat="1" applyFill="1"/>
    <xf numFmtId="2" fontId="0" fillId="0" borderId="3" xfId="0" applyNumberFormat="1" applyFill="1" applyBorder="1"/>
    <xf numFmtId="2" fontId="1" fillId="0" borderId="0" xfId="0" applyNumberFormat="1" applyFont="1"/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1" fillId="0" borderId="0" xfId="0" applyNumberFormat="1" applyFont="1" applyBorder="1"/>
    <xf numFmtId="2" fontId="1" fillId="0" borderId="5" xfId="0" applyNumberFormat="1" applyFont="1" applyBorder="1"/>
    <xf numFmtId="2" fontId="2" fillId="0" borderId="6" xfId="0" applyNumberFormat="1" applyFont="1" applyBorder="1"/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/>
    <xf numFmtId="2" fontId="0" fillId="0" borderId="0" xfId="0" applyNumberFormat="1" applyFill="1" applyBorder="1"/>
    <xf numFmtId="2" fontId="0" fillId="0" borderId="9" xfId="0" applyNumberFormat="1" applyFill="1" applyBorder="1"/>
    <xf numFmtId="2" fontId="0" fillId="0" borderId="9" xfId="0" applyNumberFormat="1" applyBorder="1"/>
    <xf numFmtId="2" fontId="1" fillId="0" borderId="8" xfId="0" applyNumberFormat="1" applyFont="1" applyBorder="1"/>
    <xf numFmtId="2" fontId="1" fillId="0" borderId="10" xfId="0" applyNumberFormat="1" applyFont="1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center"/>
    </xf>
    <xf numFmtId="2" fontId="0" fillId="0" borderId="8" xfId="0" applyNumberFormat="1" applyFill="1" applyBorder="1"/>
    <xf numFmtId="2" fontId="0" fillId="0" borderId="13" xfId="0" applyNumberFormat="1" applyBorder="1" applyAlignment="1">
      <alignment horizontal="center"/>
    </xf>
    <xf numFmtId="2" fontId="0" fillId="0" borderId="14" xfId="0" applyNumberFormat="1" applyFill="1" applyBorder="1"/>
    <xf numFmtId="2" fontId="0" fillId="0" borderId="14" xfId="0" applyNumberFormat="1" applyBorder="1"/>
    <xf numFmtId="2" fontId="0" fillId="0" borderId="15" xfId="0" applyNumberFormat="1" applyBorder="1"/>
    <xf numFmtId="2" fontId="1" fillId="2" borderId="4" xfId="0" applyNumberFormat="1" applyFont="1" applyFill="1" applyBorder="1"/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0" xfId="0" applyNumberFormat="1" applyBorder="1"/>
    <xf numFmtId="2" fontId="0" fillId="0" borderId="4" xfId="0" applyNumberFormat="1" applyBorder="1"/>
    <xf numFmtId="2" fontId="2" fillId="0" borderId="7" xfId="0" applyNumberFormat="1" applyFont="1" applyBorder="1"/>
    <xf numFmtId="0" fontId="0" fillId="0" borderId="5" xfId="0" applyBorder="1"/>
    <xf numFmtId="0" fontId="0" fillId="0" borderId="7" xfId="0" applyFill="1" applyBorder="1" applyAlignment="1">
      <alignment horizontal="center"/>
    </xf>
    <xf numFmtId="2" fontId="1" fillId="2" borderId="5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027C-7AF9-794E-8459-915ECA4C6557}">
  <dimension ref="A1:AN75"/>
  <sheetViews>
    <sheetView topLeftCell="T9" workbookViewId="0">
      <selection activeCell="AK27" sqref="AK27:AK32"/>
    </sheetView>
  </sheetViews>
  <sheetFormatPr baseColWidth="10" defaultRowHeight="16" x14ac:dyDescent="0.2"/>
  <cols>
    <col min="1" max="1" width="10.83203125" style="2"/>
    <col min="2" max="2" width="27" style="2" bestFit="1" customWidth="1"/>
    <col min="3" max="3" width="10.83203125" style="2"/>
    <col min="4" max="4" width="16.1640625" style="2" customWidth="1"/>
    <col min="5" max="5" width="10.83203125" style="2"/>
    <col min="6" max="8" width="14.1640625" style="2" bestFit="1" customWidth="1"/>
    <col min="9" max="17" width="10.83203125" style="2"/>
    <col min="18" max="18" width="24.6640625" style="2" bestFit="1" customWidth="1"/>
    <col min="19" max="19" width="10.83203125" style="2"/>
    <col min="20" max="20" width="14.1640625" style="2" bestFit="1" customWidth="1"/>
    <col min="21" max="21" width="17" style="2" bestFit="1" customWidth="1"/>
    <col min="22" max="26" width="10.83203125" style="2"/>
    <col min="27" max="27" width="28" style="2" bestFit="1" customWidth="1"/>
    <col min="28" max="28" width="21.1640625" style="2" customWidth="1"/>
    <col min="29" max="29" width="20" style="2" bestFit="1" customWidth="1"/>
    <col min="30" max="30" width="15" style="2" customWidth="1"/>
    <col min="31" max="16384" width="10.83203125" style="2"/>
  </cols>
  <sheetData>
    <row r="1" spans="1:40" x14ac:dyDescent="0.2">
      <c r="A1" s="1"/>
    </row>
    <row r="2" spans="1:40" x14ac:dyDescent="0.2">
      <c r="A2" s="3" t="s">
        <v>0</v>
      </c>
    </row>
    <row r="3" spans="1:40" s="5" customFormat="1" x14ac:dyDescent="0.2">
      <c r="A3" s="4"/>
      <c r="B3" s="5" t="s">
        <v>1</v>
      </c>
      <c r="C3" s="5" t="s">
        <v>2</v>
      </c>
      <c r="E3" s="6" t="s">
        <v>3</v>
      </c>
      <c r="G3" s="5" t="s">
        <v>4</v>
      </c>
      <c r="I3" s="6" t="s">
        <v>5</v>
      </c>
      <c r="K3" s="6" t="s">
        <v>6</v>
      </c>
      <c r="M3" s="6" t="s">
        <v>7</v>
      </c>
      <c r="S3" s="5" t="s">
        <v>2</v>
      </c>
      <c r="U3" s="6" t="s">
        <v>8</v>
      </c>
      <c r="W3" s="6" t="s">
        <v>9</v>
      </c>
      <c r="AB3" s="5" t="s">
        <v>2</v>
      </c>
      <c r="AD3" s="6" t="s">
        <v>10</v>
      </c>
      <c r="AF3" s="6" t="s">
        <v>11</v>
      </c>
      <c r="AJ3" s="7"/>
      <c r="AK3" s="5" t="s">
        <v>2</v>
      </c>
      <c r="AM3" s="6" t="s">
        <v>12</v>
      </c>
      <c r="AN3" s="7"/>
    </row>
    <row r="4" spans="1:40" x14ac:dyDescent="0.2">
      <c r="A4" s="1" t="s">
        <v>13</v>
      </c>
      <c r="B4" s="2" t="s">
        <v>14</v>
      </c>
      <c r="C4" s="2">
        <v>1770</v>
      </c>
      <c r="D4" s="2">
        <v>968</v>
      </c>
      <c r="E4" s="2">
        <v>1300</v>
      </c>
      <c r="F4" s="2">
        <v>241</v>
      </c>
      <c r="G4" s="2">
        <v>1340</v>
      </c>
      <c r="H4" s="2">
        <v>1530</v>
      </c>
      <c r="I4" s="2">
        <v>1740</v>
      </c>
      <c r="J4" s="2">
        <v>614</v>
      </c>
      <c r="K4" s="2">
        <v>1470</v>
      </c>
      <c r="L4" s="2">
        <v>577</v>
      </c>
      <c r="M4" s="2">
        <v>1990</v>
      </c>
      <c r="N4" s="2">
        <v>1590</v>
      </c>
      <c r="S4" s="2">
        <v>218000</v>
      </c>
      <c r="T4" s="2">
        <v>77900</v>
      </c>
      <c r="U4" s="2">
        <v>114000</v>
      </c>
      <c r="V4" s="2">
        <v>65600</v>
      </c>
      <c r="W4" s="2">
        <v>90700</v>
      </c>
      <c r="X4" s="2">
        <v>24900</v>
      </c>
      <c r="AA4" s="2" t="s">
        <v>15</v>
      </c>
      <c r="AB4" s="2">
        <v>28300</v>
      </c>
      <c r="AC4" s="2">
        <v>8640</v>
      </c>
      <c r="AD4" s="2">
        <v>27000</v>
      </c>
      <c r="AE4" s="2">
        <v>14400</v>
      </c>
      <c r="AF4" s="2">
        <v>31600</v>
      </c>
      <c r="AG4" s="2">
        <v>5720</v>
      </c>
      <c r="AJ4" s="8"/>
      <c r="AK4" s="2">
        <v>35500</v>
      </c>
      <c r="AL4" s="2">
        <v>23000</v>
      </c>
      <c r="AM4" s="8">
        <v>47500</v>
      </c>
      <c r="AN4" s="8">
        <v>25800</v>
      </c>
    </row>
    <row r="5" spans="1:40" x14ac:dyDescent="0.2">
      <c r="A5" s="1"/>
      <c r="B5" s="2" t="s">
        <v>16</v>
      </c>
      <c r="C5" s="2">
        <f>D4/C4</f>
        <v>0.54689265536723164</v>
      </c>
      <c r="E5" s="2">
        <f>F4/E4</f>
        <v>0.1853846153846154</v>
      </c>
      <c r="G5" s="2">
        <f>H4/G4</f>
        <v>1.1417910447761195</v>
      </c>
      <c r="I5" s="2">
        <f>J4/I4</f>
        <v>0.35287356321839081</v>
      </c>
      <c r="K5" s="2">
        <f>L4/K4</f>
        <v>0.39251700680272111</v>
      </c>
      <c r="M5" s="2">
        <f>N4/M4</f>
        <v>0.79899497487437188</v>
      </c>
      <c r="R5" s="2" t="s">
        <v>16</v>
      </c>
      <c r="S5" s="2">
        <f>T4/S4</f>
        <v>0.35733944954128438</v>
      </c>
      <c r="U5" s="2">
        <f>V4/U4</f>
        <v>0.57543859649122808</v>
      </c>
      <c r="W5" s="2">
        <f>X4/W4</f>
        <v>0.27453142227122379</v>
      </c>
      <c r="AA5" s="2" t="s">
        <v>17</v>
      </c>
      <c r="AB5" s="2">
        <f>AC4/AB4</f>
        <v>0.30530035335689049</v>
      </c>
      <c r="AD5" s="2">
        <f>AE4/AD4</f>
        <v>0.53333333333333333</v>
      </c>
      <c r="AF5" s="2">
        <f>AG4/AF4</f>
        <v>0.18101265822784809</v>
      </c>
      <c r="AJ5" s="8" t="s">
        <v>18</v>
      </c>
      <c r="AK5" s="2">
        <f>AL4/AK4</f>
        <v>0.647887323943662</v>
      </c>
      <c r="AM5" s="2">
        <f>AN4/AM4</f>
        <v>0.54315789473684206</v>
      </c>
      <c r="AN5" s="8"/>
    </row>
    <row r="6" spans="1:40" x14ac:dyDescent="0.2">
      <c r="A6" s="1"/>
      <c r="AJ6" s="8"/>
      <c r="AM6" s="8"/>
      <c r="AN6" s="8"/>
    </row>
    <row r="7" spans="1:40" x14ac:dyDescent="0.2">
      <c r="A7" s="1" t="s">
        <v>19</v>
      </c>
      <c r="B7" s="2" t="s">
        <v>14</v>
      </c>
      <c r="C7" s="2">
        <v>14700</v>
      </c>
      <c r="D7" s="2">
        <v>4590</v>
      </c>
      <c r="E7" s="2">
        <v>16400</v>
      </c>
      <c r="F7" s="2">
        <v>2670</v>
      </c>
      <c r="G7" s="2">
        <v>14700</v>
      </c>
      <c r="H7" s="2">
        <v>8420</v>
      </c>
      <c r="I7" s="2">
        <v>13600</v>
      </c>
      <c r="J7" s="2">
        <v>2830</v>
      </c>
      <c r="K7" s="2">
        <v>12700</v>
      </c>
      <c r="L7" s="2">
        <v>3580</v>
      </c>
      <c r="M7" s="2">
        <v>11400</v>
      </c>
      <c r="N7" s="2">
        <v>5810</v>
      </c>
      <c r="R7" s="8"/>
      <c r="S7" s="2">
        <v>169000</v>
      </c>
      <c r="T7" s="2">
        <v>94400</v>
      </c>
      <c r="U7" s="2">
        <v>11600</v>
      </c>
      <c r="V7" s="2">
        <v>6230</v>
      </c>
      <c r="W7" s="2">
        <v>7750</v>
      </c>
      <c r="X7" s="2">
        <v>5540</v>
      </c>
      <c r="Y7" s="8"/>
      <c r="Z7" s="8"/>
      <c r="AA7" s="2" t="s">
        <v>15</v>
      </c>
      <c r="AB7" s="2">
        <v>7090</v>
      </c>
      <c r="AC7" s="2">
        <v>4490</v>
      </c>
      <c r="AD7" s="2">
        <v>5600</v>
      </c>
      <c r="AE7" s="2">
        <v>5690</v>
      </c>
      <c r="AF7" s="2">
        <v>7990</v>
      </c>
      <c r="AG7" s="2">
        <v>3560</v>
      </c>
      <c r="AJ7" s="8"/>
      <c r="AK7" s="2">
        <v>4310</v>
      </c>
      <c r="AL7" s="2">
        <v>2040</v>
      </c>
      <c r="AM7" s="8">
        <v>7260</v>
      </c>
      <c r="AN7" s="8">
        <v>3480</v>
      </c>
    </row>
    <row r="8" spans="1:40" x14ac:dyDescent="0.2">
      <c r="A8" s="1"/>
      <c r="B8" s="2" t="s">
        <v>16</v>
      </c>
      <c r="C8" s="2">
        <f>D7/C7</f>
        <v>0.3122448979591837</v>
      </c>
      <c r="E8" s="2">
        <f>F7/E7</f>
        <v>0.16280487804878049</v>
      </c>
      <c r="G8" s="2">
        <f>H7/G7</f>
        <v>0.57278911564625845</v>
      </c>
      <c r="I8" s="2">
        <f>J7/I7</f>
        <v>0.20808823529411766</v>
      </c>
      <c r="K8" s="2">
        <f>L7/K7</f>
        <v>0.28188976377952757</v>
      </c>
      <c r="M8" s="2">
        <f>N7/M7</f>
        <v>0.50964912280701757</v>
      </c>
      <c r="R8" s="2" t="s">
        <v>16</v>
      </c>
      <c r="S8" s="2">
        <f>T7/S7</f>
        <v>0.55857988165680472</v>
      </c>
      <c r="U8" s="2">
        <f>V7/U7</f>
        <v>0.53706896551724137</v>
      </c>
      <c r="W8" s="2">
        <f>X7/W7</f>
        <v>0.71483870967741936</v>
      </c>
      <c r="AA8" s="2" t="s">
        <v>17</v>
      </c>
      <c r="AB8" s="2">
        <f>AC7/AB7</f>
        <v>0.63328631875881525</v>
      </c>
      <c r="AD8" s="2">
        <f>AE7/AD7</f>
        <v>1.0160714285714285</v>
      </c>
      <c r="AF8" s="2">
        <f>AG7/AF7</f>
        <v>0.4455569461827284</v>
      </c>
      <c r="AJ8" s="8" t="s">
        <v>18</v>
      </c>
      <c r="AK8" s="2">
        <f>AL7/AK7</f>
        <v>0.47331786542923432</v>
      </c>
      <c r="AM8" s="2">
        <f>AN7/AM7</f>
        <v>0.47933884297520662</v>
      </c>
      <c r="AN8" s="8"/>
    </row>
    <row r="9" spans="1:40" x14ac:dyDescent="0.2">
      <c r="A9" s="1"/>
      <c r="AJ9" s="8"/>
      <c r="AM9" s="8"/>
      <c r="AN9" s="8"/>
    </row>
    <row r="10" spans="1:40" x14ac:dyDescent="0.2">
      <c r="A10" s="1" t="s">
        <v>20</v>
      </c>
      <c r="B10" s="2" t="s">
        <v>14</v>
      </c>
      <c r="C10" s="2">
        <v>17400</v>
      </c>
      <c r="D10" s="2">
        <v>7470</v>
      </c>
      <c r="E10" s="2">
        <v>14000</v>
      </c>
      <c r="F10" s="2">
        <v>4130</v>
      </c>
      <c r="G10" s="2">
        <v>13900</v>
      </c>
      <c r="H10" s="2">
        <v>11000</v>
      </c>
      <c r="I10" s="2">
        <v>13900</v>
      </c>
      <c r="J10" s="2">
        <v>5970</v>
      </c>
      <c r="K10" s="2">
        <v>11000</v>
      </c>
      <c r="L10" s="2">
        <v>6500</v>
      </c>
      <c r="M10" s="2">
        <v>13800</v>
      </c>
      <c r="N10" s="2">
        <v>9590</v>
      </c>
      <c r="S10" s="2">
        <v>171000</v>
      </c>
      <c r="T10" s="2">
        <v>101000</v>
      </c>
      <c r="U10" s="2">
        <v>41500</v>
      </c>
      <c r="V10" s="2">
        <v>18300</v>
      </c>
      <c r="W10" s="2">
        <v>31100</v>
      </c>
      <c r="X10" s="2">
        <v>19700</v>
      </c>
      <c r="AA10" s="2" t="s">
        <v>15</v>
      </c>
      <c r="AB10" s="2">
        <v>22500</v>
      </c>
      <c r="AC10" s="2">
        <v>8050</v>
      </c>
      <c r="AD10" s="2">
        <v>19000</v>
      </c>
      <c r="AE10" s="2">
        <v>12400</v>
      </c>
      <c r="AF10" s="2">
        <v>37000</v>
      </c>
      <c r="AG10" s="2">
        <v>655</v>
      </c>
      <c r="AJ10" s="8"/>
      <c r="AK10" s="2">
        <v>17900</v>
      </c>
      <c r="AL10" s="2">
        <v>6990</v>
      </c>
      <c r="AM10" s="8">
        <v>25300</v>
      </c>
      <c r="AN10" s="8">
        <v>11700</v>
      </c>
    </row>
    <row r="11" spans="1:40" x14ac:dyDescent="0.2">
      <c r="A11" s="1"/>
      <c r="B11" s="2" t="s">
        <v>16</v>
      </c>
      <c r="C11" s="2">
        <f>D10/C10</f>
        <v>0.42931034482758623</v>
      </c>
      <c r="E11" s="2">
        <f>F10/E10</f>
        <v>0.29499999999999998</v>
      </c>
      <c r="G11" s="2">
        <f>H10/G10</f>
        <v>0.79136690647482011</v>
      </c>
      <c r="I11" s="2">
        <f>J10/I10</f>
        <v>0.42949640287769786</v>
      </c>
      <c r="K11" s="2">
        <f>L10/K10</f>
        <v>0.59090909090909094</v>
      </c>
      <c r="M11" s="2">
        <f>N10/M10</f>
        <v>0.69492753623188408</v>
      </c>
      <c r="R11" s="2" t="s">
        <v>16</v>
      </c>
      <c r="S11" s="2">
        <f>T10/S10</f>
        <v>0.59064327485380119</v>
      </c>
      <c r="U11" s="2">
        <f>V10/U10</f>
        <v>0.44096385542168676</v>
      </c>
      <c r="W11" s="2">
        <f>X10/W10</f>
        <v>0.63344051446945338</v>
      </c>
      <c r="AA11" s="2" t="s">
        <v>17</v>
      </c>
      <c r="AB11" s="2">
        <f>AC10/AB10</f>
        <v>0.35777777777777775</v>
      </c>
      <c r="AD11" s="2">
        <f>AE10/AD10</f>
        <v>0.65263157894736845</v>
      </c>
      <c r="AF11" s="2">
        <f>AG10/AF10</f>
        <v>1.7702702702702702E-2</v>
      </c>
      <c r="AJ11" s="8" t="s">
        <v>18</v>
      </c>
      <c r="AK11" s="2">
        <f>AL10/AK10</f>
        <v>0.39050279329608939</v>
      </c>
      <c r="AM11" s="2">
        <f>AN10/AM10</f>
        <v>0.46245059288537549</v>
      </c>
      <c r="AN11" s="8"/>
    </row>
    <row r="12" spans="1:40" x14ac:dyDescent="0.2">
      <c r="A12" s="1"/>
      <c r="AJ12" s="8"/>
      <c r="AM12" s="8"/>
      <c r="AN12" s="8"/>
    </row>
    <row r="13" spans="1:40" x14ac:dyDescent="0.2">
      <c r="A13" s="1" t="s">
        <v>21</v>
      </c>
      <c r="B13" s="2" t="s">
        <v>14</v>
      </c>
      <c r="C13" s="2">
        <v>16300</v>
      </c>
      <c r="D13" s="2">
        <v>4150</v>
      </c>
      <c r="E13" s="2">
        <v>12800</v>
      </c>
      <c r="F13" s="2">
        <v>3180</v>
      </c>
      <c r="G13" s="2">
        <v>20100</v>
      </c>
      <c r="H13" s="2">
        <v>10600</v>
      </c>
      <c r="I13" s="2">
        <v>20000</v>
      </c>
      <c r="J13" s="2">
        <v>2420</v>
      </c>
      <c r="K13" s="2">
        <v>11900</v>
      </c>
      <c r="L13" s="2">
        <v>3250</v>
      </c>
      <c r="M13" s="2">
        <v>11700</v>
      </c>
      <c r="N13" s="2">
        <v>4070</v>
      </c>
      <c r="S13" s="2">
        <v>50000</v>
      </c>
      <c r="T13" s="2">
        <v>29400</v>
      </c>
      <c r="U13" s="2">
        <v>16500</v>
      </c>
      <c r="V13" s="2">
        <v>13300</v>
      </c>
      <c r="W13" s="2">
        <v>28100</v>
      </c>
      <c r="X13" s="2">
        <v>16500</v>
      </c>
      <c r="AB13" s="2">
        <v>244</v>
      </c>
      <c r="AC13" s="2">
        <v>142</v>
      </c>
      <c r="AD13" s="2">
        <v>342</v>
      </c>
      <c r="AE13" s="2">
        <v>306</v>
      </c>
      <c r="AF13" s="2">
        <v>538</v>
      </c>
      <c r="AG13" s="2">
        <v>118</v>
      </c>
      <c r="AJ13" s="8"/>
      <c r="AK13" s="2">
        <v>2660</v>
      </c>
      <c r="AL13" s="2">
        <v>1090</v>
      </c>
      <c r="AM13" s="8">
        <v>4630</v>
      </c>
      <c r="AN13" s="8">
        <v>2290</v>
      </c>
    </row>
    <row r="14" spans="1:40" x14ac:dyDescent="0.2">
      <c r="A14" s="1"/>
      <c r="B14" s="2" t="s">
        <v>16</v>
      </c>
      <c r="C14" s="2">
        <f>D13/C13</f>
        <v>0.254601226993865</v>
      </c>
      <c r="E14" s="2">
        <f>F13/E13</f>
        <v>0.24843750000000001</v>
      </c>
      <c r="G14" s="2">
        <f>H13/G13</f>
        <v>0.52736318407960203</v>
      </c>
      <c r="I14" s="2">
        <f>J13/I13</f>
        <v>0.121</v>
      </c>
      <c r="K14" s="2">
        <f>L13/K13</f>
        <v>0.27310924369747897</v>
      </c>
      <c r="M14" s="2">
        <f>N13/M13</f>
        <v>0.34786324786324785</v>
      </c>
      <c r="R14" s="2" t="s">
        <v>16</v>
      </c>
      <c r="S14" s="2">
        <f>T13/S13</f>
        <v>0.58799999999999997</v>
      </c>
      <c r="U14" s="2">
        <f>V13/U13</f>
        <v>0.80606060606060603</v>
      </c>
      <c r="W14" s="2">
        <f>X13/W13</f>
        <v>0.58718861209964412</v>
      </c>
      <c r="AB14" s="2">
        <f>AC13/AB13</f>
        <v>0.58196721311475408</v>
      </c>
      <c r="AD14" s="2">
        <f>AE13/AD13</f>
        <v>0.89473684210526316</v>
      </c>
      <c r="AF14" s="2">
        <f>AG13/AF13</f>
        <v>0.21933085501858737</v>
      </c>
      <c r="AJ14" s="8" t="s">
        <v>18</v>
      </c>
      <c r="AK14" s="2">
        <f>AL13/AK13</f>
        <v>0.40977443609022557</v>
      </c>
      <c r="AM14" s="2">
        <f>AN13/AM13</f>
        <v>0.49460043196544279</v>
      </c>
      <c r="AN14" s="8"/>
    </row>
    <row r="15" spans="1:40" x14ac:dyDescent="0.2">
      <c r="A15" s="1"/>
      <c r="AJ15" s="8"/>
      <c r="AM15" s="8"/>
      <c r="AN15" s="8"/>
    </row>
    <row r="16" spans="1:40" x14ac:dyDescent="0.2">
      <c r="A16" s="9" t="s">
        <v>22</v>
      </c>
      <c r="B16" s="2" t="s">
        <v>14</v>
      </c>
      <c r="C16" s="2">
        <v>13500</v>
      </c>
      <c r="D16" s="2">
        <v>2940</v>
      </c>
      <c r="E16" s="2">
        <v>13400</v>
      </c>
      <c r="F16" s="2">
        <v>842</v>
      </c>
      <c r="G16" s="2">
        <v>15700</v>
      </c>
      <c r="H16" s="2">
        <v>11200</v>
      </c>
      <c r="I16" s="2">
        <v>19700</v>
      </c>
      <c r="J16" s="2">
        <v>1990</v>
      </c>
      <c r="K16" s="2">
        <v>12900</v>
      </c>
      <c r="L16" s="2">
        <v>2840</v>
      </c>
      <c r="M16" s="2">
        <v>12800</v>
      </c>
      <c r="N16" s="2">
        <v>3510</v>
      </c>
      <c r="S16" s="2">
        <v>71200</v>
      </c>
      <c r="T16" s="2">
        <v>25600</v>
      </c>
      <c r="U16" s="2">
        <v>32100</v>
      </c>
      <c r="V16" s="2">
        <v>15900</v>
      </c>
      <c r="W16" s="2">
        <v>48800</v>
      </c>
      <c r="X16" s="2">
        <v>30100</v>
      </c>
      <c r="AB16" s="10">
        <v>625</v>
      </c>
      <c r="AC16" s="10">
        <v>213</v>
      </c>
      <c r="AD16" s="10">
        <v>206</v>
      </c>
      <c r="AE16" s="10">
        <v>147</v>
      </c>
      <c r="AF16" s="2">
        <v>771</v>
      </c>
      <c r="AG16" s="2">
        <v>98.4</v>
      </c>
      <c r="AH16" s="10"/>
      <c r="AI16" s="10"/>
      <c r="AK16" s="2">
        <v>17700</v>
      </c>
      <c r="AL16" s="2">
        <v>11100</v>
      </c>
      <c r="AM16" s="2">
        <v>23000</v>
      </c>
      <c r="AN16" s="2">
        <v>13500</v>
      </c>
    </row>
    <row r="17" spans="1:40" x14ac:dyDescent="0.2">
      <c r="A17" s="1"/>
      <c r="B17" s="2" t="s">
        <v>16</v>
      </c>
      <c r="C17" s="2">
        <f>D16/C16</f>
        <v>0.21777777777777776</v>
      </c>
      <c r="E17" s="2">
        <f>F16/E16</f>
        <v>6.2835820895522393E-2</v>
      </c>
      <c r="G17" s="2">
        <f>H16/G16</f>
        <v>0.7133757961783439</v>
      </c>
      <c r="I17" s="2">
        <f>J16/I16</f>
        <v>0.10101522842639594</v>
      </c>
      <c r="K17" s="2">
        <f>L16/K16</f>
        <v>0.22015503875968992</v>
      </c>
      <c r="M17" s="2">
        <f>N16/M16</f>
        <v>0.27421875000000001</v>
      </c>
      <c r="R17" s="2" t="s">
        <v>16</v>
      </c>
      <c r="S17" s="2">
        <f>T16/S16</f>
        <v>0.3595505617977528</v>
      </c>
      <c r="U17" s="2">
        <f>V16/U16</f>
        <v>0.49532710280373832</v>
      </c>
      <c r="W17" s="2">
        <f>X16/W16</f>
        <v>0.61680327868852458</v>
      </c>
      <c r="AB17" s="10">
        <f>AC16/AB16</f>
        <v>0.34079999999999999</v>
      </c>
      <c r="AC17" s="10"/>
      <c r="AD17" s="10">
        <f>AE16/AD16</f>
        <v>0.71359223300970875</v>
      </c>
      <c r="AE17" s="10"/>
      <c r="AF17" s="2">
        <f>AG16/AF16</f>
        <v>0.12762645914396889</v>
      </c>
      <c r="AJ17" s="8" t="s">
        <v>18</v>
      </c>
      <c r="AK17" s="2">
        <f>AL16/AK16</f>
        <v>0.6271186440677966</v>
      </c>
      <c r="AM17" s="2">
        <f>AN16/AM16</f>
        <v>0.58695652173913049</v>
      </c>
    </row>
    <row r="18" spans="1:40" x14ac:dyDescent="0.2">
      <c r="A18" s="1"/>
    </row>
    <row r="19" spans="1:40" ht="17" thickBot="1" x14ac:dyDescent="0.25"/>
    <row r="20" spans="1:40" s="5" customFormat="1" x14ac:dyDescent="0.2">
      <c r="B20" s="16" t="s">
        <v>16</v>
      </c>
      <c r="C20" s="28" t="str">
        <f>C3</f>
        <v>WT</v>
      </c>
      <c r="D20" s="28" t="str">
        <f>E3</f>
        <v>GPC1 KO</v>
      </c>
      <c r="E20" s="28" t="str">
        <f>G3</f>
        <v>G4G</v>
      </c>
      <c r="F20" s="28" t="str">
        <f>I3</f>
        <v>GPC1 KO +GPC3</v>
      </c>
      <c r="G20" s="28" t="str">
        <f>K3</f>
        <v>GPC1 KO +GPC4</v>
      </c>
      <c r="H20" s="29" t="str">
        <f>M3</f>
        <v>GPC1 KO +GPC6</v>
      </c>
      <c r="S20" s="31" t="s">
        <v>2</v>
      </c>
      <c r="T20" s="18" t="s">
        <v>8</v>
      </c>
      <c r="U20" s="19" t="s">
        <v>9</v>
      </c>
      <c r="AA20" s="11"/>
      <c r="AB20" s="31" t="s">
        <v>2</v>
      </c>
      <c r="AC20" s="18" t="s">
        <v>10</v>
      </c>
      <c r="AD20" s="19" t="s">
        <v>11</v>
      </c>
      <c r="AJ20" s="7"/>
      <c r="AK20" s="31" t="s">
        <v>2</v>
      </c>
      <c r="AL20" s="19" t="s">
        <v>12</v>
      </c>
      <c r="AN20" s="7"/>
    </row>
    <row r="21" spans="1:40" x14ac:dyDescent="0.2">
      <c r="B21" s="20" t="s">
        <v>13</v>
      </c>
      <c r="C21" s="13">
        <f>C5</f>
        <v>0.54689265536723164</v>
      </c>
      <c r="D21" s="13">
        <f>E5</f>
        <v>0.1853846153846154</v>
      </c>
      <c r="E21" s="13">
        <f>G5</f>
        <v>1.1417910447761195</v>
      </c>
      <c r="F21" s="13">
        <f>I5</f>
        <v>0.35287356321839081</v>
      </c>
      <c r="G21" s="13">
        <f>K5</f>
        <v>0.39251700680272111</v>
      </c>
      <c r="H21" s="23">
        <f>M5</f>
        <v>0.79899497487437188</v>
      </c>
      <c r="S21" s="20">
        <f>S5</f>
        <v>0.35733944954128438</v>
      </c>
      <c r="T21" s="13">
        <f>U5</f>
        <v>0.57543859649122808</v>
      </c>
      <c r="U21" s="23">
        <f>W5</f>
        <v>0.27453142227122379</v>
      </c>
      <c r="AA21" s="10"/>
      <c r="AB21" s="20">
        <f>AB5</f>
        <v>0.30530035335689049</v>
      </c>
      <c r="AC21" s="13">
        <f>AD5</f>
        <v>0.53333333333333333</v>
      </c>
      <c r="AD21" s="23">
        <f>AF5</f>
        <v>0.18101265822784809</v>
      </c>
      <c r="AE21" s="10"/>
      <c r="AJ21" s="8"/>
      <c r="AK21" s="20">
        <f>AK5</f>
        <v>0.647887323943662</v>
      </c>
      <c r="AL21" s="23">
        <f>AM5</f>
        <v>0.54315789473684206</v>
      </c>
      <c r="AN21" s="8"/>
    </row>
    <row r="22" spans="1:40" x14ac:dyDescent="0.2">
      <c r="B22" s="20" t="s">
        <v>19</v>
      </c>
      <c r="C22" s="13">
        <f>C8</f>
        <v>0.3122448979591837</v>
      </c>
      <c r="D22" s="13">
        <f>E8</f>
        <v>0.16280487804878049</v>
      </c>
      <c r="E22" s="13">
        <f>G8</f>
        <v>0.57278911564625845</v>
      </c>
      <c r="F22" s="13">
        <f>I8</f>
        <v>0.20808823529411766</v>
      </c>
      <c r="G22" s="13">
        <f>K8</f>
        <v>0.28188976377952757</v>
      </c>
      <c r="H22" s="23">
        <f>M8</f>
        <v>0.50964912280701757</v>
      </c>
      <c r="S22" s="20">
        <f>S8</f>
        <v>0.55857988165680472</v>
      </c>
      <c r="T22" s="13">
        <f>U8</f>
        <v>0.53706896551724137</v>
      </c>
      <c r="U22" s="23">
        <f>W8</f>
        <v>0.71483870967741936</v>
      </c>
      <c r="AA22" s="10"/>
      <c r="AB22" s="20">
        <f>AB8</f>
        <v>0.63328631875881525</v>
      </c>
      <c r="AC22" s="13">
        <f>AD8</f>
        <v>1.0160714285714285</v>
      </c>
      <c r="AD22" s="23">
        <f>AF8</f>
        <v>0.4455569461827284</v>
      </c>
      <c r="AE22" s="10"/>
      <c r="AJ22" s="8"/>
      <c r="AK22" s="20">
        <f>AK8</f>
        <v>0.47331786542923432</v>
      </c>
      <c r="AL22" s="23">
        <f>AM8</f>
        <v>0.47933884297520662</v>
      </c>
      <c r="AN22" s="8"/>
    </row>
    <row r="23" spans="1:40" x14ac:dyDescent="0.2">
      <c r="B23" s="20" t="s">
        <v>20</v>
      </c>
      <c r="C23" s="13">
        <f>C11</f>
        <v>0.42931034482758623</v>
      </c>
      <c r="D23" s="13">
        <f>E11</f>
        <v>0.29499999999999998</v>
      </c>
      <c r="E23" s="13">
        <f>G11</f>
        <v>0.79136690647482011</v>
      </c>
      <c r="F23" s="13">
        <f>I11</f>
        <v>0.42949640287769786</v>
      </c>
      <c r="G23" s="13">
        <f>K11</f>
        <v>0.59090909090909094</v>
      </c>
      <c r="H23" s="23">
        <f>M11</f>
        <v>0.69492753623188408</v>
      </c>
      <c r="S23" s="20">
        <f>S11</f>
        <v>0.59064327485380119</v>
      </c>
      <c r="T23" s="13">
        <f>U11</f>
        <v>0.44096385542168676</v>
      </c>
      <c r="U23" s="23">
        <f>W11</f>
        <v>0.63344051446945338</v>
      </c>
      <c r="AA23" s="10"/>
      <c r="AB23" s="20">
        <f>AB11</f>
        <v>0.35777777777777775</v>
      </c>
      <c r="AC23" s="13">
        <f>AD11</f>
        <v>0.65263157894736845</v>
      </c>
      <c r="AD23" s="23">
        <f>AF11</f>
        <v>1.7702702702702702E-2</v>
      </c>
      <c r="AE23" s="10"/>
      <c r="AK23" s="20">
        <f>AK11</f>
        <v>0.39050279329608939</v>
      </c>
      <c r="AL23" s="23">
        <f>AM11</f>
        <v>0.46245059288537549</v>
      </c>
    </row>
    <row r="24" spans="1:40" x14ac:dyDescent="0.2">
      <c r="B24" s="20" t="s">
        <v>21</v>
      </c>
      <c r="C24" s="13">
        <f>C14</f>
        <v>0.254601226993865</v>
      </c>
      <c r="D24" s="13">
        <f>E14</f>
        <v>0.24843750000000001</v>
      </c>
      <c r="E24" s="13">
        <f>G14</f>
        <v>0.52736318407960203</v>
      </c>
      <c r="F24" s="13">
        <f>I14</f>
        <v>0.121</v>
      </c>
      <c r="G24" s="13">
        <f>K14</f>
        <v>0.27310924369747897</v>
      </c>
      <c r="H24" s="23">
        <f>M14</f>
        <v>0.34786324786324785</v>
      </c>
      <c r="S24" s="20">
        <f>S14</f>
        <v>0.58799999999999997</v>
      </c>
      <c r="T24" s="13">
        <f>U14</f>
        <v>0.80606060606060603</v>
      </c>
      <c r="U24" s="23">
        <f>W14</f>
        <v>0.58718861209964412</v>
      </c>
      <c r="AA24" s="10"/>
      <c r="AB24" s="20">
        <f>AB14</f>
        <v>0.58196721311475408</v>
      </c>
      <c r="AC24" s="13">
        <f>AD14</f>
        <v>0.89473684210526316</v>
      </c>
      <c r="AD24" s="23">
        <f>AF14</f>
        <v>0.21933085501858737</v>
      </c>
      <c r="AE24" s="10"/>
      <c r="AK24" s="20">
        <f>AK14</f>
        <v>0.40977443609022557</v>
      </c>
      <c r="AL24" s="23">
        <f>AM14</f>
        <v>0.49460043196544279</v>
      </c>
    </row>
    <row r="25" spans="1:40" ht="17" thickBot="1" x14ac:dyDescent="0.25">
      <c r="B25" s="30" t="s">
        <v>22</v>
      </c>
      <c r="C25" s="26">
        <f>C17</f>
        <v>0.21777777777777776</v>
      </c>
      <c r="D25" s="26">
        <f>E17</f>
        <v>6.2835820895522393E-2</v>
      </c>
      <c r="E25" s="26">
        <f>G17</f>
        <v>0.7133757961783439</v>
      </c>
      <c r="F25" s="26">
        <f>I17</f>
        <v>0.10101522842639594</v>
      </c>
      <c r="G25" s="26">
        <f>K17</f>
        <v>0.22015503875968992</v>
      </c>
      <c r="H25" s="27">
        <f>M17</f>
        <v>0.27421875000000001</v>
      </c>
      <c r="S25" s="30">
        <f>S17</f>
        <v>0.3595505617977528</v>
      </c>
      <c r="T25" s="26">
        <f>U17</f>
        <v>0.49532710280373832</v>
      </c>
      <c r="U25" s="27">
        <f>W17</f>
        <v>0.61680327868852458</v>
      </c>
      <c r="AA25" s="10"/>
      <c r="AB25" s="30">
        <f>AB17</f>
        <v>0.34079999999999999</v>
      </c>
      <c r="AC25" s="26">
        <f>AD17</f>
        <v>0.71359223300970875</v>
      </c>
      <c r="AD25" s="27">
        <f>AF17</f>
        <v>0.12762645914396889</v>
      </c>
      <c r="AE25" s="10"/>
      <c r="AK25" s="30">
        <f>AK17</f>
        <v>0.6271186440677966</v>
      </c>
      <c r="AL25" s="27">
        <f>AM17</f>
        <v>0.58695652173913049</v>
      </c>
    </row>
    <row r="26" spans="1:40" ht="17" thickBot="1" x14ac:dyDescent="0.25">
      <c r="AA26" s="10"/>
      <c r="AD26" s="10"/>
      <c r="AE26" s="10"/>
    </row>
    <row r="27" spans="1:40" s="5" customFormat="1" ht="17" thickBot="1" x14ac:dyDescent="0.25">
      <c r="B27" s="38" t="s">
        <v>23</v>
      </c>
      <c r="C27" s="17" t="s">
        <v>2</v>
      </c>
      <c r="D27" s="18" t="s">
        <v>3</v>
      </c>
      <c r="E27" s="17" t="s">
        <v>4</v>
      </c>
      <c r="F27" s="18" t="s">
        <v>5</v>
      </c>
      <c r="G27" s="18" t="s">
        <v>6</v>
      </c>
      <c r="H27" s="19" t="s">
        <v>7</v>
      </c>
      <c r="R27" s="38" t="s">
        <v>23</v>
      </c>
      <c r="S27" s="31" t="s">
        <v>2</v>
      </c>
      <c r="T27" s="18" t="s">
        <v>8</v>
      </c>
      <c r="U27" s="19" t="s">
        <v>9</v>
      </c>
      <c r="AA27" s="38" t="s">
        <v>23</v>
      </c>
      <c r="AB27" s="32" t="s">
        <v>10</v>
      </c>
      <c r="AC27" s="19" t="s">
        <v>11</v>
      </c>
      <c r="AD27" s="11"/>
      <c r="AE27" s="11"/>
      <c r="AJ27" s="38" t="s">
        <v>23</v>
      </c>
      <c r="AK27" s="34" t="s">
        <v>12</v>
      </c>
      <c r="AL27" s="11"/>
    </row>
    <row r="28" spans="1:40" x14ac:dyDescent="0.2">
      <c r="B28" s="20" t="s">
        <v>13</v>
      </c>
      <c r="C28" s="13">
        <f t="shared" ref="C28:H32" si="0">C21/$C21</f>
        <v>1</v>
      </c>
      <c r="D28" s="21">
        <f t="shared" si="0"/>
        <v>0.3389780673871583</v>
      </c>
      <c r="E28" s="21">
        <f t="shared" si="0"/>
        <v>2.0877790798075737</v>
      </c>
      <c r="F28" s="21">
        <f t="shared" si="0"/>
        <v>0.64523368481048737</v>
      </c>
      <c r="G28" s="21">
        <f t="shared" si="0"/>
        <v>0.71772221285208304</v>
      </c>
      <c r="H28" s="22">
        <f t="shared" si="0"/>
        <v>1.4609722164541716</v>
      </c>
      <c r="S28" s="20">
        <f t="shared" ref="S28:U32" si="1">S21/$S21</f>
        <v>1</v>
      </c>
      <c r="T28" s="13">
        <f t="shared" si="1"/>
        <v>1.610341643582641</v>
      </c>
      <c r="U28" s="23">
        <f t="shared" si="1"/>
        <v>0.76826508414796901</v>
      </c>
      <c r="AA28" s="10"/>
      <c r="AB28" s="33">
        <f>AD5/$AB5</f>
        <v>1.7469135802469133</v>
      </c>
      <c r="AC28" s="22">
        <f>AF5/$AB5</f>
        <v>0.59290025785278944</v>
      </c>
      <c r="AD28" s="10"/>
      <c r="AE28" s="10"/>
      <c r="AK28" s="35">
        <f>AL21/$AK21</f>
        <v>0.83835240274599532</v>
      </c>
      <c r="AL28" s="10"/>
    </row>
    <row r="29" spans="1:40" x14ac:dyDescent="0.2">
      <c r="B29" s="20" t="s">
        <v>19</v>
      </c>
      <c r="C29" s="13">
        <f t="shared" si="0"/>
        <v>1</v>
      </c>
      <c r="D29" s="21">
        <f t="shared" si="0"/>
        <v>0.52140124342419891</v>
      </c>
      <c r="E29" s="21">
        <f t="shared" si="0"/>
        <v>1.8344226579520695</v>
      </c>
      <c r="F29" s="21">
        <f t="shared" si="0"/>
        <v>0.66642637447135711</v>
      </c>
      <c r="G29" s="21">
        <f t="shared" si="0"/>
        <v>0.90278421079717974</v>
      </c>
      <c r="H29" s="22">
        <f t="shared" si="0"/>
        <v>1.6322096089897946</v>
      </c>
      <c r="S29" s="20">
        <f t="shared" si="1"/>
        <v>1</v>
      </c>
      <c r="T29" s="13">
        <f t="shared" si="1"/>
        <v>0.96148999123319701</v>
      </c>
      <c r="U29" s="23">
        <f t="shared" si="1"/>
        <v>1.2797430289775835</v>
      </c>
      <c r="AB29" s="33">
        <f>AD8/$AB8</f>
        <v>1.6044424117085585</v>
      </c>
      <c r="AC29" s="22">
        <f>AF8/$AB8</f>
        <v>0.70356319564266023</v>
      </c>
      <c r="AK29" s="35">
        <f>AL22/$AK22</f>
        <v>1.0127207907956572</v>
      </c>
      <c r="AL29" s="10"/>
    </row>
    <row r="30" spans="1:40" x14ac:dyDescent="0.2">
      <c r="B30" s="20" t="s">
        <v>20</v>
      </c>
      <c r="C30" s="13">
        <f t="shared" si="0"/>
        <v>1</v>
      </c>
      <c r="D30" s="21">
        <f t="shared" si="0"/>
        <v>0.68714859437750997</v>
      </c>
      <c r="E30" s="21">
        <f t="shared" si="0"/>
        <v>1.8433446014272916</v>
      </c>
      <c r="F30" s="21">
        <f t="shared" si="0"/>
        <v>1.0004333882291756</v>
      </c>
      <c r="G30" s="21">
        <f t="shared" si="0"/>
        <v>1.3764147499087258</v>
      </c>
      <c r="H30" s="22">
        <f t="shared" si="0"/>
        <v>1.6187067109015774</v>
      </c>
      <c r="S30" s="20">
        <f t="shared" si="1"/>
        <v>1</v>
      </c>
      <c r="T30" s="13">
        <f t="shared" si="1"/>
        <v>0.74658236908028153</v>
      </c>
      <c r="U30" s="23">
        <f t="shared" si="1"/>
        <v>1.0724586928146191</v>
      </c>
      <c r="AB30" s="33">
        <f>AD11/$AB11</f>
        <v>1.8241255312193529</v>
      </c>
      <c r="AC30" s="22">
        <f>AF11/$AB11</f>
        <v>4.947960382742992E-2</v>
      </c>
      <c r="AK30" s="35">
        <f>AL23/$AK23</f>
        <v>1.1842440075319343</v>
      </c>
      <c r="AL30" s="10"/>
    </row>
    <row r="31" spans="1:40" x14ac:dyDescent="0.2">
      <c r="B31" s="20" t="s">
        <v>21</v>
      </c>
      <c r="C31" s="13">
        <f t="shared" si="0"/>
        <v>1</v>
      </c>
      <c r="D31" s="21">
        <f t="shared" si="0"/>
        <v>0.97579066265060255</v>
      </c>
      <c r="E31" s="21">
        <f t="shared" si="0"/>
        <v>2.0713300965054251</v>
      </c>
      <c r="F31" s="21">
        <f t="shared" si="0"/>
        <v>0.47525301204819281</v>
      </c>
      <c r="G31" s="21">
        <f t="shared" si="0"/>
        <v>1.0726941378961223</v>
      </c>
      <c r="H31" s="22">
        <f t="shared" si="0"/>
        <v>1.3663062506436001</v>
      </c>
      <c r="L31" s="10"/>
      <c r="M31" s="10"/>
      <c r="N31" s="10"/>
      <c r="O31" s="10"/>
      <c r="S31" s="20">
        <f t="shared" si="1"/>
        <v>1</v>
      </c>
      <c r="T31" s="13">
        <f t="shared" si="1"/>
        <v>1.370851370851371</v>
      </c>
      <c r="U31" s="23">
        <f t="shared" si="1"/>
        <v>0.99862008860483698</v>
      </c>
      <c r="AB31" s="33">
        <f>AD14/$AB14</f>
        <v>1.5374351371386212</v>
      </c>
      <c r="AC31" s="22">
        <f>AF14/$AB14</f>
        <v>0.37687837059531915</v>
      </c>
      <c r="AK31" s="35">
        <f>AL24/$AK24</f>
        <v>1.2070065587413559</v>
      </c>
      <c r="AL31" s="10"/>
    </row>
    <row r="32" spans="1:40" x14ac:dyDescent="0.2">
      <c r="B32" s="20" t="s">
        <v>22</v>
      </c>
      <c r="C32" s="13">
        <f t="shared" si="0"/>
        <v>1</v>
      </c>
      <c r="D32" s="21">
        <f t="shared" si="0"/>
        <v>0.28853183064270488</v>
      </c>
      <c r="E32" s="21">
        <f t="shared" si="0"/>
        <v>3.2757051865332119</v>
      </c>
      <c r="F32" s="21">
        <f t="shared" si="0"/>
        <v>0.46384543665181815</v>
      </c>
      <c r="G32" s="21">
        <f t="shared" si="0"/>
        <v>1.0109159943046986</v>
      </c>
      <c r="H32" s="22">
        <f t="shared" si="0"/>
        <v>1.2591677295918369</v>
      </c>
      <c r="L32" s="10"/>
      <c r="M32" s="10"/>
      <c r="N32" s="10"/>
      <c r="O32" s="10"/>
      <c r="S32" s="20">
        <f t="shared" si="1"/>
        <v>1</v>
      </c>
      <c r="T32" s="13">
        <f t="shared" si="1"/>
        <v>1.3776285046728973</v>
      </c>
      <c r="U32" s="23">
        <f t="shared" si="1"/>
        <v>1.715484118852459</v>
      </c>
      <c r="AB32" s="33">
        <f>AD17/$AB17</f>
        <v>2.0938739231505541</v>
      </c>
      <c r="AC32" s="22">
        <f>AF17/$AB17</f>
        <v>0.37449078387314816</v>
      </c>
      <c r="AK32" s="35">
        <f>AL25/$AK25</f>
        <v>0.93595769682726215</v>
      </c>
      <c r="AL32" s="10"/>
    </row>
    <row r="33" spans="1:37" x14ac:dyDescent="0.2">
      <c r="B33" s="20"/>
      <c r="C33" s="13"/>
      <c r="D33" s="13"/>
      <c r="E33" s="13"/>
      <c r="F33" s="13"/>
      <c r="G33" s="13"/>
      <c r="H33" s="23"/>
      <c r="L33" s="10"/>
      <c r="M33" s="10"/>
      <c r="N33" s="10"/>
      <c r="O33" s="10"/>
      <c r="S33" s="20"/>
      <c r="T33" s="13"/>
      <c r="U33" s="23"/>
      <c r="AB33" s="33"/>
      <c r="AC33" s="22"/>
      <c r="AK33" s="36"/>
    </row>
    <row r="34" spans="1:37" x14ac:dyDescent="0.2">
      <c r="B34" s="20"/>
      <c r="C34" s="13"/>
      <c r="D34" s="13"/>
      <c r="E34" s="13"/>
      <c r="F34" s="13"/>
      <c r="G34" s="13"/>
      <c r="H34" s="23"/>
      <c r="L34" s="10"/>
      <c r="M34" s="10"/>
      <c r="N34" s="10"/>
      <c r="O34" s="10"/>
      <c r="S34" s="20"/>
      <c r="T34" s="13"/>
      <c r="U34" s="23"/>
      <c r="AB34" s="20"/>
      <c r="AC34" s="23"/>
      <c r="AK34" s="36"/>
    </row>
    <row r="35" spans="1:37" x14ac:dyDescent="0.2">
      <c r="B35" s="24" t="s">
        <v>24</v>
      </c>
      <c r="C35" s="13"/>
      <c r="D35" s="13">
        <f>AVERAGE(D28:D32)</f>
        <v>0.56237007969643482</v>
      </c>
      <c r="E35" s="13">
        <f t="shared" ref="E35:H35" si="2">AVERAGE(E28:E32)</f>
        <v>2.2225163244451145</v>
      </c>
      <c r="F35" s="13">
        <f t="shared" si="2"/>
        <v>0.65023837924220629</v>
      </c>
      <c r="G35" s="13">
        <f t="shared" si="2"/>
        <v>1.0161062611517619</v>
      </c>
      <c r="H35" s="23">
        <f t="shared" si="2"/>
        <v>1.4674725033161959</v>
      </c>
      <c r="M35" s="10"/>
      <c r="N35" s="10"/>
      <c r="O35" s="10"/>
      <c r="S35" s="20"/>
      <c r="T35" s="13">
        <f>AVERAGE(T28:T32)</f>
        <v>1.2133787758840775</v>
      </c>
      <c r="U35" s="23">
        <f t="shared" ref="U35" si="3">AVERAGE(U28:U32)</f>
        <v>1.1669142026794936</v>
      </c>
      <c r="AB35" s="20">
        <f t="shared" ref="AB35:AC35" si="4">AVERAGE(AB28:AB32)</f>
        <v>1.7613581166928001</v>
      </c>
      <c r="AC35" s="23">
        <f t="shared" si="4"/>
        <v>0.41946244235826935</v>
      </c>
      <c r="AK35" s="36">
        <f t="shared" ref="AK35" si="5">AVERAGE(AK28:AK32)</f>
        <v>1.0356562913284408</v>
      </c>
    </row>
    <row r="36" spans="1:37" ht="17" thickBot="1" x14ac:dyDescent="0.25">
      <c r="B36" s="25" t="s">
        <v>25</v>
      </c>
      <c r="C36" s="26"/>
      <c r="D36" s="26">
        <f>STDEV(D28:D32)</f>
        <v>0.27975707296245506</v>
      </c>
      <c r="E36" s="26">
        <f t="shared" ref="E36:H36" si="6">STDEV(E28:E32)</f>
        <v>0.60095883164861719</v>
      </c>
      <c r="F36" s="26">
        <f t="shared" si="6"/>
        <v>0.21695958739751764</v>
      </c>
      <c r="G36" s="26">
        <f t="shared" si="6"/>
        <v>0.2423459619588163</v>
      </c>
      <c r="H36" s="27">
        <f t="shared" si="6"/>
        <v>0.1609952194128394</v>
      </c>
      <c r="M36" s="10"/>
      <c r="N36" s="10"/>
      <c r="O36" s="10"/>
      <c r="S36" s="30"/>
      <c r="T36" s="26">
        <f t="shared" ref="T36:U36" si="7">STDEV(T28:T32)</f>
        <v>0.35025060854416595</v>
      </c>
      <c r="U36" s="27">
        <f t="shared" si="7"/>
        <v>0.35701021303871178</v>
      </c>
      <c r="AB36" s="30">
        <f t="shared" ref="AB36:AC36" si="8">STDEV(AB28:AB32)</f>
        <v>0.21764603933156051</v>
      </c>
      <c r="AC36" s="27">
        <f t="shared" si="8"/>
        <v>0.25075738668203834</v>
      </c>
      <c r="AK36" s="37">
        <f t="shared" ref="AK36" si="9">STDEV(AK28:AK32)</f>
        <v>0.15877176616845534</v>
      </c>
    </row>
    <row r="37" spans="1:37" x14ac:dyDescent="0.2">
      <c r="L37" s="10"/>
      <c r="M37" s="10"/>
      <c r="N37" s="10"/>
      <c r="O37" s="10"/>
    </row>
    <row r="38" spans="1:37" ht="17" thickBot="1" x14ac:dyDescent="0.25"/>
    <row r="39" spans="1:37" ht="17" thickBot="1" x14ac:dyDescent="0.25">
      <c r="A39" s="12"/>
      <c r="B39" s="38" t="s">
        <v>27</v>
      </c>
      <c r="C39" s="17" t="s">
        <v>2</v>
      </c>
      <c r="D39" s="18" t="s">
        <v>3</v>
      </c>
      <c r="E39" s="49" t="s">
        <v>4</v>
      </c>
      <c r="F39" s="14"/>
      <c r="G39" s="14"/>
      <c r="H39" s="14"/>
      <c r="R39" s="38" t="s">
        <v>29</v>
      </c>
      <c r="S39" s="31" t="s">
        <v>2</v>
      </c>
      <c r="T39" s="18" t="s">
        <v>8</v>
      </c>
      <c r="U39" s="19" t="s">
        <v>9</v>
      </c>
      <c r="AA39" s="38" t="s">
        <v>31</v>
      </c>
      <c r="AB39" s="31" t="s">
        <v>2</v>
      </c>
      <c r="AC39" s="18" t="s">
        <v>10</v>
      </c>
      <c r="AD39" s="19" t="s">
        <v>11</v>
      </c>
    </row>
    <row r="40" spans="1:37" x14ac:dyDescent="0.2">
      <c r="B40" s="20" t="s">
        <v>13</v>
      </c>
      <c r="C40" s="13">
        <f>C21/E21</f>
        <v>0.47897788117130086</v>
      </c>
      <c r="D40" s="21">
        <f>D21/E21</f>
        <v>0.16236299648064353</v>
      </c>
      <c r="E40" s="22">
        <f>E21/E21</f>
        <v>1</v>
      </c>
      <c r="F40" s="21"/>
      <c r="G40" s="21"/>
      <c r="H40" s="21"/>
      <c r="S40" s="20">
        <f>S21/T21</f>
        <v>0.62098623853210999</v>
      </c>
      <c r="T40" s="13">
        <f>T21/T21</f>
        <v>1</v>
      </c>
      <c r="U40" s="23">
        <f>U21/T21</f>
        <v>0.47708204480060229</v>
      </c>
      <c r="AA40" s="20"/>
      <c r="AB40" s="13">
        <f>AB21/AC21</f>
        <v>0.57243816254416968</v>
      </c>
      <c r="AC40" s="21">
        <f>AC21/AC21</f>
        <v>1</v>
      </c>
      <c r="AD40" s="22">
        <f>AD21/AC21</f>
        <v>0.33939873417721517</v>
      </c>
    </row>
    <row r="41" spans="1:37" x14ac:dyDescent="0.2">
      <c r="B41" s="20" t="s">
        <v>19</v>
      </c>
      <c r="C41" s="13">
        <f t="shared" ref="C41:C44" si="10">C22/E22</f>
        <v>0.54513064133016631</v>
      </c>
      <c r="D41" s="21">
        <f t="shared" ref="D41:D44" si="11">D22/E22</f>
        <v>0.28423179421817973</v>
      </c>
      <c r="E41" s="22">
        <f t="shared" ref="E41:E44" si="12">E22/E22</f>
        <v>1</v>
      </c>
      <c r="F41" s="21"/>
      <c r="G41" s="21"/>
      <c r="H41" s="21"/>
      <c r="I41" s="13"/>
      <c r="S41" s="20">
        <f t="shared" ref="S41:S44" si="13">S22/T22</f>
        <v>1.0400524281250296</v>
      </c>
      <c r="T41" s="13">
        <f t="shared" ref="T41:T44" si="14">T22/T22</f>
        <v>1</v>
      </c>
      <c r="U41" s="23">
        <f t="shared" ref="U41:U44" si="15">U22/T22</f>
        <v>1.3309998446642159</v>
      </c>
      <c r="AA41" s="20"/>
      <c r="AB41" s="13">
        <f t="shared" ref="AB41:AB44" si="16">AB22/AC22</f>
        <v>0.62326948770639112</v>
      </c>
      <c r="AC41" s="21">
        <f t="shared" ref="AC41:AC44" si="17">AC22/AC22</f>
        <v>1</v>
      </c>
      <c r="AD41" s="22">
        <f t="shared" ref="AD41:AD44" si="18">AD22/AC22</f>
        <v>0.43850947251727224</v>
      </c>
    </row>
    <row r="42" spans="1:37" x14ac:dyDescent="0.2">
      <c r="B42" s="20" t="s">
        <v>20</v>
      </c>
      <c r="C42" s="13">
        <f t="shared" si="10"/>
        <v>0.54249216300940439</v>
      </c>
      <c r="D42" s="21">
        <f t="shared" si="11"/>
        <v>0.37277272727272726</v>
      </c>
      <c r="E42" s="22">
        <f t="shared" si="12"/>
        <v>1</v>
      </c>
      <c r="F42" s="21"/>
      <c r="G42" s="21"/>
      <c r="H42" s="21"/>
      <c r="I42" s="13"/>
      <c r="S42" s="20">
        <f t="shared" si="13"/>
        <v>1.3394369347777459</v>
      </c>
      <c r="T42" s="13">
        <f t="shared" si="14"/>
        <v>1</v>
      </c>
      <c r="U42" s="23">
        <f t="shared" si="15"/>
        <v>1.4364907841793615</v>
      </c>
      <c r="AA42" s="20"/>
      <c r="AB42" s="13">
        <f t="shared" si="16"/>
        <v>0.54820788530465947</v>
      </c>
      <c r="AC42" s="21">
        <f t="shared" si="17"/>
        <v>1</v>
      </c>
      <c r="AD42" s="22">
        <f t="shared" si="18"/>
        <v>2.7125108979947687E-2</v>
      </c>
    </row>
    <row r="43" spans="1:37" x14ac:dyDescent="0.2">
      <c r="B43" s="20" t="s">
        <v>21</v>
      </c>
      <c r="C43" s="13">
        <f t="shared" si="10"/>
        <v>0.48278157194119681</v>
      </c>
      <c r="D43" s="21">
        <f t="shared" si="11"/>
        <v>0.47109374999999998</v>
      </c>
      <c r="E43" s="22">
        <f t="shared" si="12"/>
        <v>1</v>
      </c>
      <c r="F43" s="21"/>
      <c r="G43" s="21"/>
      <c r="H43" s="21"/>
      <c r="I43" s="13"/>
      <c r="S43" s="20">
        <f t="shared" si="13"/>
        <v>0.72947368421052627</v>
      </c>
      <c r="T43" s="13">
        <f t="shared" si="14"/>
        <v>1</v>
      </c>
      <c r="U43" s="23">
        <f t="shared" si="15"/>
        <v>0.72846707516121267</v>
      </c>
      <c r="AA43" s="20"/>
      <c r="AB43" s="13">
        <f t="shared" si="16"/>
        <v>0.650433944069431</v>
      </c>
      <c r="AC43" s="21">
        <f t="shared" si="17"/>
        <v>1</v>
      </c>
      <c r="AD43" s="22">
        <f t="shared" si="18"/>
        <v>0.24513448502077412</v>
      </c>
    </row>
    <row r="44" spans="1:37" x14ac:dyDescent="0.2">
      <c r="B44" s="20" t="s">
        <v>22</v>
      </c>
      <c r="C44" s="13">
        <f t="shared" si="10"/>
        <v>0.30527777777777776</v>
      </c>
      <c r="D44" s="21">
        <f t="shared" si="11"/>
        <v>8.8082356076759072E-2</v>
      </c>
      <c r="E44" s="22">
        <f t="shared" si="12"/>
        <v>1</v>
      </c>
      <c r="F44" s="21"/>
      <c r="G44" s="21"/>
      <c r="H44" s="21"/>
      <c r="I44" s="13"/>
      <c r="S44" s="20">
        <f t="shared" si="13"/>
        <v>0.72588509645961419</v>
      </c>
      <c r="T44" s="13">
        <f t="shared" si="14"/>
        <v>1</v>
      </c>
      <c r="U44" s="23">
        <f t="shared" si="15"/>
        <v>1.2452443550881533</v>
      </c>
      <c r="AA44" s="20"/>
      <c r="AB44" s="13">
        <f t="shared" si="16"/>
        <v>0.47758367346938774</v>
      </c>
      <c r="AC44" s="21">
        <f t="shared" si="17"/>
        <v>1</v>
      </c>
      <c r="AD44" s="22">
        <f t="shared" si="18"/>
        <v>0.17885068424256864</v>
      </c>
    </row>
    <row r="45" spans="1:37" x14ac:dyDescent="0.2">
      <c r="B45" s="20"/>
      <c r="C45" s="13"/>
      <c r="D45" s="13"/>
      <c r="E45" s="22"/>
      <c r="F45" s="13"/>
      <c r="G45" s="13"/>
      <c r="H45" s="13"/>
      <c r="I45" s="13"/>
      <c r="S45" s="20"/>
      <c r="T45" s="13"/>
      <c r="U45" s="23"/>
      <c r="AA45" s="20"/>
      <c r="AB45" s="13"/>
      <c r="AC45" s="21"/>
      <c r="AD45" s="22"/>
    </row>
    <row r="46" spans="1:37" x14ac:dyDescent="0.2">
      <c r="B46" s="20"/>
      <c r="C46" s="13"/>
      <c r="D46" s="13"/>
      <c r="E46" s="23"/>
      <c r="F46" s="13"/>
      <c r="G46" s="13"/>
      <c r="H46" s="13"/>
      <c r="I46" s="13"/>
      <c r="S46" s="20"/>
      <c r="T46" s="13"/>
      <c r="U46" s="23"/>
      <c r="AA46" s="20"/>
      <c r="AB46" s="13"/>
      <c r="AC46" s="13"/>
      <c r="AD46" s="23"/>
    </row>
    <row r="47" spans="1:37" x14ac:dyDescent="0.2">
      <c r="B47" s="24" t="s">
        <v>24</v>
      </c>
      <c r="C47" s="13">
        <f>AVERAGE(C40:C44)</f>
        <v>0.47093200704596933</v>
      </c>
      <c r="D47" s="13">
        <f>AVERAGE(D40:D44)</f>
        <v>0.27570872480966191</v>
      </c>
      <c r="E47" s="23"/>
      <c r="F47" s="13"/>
      <c r="G47" s="13"/>
      <c r="H47" s="13"/>
      <c r="I47" s="13"/>
      <c r="S47" s="20">
        <f>AVERAGE(S40:S44)</f>
        <v>0.89116687642100523</v>
      </c>
      <c r="T47" s="13"/>
      <c r="U47" s="23">
        <f t="shared" ref="U47" si="19">AVERAGE(U40:U44)</f>
        <v>1.0436568207787091</v>
      </c>
      <c r="AA47" s="20"/>
      <c r="AB47" s="13">
        <f>AVERAGE(AB40:AB44)</f>
        <v>0.57438663061880779</v>
      </c>
      <c r="AC47" s="13"/>
      <c r="AD47" s="23">
        <f t="shared" ref="AD47" si="20">AVERAGE(AD40:AD44)</f>
        <v>0.24580369698755553</v>
      </c>
    </row>
    <row r="48" spans="1:37" ht="17" thickBot="1" x14ac:dyDescent="0.25">
      <c r="B48" s="25" t="s">
        <v>25</v>
      </c>
      <c r="C48" s="26">
        <f>STDEV(C40:C44)</f>
        <v>9.7817131940468746E-2</v>
      </c>
      <c r="D48" s="26">
        <f>STDEV(D40:D44)</f>
        <v>0.15469347087809837</v>
      </c>
      <c r="E48" s="27"/>
      <c r="F48" s="13"/>
      <c r="G48" s="13"/>
      <c r="H48" s="13"/>
      <c r="I48" s="13"/>
      <c r="S48" s="30">
        <f>STDEV(S40:S44)</f>
        <v>0.29562361416581617</v>
      </c>
      <c r="T48" s="26"/>
      <c r="U48" s="27">
        <f t="shared" ref="U48" si="21">STDEV(U40:U44)</f>
        <v>0.41769415326371173</v>
      </c>
      <c r="AA48" s="30"/>
      <c r="AB48" s="26">
        <f>STDEV(AB40:AB44)</f>
        <v>6.7514189891895629E-2</v>
      </c>
      <c r="AC48" s="26"/>
      <c r="AD48" s="27">
        <f t="shared" ref="AD48" si="22">STDEV(AD40:AD44)</f>
        <v>0.15668361873719552</v>
      </c>
    </row>
    <row r="49" spans="2:30" ht="17" thickBot="1" x14ac:dyDescent="0.25">
      <c r="B49" s="15"/>
      <c r="C49" s="13"/>
      <c r="D49" s="13"/>
      <c r="E49" s="13"/>
      <c r="F49" s="13"/>
      <c r="G49" s="13"/>
      <c r="H49" s="13"/>
      <c r="I49" s="13"/>
    </row>
    <row r="50" spans="2:30" ht="17" thickBot="1" x14ac:dyDescent="0.25">
      <c r="B50" s="38" t="s">
        <v>28</v>
      </c>
      <c r="C50" s="17" t="s">
        <v>2</v>
      </c>
      <c r="D50" s="18" t="s">
        <v>3</v>
      </c>
      <c r="E50" s="17" t="s">
        <v>4</v>
      </c>
      <c r="F50" s="18" t="s">
        <v>5</v>
      </c>
      <c r="G50" s="18" t="s">
        <v>6</v>
      </c>
      <c r="H50" s="19" t="s">
        <v>7</v>
      </c>
      <c r="I50" s="13"/>
      <c r="R50" s="38" t="s">
        <v>30</v>
      </c>
      <c r="S50" s="31" t="s">
        <v>2</v>
      </c>
      <c r="T50" s="18" t="s">
        <v>8</v>
      </c>
      <c r="U50" s="19" t="s">
        <v>9</v>
      </c>
      <c r="AA50" s="38" t="s">
        <v>32</v>
      </c>
      <c r="AB50" s="31" t="s">
        <v>2</v>
      </c>
      <c r="AC50" s="18" t="s">
        <v>10</v>
      </c>
      <c r="AD50" s="19" t="s">
        <v>11</v>
      </c>
    </row>
    <row r="51" spans="2:30" x14ac:dyDescent="0.2">
      <c r="B51" s="20" t="s">
        <v>13</v>
      </c>
      <c r="C51" s="13">
        <f>C21/D21</f>
        <v>2.9500433692008343</v>
      </c>
      <c r="D51" s="21">
        <f>D21/D21</f>
        <v>1</v>
      </c>
      <c r="E51" s="21">
        <f>E21/D21</f>
        <v>6.1590388307425528</v>
      </c>
      <c r="F51" s="21">
        <f>F21/D21</f>
        <v>1.9034673534601991</v>
      </c>
      <c r="G51" s="21">
        <f>G21/D21</f>
        <v>2.1173116549524376</v>
      </c>
      <c r="H51" s="22">
        <f>H21/D21</f>
        <v>4.309931399737275</v>
      </c>
      <c r="I51" s="13"/>
      <c r="S51" s="20">
        <f>S21/U21</f>
        <v>1.3016340591724698</v>
      </c>
      <c r="T51" s="13">
        <f>T21/U21</f>
        <v>2.0960755301909395</v>
      </c>
      <c r="U51" s="23">
        <f>U21/U21</f>
        <v>1</v>
      </c>
      <c r="AA51" s="20"/>
      <c r="AB51" s="13">
        <f>AB21/AD21</f>
        <v>1.6866243297338706</v>
      </c>
      <c r="AC51" s="21">
        <f>AC21/AD21</f>
        <v>2.9463869463869465</v>
      </c>
      <c r="AD51" s="22">
        <f>AD21/AD21</f>
        <v>1</v>
      </c>
    </row>
    <row r="52" spans="2:30" x14ac:dyDescent="0.2">
      <c r="B52" s="20" t="s">
        <v>19</v>
      </c>
      <c r="C52" s="13">
        <f t="shared" ref="C52:C55" si="23">C22/D22</f>
        <v>1.9179087365283192</v>
      </c>
      <c r="D52" s="21">
        <f t="shared" ref="D52:D55" si="24">D22/D22</f>
        <v>1</v>
      </c>
      <c r="E52" s="21">
        <f t="shared" ref="E52:E55" si="25">E22/D22</f>
        <v>3.5182552421717745</v>
      </c>
      <c r="F52" s="21">
        <f t="shared" ref="F52:F55" si="26">F22/D22</f>
        <v>1.2781449658515092</v>
      </c>
      <c r="G52" s="21">
        <f t="shared" ref="G52:G55" si="27">G22/D22</f>
        <v>1.7314577250877348</v>
      </c>
      <c r="H52" s="22">
        <f t="shared" ref="H52:H55" si="28">H22/D22</f>
        <v>3.1304290689269991</v>
      </c>
      <c r="I52" s="13"/>
      <c r="S52" s="20">
        <f t="shared" ref="S52:S55" si="29">S22/U22</f>
        <v>0.78140687415888743</v>
      </c>
      <c r="T52" s="13">
        <f t="shared" ref="T52:T55" si="30">T22/U22</f>
        <v>0.7513148885845885</v>
      </c>
      <c r="U52" s="23">
        <f t="shared" ref="U52:U55" si="31">U22/U22</f>
        <v>1</v>
      </c>
      <c r="AA52" s="20"/>
      <c r="AB52" s="13">
        <f t="shared" ref="AB52:AB55" si="32">AB22/AD22</f>
        <v>1.4213364288997006</v>
      </c>
      <c r="AC52" s="21">
        <f t="shared" ref="AC52:AC55" si="33">AC22/AD22</f>
        <v>2.2804524478330657</v>
      </c>
      <c r="AD52" s="22">
        <f t="shared" ref="AD52:AD55" si="34">AD22/AD22</f>
        <v>1</v>
      </c>
    </row>
    <row r="53" spans="2:30" x14ac:dyDescent="0.2">
      <c r="B53" s="20" t="s">
        <v>20</v>
      </c>
      <c r="C53" s="13">
        <f t="shared" si="23"/>
        <v>1.4552893045002924</v>
      </c>
      <c r="D53" s="21">
        <f t="shared" si="24"/>
        <v>1</v>
      </c>
      <c r="E53" s="21">
        <f t="shared" si="25"/>
        <v>2.6825996829654919</v>
      </c>
      <c r="F53" s="21">
        <f t="shared" si="26"/>
        <v>1.4559200097549081</v>
      </c>
      <c r="G53" s="21">
        <f t="shared" si="27"/>
        <v>2.0030816640986133</v>
      </c>
      <c r="H53" s="22">
        <f t="shared" si="28"/>
        <v>2.3556865634979123</v>
      </c>
      <c r="I53" s="13"/>
      <c r="S53" s="20">
        <f t="shared" si="29"/>
        <v>0.93243684507376734</v>
      </c>
      <c r="T53" s="13">
        <f t="shared" si="30"/>
        <v>0.69614090881291668</v>
      </c>
      <c r="U53" s="23">
        <f t="shared" si="31"/>
        <v>1</v>
      </c>
      <c r="AA53" s="20"/>
      <c r="AB53" s="13">
        <f t="shared" si="32"/>
        <v>20.210347752332485</v>
      </c>
      <c r="AC53" s="21">
        <f t="shared" si="33"/>
        <v>36.866211329851346</v>
      </c>
      <c r="AD53" s="22">
        <f t="shared" si="34"/>
        <v>1</v>
      </c>
    </row>
    <row r="54" spans="2:30" x14ac:dyDescent="0.2">
      <c r="B54" s="20" t="s">
        <v>21</v>
      </c>
      <c r="C54" s="13">
        <f t="shared" si="23"/>
        <v>1.0248099702897711</v>
      </c>
      <c r="D54" s="21">
        <f t="shared" si="24"/>
        <v>1</v>
      </c>
      <c r="E54" s="21">
        <f t="shared" si="25"/>
        <v>2.1227197346600333</v>
      </c>
      <c r="F54" s="21">
        <f t="shared" si="26"/>
        <v>0.48704402515723266</v>
      </c>
      <c r="G54" s="21">
        <f t="shared" si="27"/>
        <v>1.0993076475873367</v>
      </c>
      <c r="H54" s="22">
        <f t="shared" si="28"/>
        <v>1.4002042681287963</v>
      </c>
      <c r="I54" s="13"/>
      <c r="S54" s="20">
        <f t="shared" si="29"/>
        <v>1.0013818181818182</v>
      </c>
      <c r="T54" s="13">
        <f t="shared" si="30"/>
        <v>1.3727456382001837</v>
      </c>
      <c r="U54" s="23">
        <f t="shared" si="31"/>
        <v>1</v>
      </c>
      <c r="AA54" s="20"/>
      <c r="AB54" s="13">
        <f t="shared" si="32"/>
        <v>2.6533759377604889</v>
      </c>
      <c r="AC54" s="21">
        <f t="shared" si="33"/>
        <v>4.0793933987511153</v>
      </c>
      <c r="AD54" s="22">
        <f t="shared" si="34"/>
        <v>1</v>
      </c>
    </row>
    <row r="55" spans="2:30" x14ac:dyDescent="0.2">
      <c r="B55" s="20" t="s">
        <v>22</v>
      </c>
      <c r="C55" s="13">
        <f t="shared" si="23"/>
        <v>3.4658221166534702</v>
      </c>
      <c r="D55" s="21">
        <f t="shared" si="24"/>
        <v>1</v>
      </c>
      <c r="E55" s="21">
        <f t="shared" si="25"/>
        <v>11.353011483123288</v>
      </c>
      <c r="F55" s="21">
        <f t="shared" si="26"/>
        <v>1.6076057730566575</v>
      </c>
      <c r="G55" s="21">
        <f t="shared" si="27"/>
        <v>3.503655011139958</v>
      </c>
      <c r="H55" s="22">
        <f t="shared" si="28"/>
        <v>4.3640513657957243</v>
      </c>
      <c r="I55" s="13"/>
      <c r="S55" s="20">
        <f t="shared" si="29"/>
        <v>0.58292582776512747</v>
      </c>
      <c r="T55" s="13">
        <f t="shared" si="30"/>
        <v>0.80305523643928345</v>
      </c>
      <c r="U55" s="23">
        <f t="shared" si="31"/>
        <v>1</v>
      </c>
      <c r="AA55" s="20"/>
      <c r="AB55" s="13">
        <f t="shared" si="32"/>
        <v>2.6702926829268288</v>
      </c>
      <c r="AC55" s="21">
        <f t="shared" si="33"/>
        <v>5.5912562159602173</v>
      </c>
      <c r="AD55" s="22">
        <f t="shared" si="34"/>
        <v>1</v>
      </c>
    </row>
    <row r="56" spans="2:30" x14ac:dyDescent="0.2">
      <c r="B56" s="20"/>
      <c r="C56" s="13"/>
      <c r="D56" s="13"/>
      <c r="E56" s="21"/>
      <c r="F56" s="13"/>
      <c r="G56" s="13"/>
      <c r="H56" s="23"/>
      <c r="I56" s="13"/>
      <c r="S56" s="20"/>
      <c r="T56" s="13"/>
      <c r="U56" s="23"/>
      <c r="AA56" s="20"/>
      <c r="AB56" s="13"/>
      <c r="AC56" s="21"/>
      <c r="AD56" s="22"/>
    </row>
    <row r="57" spans="2:30" x14ac:dyDescent="0.2">
      <c r="B57" s="20"/>
      <c r="C57" s="13"/>
      <c r="D57" s="13"/>
      <c r="E57" s="13"/>
      <c r="F57" s="13"/>
      <c r="G57" s="13"/>
      <c r="H57" s="23"/>
      <c r="I57" s="13"/>
      <c r="S57" s="20"/>
      <c r="T57" s="13"/>
      <c r="U57" s="23"/>
      <c r="AA57" s="20"/>
      <c r="AB57" s="13"/>
      <c r="AC57" s="13"/>
      <c r="AD57" s="23"/>
    </row>
    <row r="58" spans="2:30" x14ac:dyDescent="0.2">
      <c r="B58" s="24" t="s">
        <v>24</v>
      </c>
      <c r="C58" s="13">
        <f>AVERAGE(C51:C55)</f>
        <v>2.1627746994345372</v>
      </c>
      <c r="D58" s="13"/>
      <c r="E58" s="13">
        <f>AVERAGE(E51:E55)</f>
        <v>5.1671249947326272</v>
      </c>
      <c r="F58" s="13">
        <f t="shared" ref="F58:H58" si="35">AVERAGE(F51:F55)</f>
        <v>1.3464364254561012</v>
      </c>
      <c r="G58" s="13">
        <f t="shared" si="35"/>
        <v>2.0909627405732163</v>
      </c>
      <c r="H58" s="23">
        <f t="shared" si="35"/>
        <v>3.112060533217341</v>
      </c>
      <c r="I58" s="13"/>
      <c r="S58" s="20">
        <f>AVERAGE(S51:S55)</f>
        <v>0.91995708487041417</v>
      </c>
      <c r="T58" s="13">
        <f>AVERAGE(T51:T55)</f>
        <v>1.1438664404455825</v>
      </c>
      <c r="U58" s="23">
        <f t="shared" ref="U58" si="36">AVERAGE(U51:U55)</f>
        <v>1</v>
      </c>
      <c r="AA58" s="20"/>
      <c r="AB58" s="13">
        <f>AVERAGE(AB51:AB55)</f>
        <v>5.7283954263306747</v>
      </c>
      <c r="AC58" s="13">
        <f>AVERAGE(AC51:AC55)</f>
        <v>10.352740067756539</v>
      </c>
      <c r="AD58" s="23"/>
    </row>
    <row r="59" spans="2:30" ht="17" thickBot="1" x14ac:dyDescent="0.25">
      <c r="B59" s="25" t="s">
        <v>25</v>
      </c>
      <c r="C59" s="26">
        <f>STDEV(C51:C55)</f>
        <v>1.0214185207995428</v>
      </c>
      <c r="D59" s="26"/>
      <c r="E59" s="26">
        <f>STDEV(E51:E55)</f>
        <v>3.7884404963850709</v>
      </c>
      <c r="F59" s="26">
        <f t="shared" ref="F59:H59" si="37">STDEV(F51:F55)</f>
        <v>0.53237640801797792</v>
      </c>
      <c r="G59" s="26">
        <f t="shared" si="37"/>
        <v>0.88271463109749748</v>
      </c>
      <c r="H59" s="27">
        <f t="shared" si="37"/>
        <v>1.275271198139212</v>
      </c>
      <c r="I59" s="13"/>
      <c r="S59" s="30">
        <f>STDEV(S51:S55)</f>
        <v>0.26704366378745809</v>
      </c>
      <c r="T59" s="26">
        <f t="shared" ref="T59:U59" si="38">STDEV(T51:T55)</f>
        <v>0.59787017551449262</v>
      </c>
      <c r="U59" s="27">
        <f t="shared" si="38"/>
        <v>0</v>
      </c>
      <c r="AA59" s="30"/>
      <c r="AB59" s="26">
        <f>STDEV(AB51:AB55)</f>
        <v>8.1151301779689007</v>
      </c>
      <c r="AC59" s="26">
        <f>STDEV(AC51:AC55)</f>
        <v>14.874530742544088</v>
      </c>
      <c r="AD59" s="27"/>
    </row>
    <row r="60" spans="2:30" x14ac:dyDescent="0.2">
      <c r="B60" s="13"/>
      <c r="C60" s="14"/>
      <c r="D60" s="14"/>
      <c r="E60" s="14"/>
      <c r="F60" s="14"/>
      <c r="G60" s="13"/>
      <c r="H60" s="13"/>
      <c r="I60" s="13"/>
    </row>
    <row r="61" spans="2:30" x14ac:dyDescent="0.2">
      <c r="B61" s="13"/>
      <c r="C61" s="13"/>
      <c r="D61" s="13"/>
      <c r="E61" s="13"/>
      <c r="F61" s="13"/>
      <c r="G61" s="14"/>
      <c r="H61" s="13"/>
      <c r="I61" s="13"/>
    </row>
    <row r="62" spans="2:30" x14ac:dyDescent="0.2">
      <c r="B62" s="13"/>
      <c r="C62" s="13"/>
      <c r="D62" s="13"/>
      <c r="E62" s="13"/>
      <c r="F62" s="13"/>
      <c r="G62" s="13"/>
      <c r="H62" s="13"/>
      <c r="I62" s="13"/>
    </row>
    <row r="63" spans="2:30" x14ac:dyDescent="0.2">
      <c r="B63" s="13"/>
      <c r="C63" s="13"/>
      <c r="D63" s="13"/>
      <c r="E63" s="13"/>
      <c r="F63" s="13"/>
      <c r="G63" s="13"/>
      <c r="H63" s="13"/>
      <c r="I63" s="13"/>
    </row>
    <row r="64" spans="2:30" x14ac:dyDescent="0.2">
      <c r="B64" s="13"/>
      <c r="C64" s="13"/>
      <c r="D64" s="13"/>
      <c r="E64" s="13"/>
      <c r="F64" s="13"/>
      <c r="G64" s="13"/>
      <c r="H64" s="13"/>
      <c r="I64" s="13"/>
    </row>
    <row r="65" spans="2:9" x14ac:dyDescent="0.2">
      <c r="B65" s="13"/>
      <c r="C65" s="13"/>
      <c r="D65" s="13"/>
      <c r="E65" s="13"/>
      <c r="F65" s="13"/>
      <c r="G65" s="13"/>
      <c r="H65" s="13"/>
      <c r="I65" s="13"/>
    </row>
    <row r="66" spans="2:9" x14ac:dyDescent="0.2">
      <c r="B66" s="13"/>
      <c r="C66" s="13"/>
      <c r="D66" s="13"/>
      <c r="E66" s="13"/>
      <c r="F66" s="13"/>
      <c r="G66" s="13"/>
      <c r="H66" s="13"/>
      <c r="I66" s="13"/>
    </row>
    <row r="67" spans="2:9" x14ac:dyDescent="0.2">
      <c r="B67" s="12"/>
    </row>
    <row r="74" spans="2:9" x14ac:dyDescent="0.2">
      <c r="B74" s="12"/>
    </row>
    <row r="75" spans="2:9" x14ac:dyDescent="0.2">
      <c r="B7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FC098-5045-1B43-B2D5-EEE75916FD09}">
  <dimension ref="A1:X42"/>
  <sheetViews>
    <sheetView tabSelected="1" topLeftCell="G1" workbookViewId="0">
      <selection activeCell="K48" sqref="K48"/>
    </sheetView>
  </sheetViews>
  <sheetFormatPr baseColWidth="10" defaultRowHeight="16" x14ac:dyDescent="0.2"/>
  <cols>
    <col min="2" max="2" width="22" bestFit="1" customWidth="1"/>
    <col min="4" max="4" width="14.1640625" bestFit="1" customWidth="1"/>
    <col min="5" max="5" width="20" bestFit="1" customWidth="1"/>
    <col min="6" max="7" width="14.1640625" bestFit="1" customWidth="1"/>
    <col min="8" max="8" width="17" bestFit="1" customWidth="1"/>
    <col min="10" max="10" width="18.83203125" bestFit="1" customWidth="1"/>
    <col min="14" max="14" width="12.1640625" bestFit="1" customWidth="1"/>
    <col min="15" max="15" width="28" bestFit="1" customWidth="1"/>
    <col min="16" max="16" width="17" bestFit="1" customWidth="1"/>
    <col min="17" max="17" width="9.6640625" bestFit="1" customWidth="1"/>
    <col min="18" max="19" width="20" bestFit="1" customWidth="1"/>
    <col min="20" max="20" width="14" bestFit="1" customWidth="1"/>
    <col min="24" max="24" width="17" bestFit="1" customWidth="1"/>
  </cols>
  <sheetData>
    <row r="1" spans="1:24" x14ac:dyDescent="0.2">
      <c r="A1" s="12" t="s">
        <v>26</v>
      </c>
      <c r="B1" s="2"/>
      <c r="C1" s="2"/>
      <c r="D1" s="2"/>
      <c r="E1" s="2"/>
      <c r="F1" s="2"/>
      <c r="G1" s="2"/>
      <c r="H1" s="2"/>
      <c r="I1" s="2"/>
    </row>
    <row r="2" spans="1:24" ht="17" thickBo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24" ht="17" thickBot="1" x14ac:dyDescent="0.25">
      <c r="A3" s="2"/>
      <c r="B3" s="48" t="s">
        <v>40</v>
      </c>
      <c r="C3" s="18" t="s">
        <v>2</v>
      </c>
      <c r="D3" s="18" t="s">
        <v>8</v>
      </c>
      <c r="E3" s="18" t="s">
        <v>5</v>
      </c>
      <c r="F3" s="18" t="s">
        <v>6</v>
      </c>
      <c r="G3" s="18" t="s">
        <v>7</v>
      </c>
      <c r="H3" s="19" t="s">
        <v>9</v>
      </c>
      <c r="I3" s="2"/>
      <c r="J3" s="50" t="s">
        <v>40</v>
      </c>
      <c r="K3" s="41" t="s">
        <v>2</v>
      </c>
      <c r="L3" s="41" t="s">
        <v>36</v>
      </c>
      <c r="M3" s="41" t="s">
        <v>33</v>
      </c>
      <c r="N3" s="51" t="s">
        <v>41</v>
      </c>
      <c r="P3" s="48" t="s">
        <v>40</v>
      </c>
      <c r="Q3" s="18" t="s">
        <v>2</v>
      </c>
      <c r="R3" s="18" t="s">
        <v>12</v>
      </c>
      <c r="S3" s="18" t="s">
        <v>10</v>
      </c>
      <c r="T3" s="19" t="s">
        <v>11</v>
      </c>
    </row>
    <row r="4" spans="1:24" x14ac:dyDescent="0.2">
      <c r="A4" s="2"/>
      <c r="B4" s="20"/>
      <c r="C4" s="13"/>
      <c r="D4" s="13"/>
      <c r="E4" s="13"/>
      <c r="F4" s="13"/>
      <c r="G4" s="13"/>
      <c r="H4" s="23"/>
      <c r="I4" s="2"/>
      <c r="J4" s="42"/>
      <c r="K4" s="39"/>
      <c r="L4" s="39"/>
      <c r="M4" s="39"/>
      <c r="N4" s="43"/>
      <c r="P4" s="20"/>
      <c r="Q4" s="13"/>
      <c r="R4" s="13"/>
      <c r="S4" s="13"/>
      <c r="T4" s="23"/>
    </row>
    <row r="5" spans="1:24" x14ac:dyDescent="0.2">
      <c r="A5" s="2"/>
      <c r="B5" s="20" t="s">
        <v>13</v>
      </c>
      <c r="C5" s="13">
        <v>89.01</v>
      </c>
      <c r="D5" s="13">
        <v>169.26</v>
      </c>
      <c r="E5" s="13">
        <v>116.72</v>
      </c>
      <c r="F5" s="13">
        <v>191.61</v>
      </c>
      <c r="G5" s="13">
        <v>248.09</v>
      </c>
      <c r="H5" s="23">
        <v>153.44</v>
      </c>
      <c r="I5" s="2"/>
      <c r="J5" s="42" t="s">
        <v>13</v>
      </c>
      <c r="K5" s="39">
        <v>861.87</v>
      </c>
      <c r="L5" s="39">
        <v>528.82000000000005</v>
      </c>
      <c r="M5" s="39">
        <v>1304.75</v>
      </c>
      <c r="N5" s="43">
        <v>585.73</v>
      </c>
      <c r="P5" s="20" t="s">
        <v>13</v>
      </c>
      <c r="Q5" s="13">
        <v>649.84</v>
      </c>
      <c r="R5" s="13">
        <v>533.66999999999996</v>
      </c>
      <c r="S5" s="13">
        <v>1184.06</v>
      </c>
      <c r="T5" s="23">
        <v>415.79</v>
      </c>
    </row>
    <row r="6" spans="1:24" x14ac:dyDescent="0.2">
      <c r="A6" s="2"/>
      <c r="B6" s="20" t="s">
        <v>19</v>
      </c>
      <c r="C6" s="13">
        <v>541.72</v>
      </c>
      <c r="D6" s="13">
        <v>638.49</v>
      </c>
      <c r="E6" s="13">
        <v>627.38</v>
      </c>
      <c r="F6" s="13">
        <v>369.36</v>
      </c>
      <c r="G6" s="13">
        <v>775.86</v>
      </c>
      <c r="H6" s="23">
        <v>631.57000000000005</v>
      </c>
      <c r="I6" s="2"/>
      <c r="J6" s="42" t="s">
        <v>19</v>
      </c>
      <c r="K6" s="39">
        <v>493.5</v>
      </c>
      <c r="L6" s="39">
        <v>312.06</v>
      </c>
      <c r="M6" s="39">
        <v>1130.08</v>
      </c>
      <c r="N6" s="43">
        <v>281.77999999999997</v>
      </c>
      <c r="P6" s="20" t="s">
        <v>19</v>
      </c>
      <c r="Q6" s="13">
        <v>575.61</v>
      </c>
      <c r="R6" s="13">
        <v>490.7</v>
      </c>
      <c r="S6" s="13">
        <v>1127.57</v>
      </c>
      <c r="T6" s="23">
        <v>400.03</v>
      </c>
    </row>
    <row r="7" spans="1:24" x14ac:dyDescent="0.2">
      <c r="A7" s="2"/>
      <c r="B7" s="20" t="s">
        <v>20</v>
      </c>
      <c r="C7" s="13">
        <v>825.8</v>
      </c>
      <c r="D7" s="13">
        <v>1028.6199999999999</v>
      </c>
      <c r="E7" s="13">
        <v>644.84</v>
      </c>
      <c r="F7" s="13">
        <v>916.38</v>
      </c>
      <c r="G7" s="13">
        <v>1086.17</v>
      </c>
      <c r="H7" s="23">
        <v>922.22</v>
      </c>
      <c r="I7" s="2"/>
      <c r="J7" s="42" t="s">
        <v>20</v>
      </c>
      <c r="K7" s="39">
        <v>541.75</v>
      </c>
      <c r="L7" s="39">
        <v>294.48</v>
      </c>
      <c r="M7" s="39">
        <v>1094.96</v>
      </c>
      <c r="N7" s="43">
        <v>253.96</v>
      </c>
      <c r="P7" s="20" t="s">
        <v>20</v>
      </c>
      <c r="Q7" s="13">
        <v>1150.75</v>
      </c>
      <c r="R7" s="13">
        <v>871.76</v>
      </c>
      <c r="S7" s="13">
        <v>1256.6199999999999</v>
      </c>
      <c r="T7" s="23">
        <v>890.2</v>
      </c>
    </row>
    <row r="8" spans="1:24" x14ac:dyDescent="0.2">
      <c r="A8" s="2"/>
      <c r="B8" s="20" t="s">
        <v>21</v>
      </c>
      <c r="C8" s="13">
        <v>977.02</v>
      </c>
      <c r="D8" s="13">
        <v>1165.93</v>
      </c>
      <c r="E8" s="13">
        <v>941.94</v>
      </c>
      <c r="F8" s="13">
        <v>1153.79</v>
      </c>
      <c r="G8" s="13">
        <v>1378.85</v>
      </c>
      <c r="H8" s="23">
        <v>1172.8399999999999</v>
      </c>
      <c r="I8" s="2"/>
      <c r="J8" s="42" t="s">
        <v>21</v>
      </c>
      <c r="K8" s="39">
        <v>456.53</v>
      </c>
      <c r="L8" s="39">
        <v>271.27</v>
      </c>
      <c r="M8" s="39">
        <v>745.04</v>
      </c>
      <c r="N8" s="43">
        <v>454.83</v>
      </c>
      <c r="P8" s="20" t="s">
        <v>21</v>
      </c>
      <c r="Q8" s="13">
        <v>433.3</v>
      </c>
      <c r="R8" s="13">
        <v>569.91999999999996</v>
      </c>
      <c r="S8" s="13">
        <v>869.37</v>
      </c>
      <c r="T8" s="23">
        <v>284.49</v>
      </c>
    </row>
    <row r="9" spans="1:24" ht="17" thickBot="1" x14ac:dyDescent="0.25">
      <c r="A9" s="2"/>
      <c r="B9" s="30" t="s">
        <v>22</v>
      </c>
      <c r="C9" s="26">
        <v>579.70000000000005</v>
      </c>
      <c r="D9" s="26">
        <v>971.11</v>
      </c>
      <c r="E9" s="26">
        <v>697.57</v>
      </c>
      <c r="F9" s="26">
        <v>872.93</v>
      </c>
      <c r="G9" s="26">
        <v>1075.7</v>
      </c>
      <c r="H9" s="27">
        <v>709.63</v>
      </c>
      <c r="I9" s="2"/>
      <c r="J9" s="44" t="s">
        <v>22</v>
      </c>
      <c r="K9" s="45">
        <v>425.33</v>
      </c>
      <c r="L9" s="45">
        <v>297.36</v>
      </c>
      <c r="M9" s="45">
        <v>712.43</v>
      </c>
      <c r="N9" s="46">
        <v>405.19</v>
      </c>
      <c r="P9" s="30"/>
      <c r="Q9" s="26"/>
      <c r="R9" s="26"/>
      <c r="S9" s="26"/>
      <c r="T9" s="27"/>
      <c r="U9" s="39"/>
      <c r="V9" s="39"/>
      <c r="W9" s="39"/>
      <c r="X9" s="39"/>
    </row>
    <row r="10" spans="1:24" ht="17" thickBot="1" x14ac:dyDescent="0.25">
      <c r="A10" s="2"/>
      <c r="B10" s="2"/>
      <c r="C10" s="2"/>
      <c r="D10" s="2"/>
      <c r="E10" s="2"/>
      <c r="F10" s="2"/>
      <c r="G10" s="2"/>
      <c r="H10" s="2"/>
      <c r="I10" s="2"/>
      <c r="N10" s="39"/>
      <c r="U10" s="39"/>
      <c r="V10" s="39"/>
      <c r="W10" s="39"/>
      <c r="X10" s="39"/>
    </row>
    <row r="11" spans="1:24" ht="17" thickBot="1" x14ac:dyDescent="0.25">
      <c r="A11" s="2"/>
      <c r="B11" s="38" t="s">
        <v>23</v>
      </c>
      <c r="C11" s="18" t="s">
        <v>2</v>
      </c>
      <c r="D11" s="18" t="s">
        <v>8</v>
      </c>
      <c r="E11" s="18" t="s">
        <v>5</v>
      </c>
      <c r="F11" s="18" t="s">
        <v>6</v>
      </c>
      <c r="G11" s="18" t="s">
        <v>7</v>
      </c>
      <c r="H11" s="19" t="s">
        <v>9</v>
      </c>
      <c r="I11" s="2"/>
      <c r="J11" s="52" t="s">
        <v>23</v>
      </c>
      <c r="K11" s="41" t="s">
        <v>2</v>
      </c>
      <c r="L11" s="41" t="s">
        <v>36</v>
      </c>
      <c r="M11" s="41" t="s">
        <v>33</v>
      </c>
      <c r="N11" s="51" t="s">
        <v>41</v>
      </c>
      <c r="P11" s="38" t="s">
        <v>23</v>
      </c>
      <c r="Q11" s="18" t="s">
        <v>2</v>
      </c>
      <c r="R11" s="18" t="s">
        <v>12</v>
      </c>
      <c r="S11" s="18" t="s">
        <v>10</v>
      </c>
      <c r="T11" s="19" t="s">
        <v>11</v>
      </c>
      <c r="U11" s="40"/>
      <c r="V11" s="14"/>
      <c r="W11" s="14"/>
      <c r="X11" s="14"/>
    </row>
    <row r="12" spans="1:24" x14ac:dyDescent="0.2">
      <c r="A12" s="2"/>
      <c r="B12" s="20"/>
      <c r="C12" s="13">
        <f>C5/$C5</f>
        <v>1</v>
      </c>
      <c r="D12" s="13">
        <f t="shared" ref="D12:H12" si="0">D5/$C5</f>
        <v>1.9015840916750926</v>
      </c>
      <c r="E12" s="13">
        <f t="shared" si="0"/>
        <v>1.3113133355802717</v>
      </c>
      <c r="F12" s="13">
        <f t="shared" si="0"/>
        <v>2.1526794742163804</v>
      </c>
      <c r="G12" s="13">
        <f t="shared" si="0"/>
        <v>2.7872149196719467</v>
      </c>
      <c r="H12" s="23">
        <f t="shared" si="0"/>
        <v>1.7238512526682395</v>
      </c>
      <c r="I12" s="2"/>
      <c r="J12" s="42" t="s">
        <v>13</v>
      </c>
      <c r="K12" s="39">
        <f>K5/K5</f>
        <v>1</v>
      </c>
      <c r="L12" s="47">
        <f>L5/K5</f>
        <v>0.61357281260514929</v>
      </c>
      <c r="M12" s="47">
        <f>M5/K5</f>
        <v>1.5138593987492313</v>
      </c>
      <c r="N12" s="43">
        <f>N5/K5</f>
        <v>0.67960365252300237</v>
      </c>
      <c r="P12" s="20" t="s">
        <v>13</v>
      </c>
      <c r="Q12" s="13">
        <f>Q5/Q5</f>
        <v>1</v>
      </c>
      <c r="R12" s="13">
        <f>R5/Q5</f>
        <v>0.82123291887233774</v>
      </c>
      <c r="S12" s="13">
        <f>S5/Q5</f>
        <v>1.8220792810537978</v>
      </c>
      <c r="T12" s="23">
        <f>T5/Q5</f>
        <v>0.63983442078049979</v>
      </c>
      <c r="U12" s="13"/>
      <c r="V12" s="13"/>
      <c r="W12" s="13"/>
      <c r="X12" s="13"/>
    </row>
    <row r="13" spans="1:24" x14ac:dyDescent="0.2">
      <c r="A13" s="2"/>
      <c r="B13" s="20"/>
      <c r="C13" s="13">
        <f t="shared" ref="C13:H16" si="1">C6/$C6</f>
        <v>1</v>
      </c>
      <c r="D13" s="13">
        <f t="shared" si="1"/>
        <v>1.178634719043048</v>
      </c>
      <c r="E13" s="13">
        <f t="shared" si="1"/>
        <v>1.1581259691353467</v>
      </c>
      <c r="F13" s="13">
        <f t="shared" si="1"/>
        <v>0.6818282507568485</v>
      </c>
      <c r="G13" s="13">
        <f t="shared" si="1"/>
        <v>1.4322159048955179</v>
      </c>
      <c r="H13" s="23">
        <f t="shared" si="1"/>
        <v>1.1658605921878462</v>
      </c>
      <c r="I13" s="2"/>
      <c r="J13" s="42" t="s">
        <v>19</v>
      </c>
      <c r="K13" s="39">
        <f t="shared" ref="K13:K16" si="2">K6/K6</f>
        <v>1</v>
      </c>
      <c r="L13" s="47">
        <f t="shared" ref="L13:L16" si="3">L6/K6</f>
        <v>0.63234042553191494</v>
      </c>
      <c r="M13" s="47">
        <f t="shared" ref="M13:M16" si="4">M6/K6</f>
        <v>2.2899290780141843</v>
      </c>
      <c r="N13" s="43">
        <f t="shared" ref="N13:N16" si="5">N6/K6</f>
        <v>0.57098277608915904</v>
      </c>
      <c r="P13" s="20" t="s">
        <v>19</v>
      </c>
      <c r="Q13" s="13">
        <f t="shared" ref="Q13:Q15" si="6">Q6/Q6</f>
        <v>1</v>
      </c>
      <c r="R13" s="13">
        <f t="shared" ref="R13:R15" si="7">R6/Q6</f>
        <v>0.85248692691231909</v>
      </c>
      <c r="S13" s="13">
        <f t="shared" ref="S13:S15" si="8">S6/Q6</f>
        <v>1.9589131530029011</v>
      </c>
      <c r="T13" s="23">
        <f t="shared" ref="T13:T15" si="9">T6/Q6</f>
        <v>0.69496707840378025</v>
      </c>
      <c r="U13" s="13"/>
      <c r="V13" s="13"/>
      <c r="W13" s="13"/>
      <c r="X13" s="13"/>
    </row>
    <row r="14" spans="1:24" x14ac:dyDescent="0.2">
      <c r="A14" s="2"/>
      <c r="B14" s="20"/>
      <c r="C14" s="13">
        <f t="shared" si="1"/>
        <v>1</v>
      </c>
      <c r="D14" s="13">
        <f t="shared" si="1"/>
        <v>1.245604262533301</v>
      </c>
      <c r="E14" s="13">
        <f t="shared" si="1"/>
        <v>0.78086703802373469</v>
      </c>
      <c r="F14" s="13">
        <f t="shared" si="1"/>
        <v>1.1096875756841851</v>
      </c>
      <c r="G14" s="13">
        <f t="shared" si="1"/>
        <v>1.3152942601114073</v>
      </c>
      <c r="H14" s="23">
        <f t="shared" si="1"/>
        <v>1.1167595059336402</v>
      </c>
      <c r="I14" s="2"/>
      <c r="J14" s="42" t="s">
        <v>20</v>
      </c>
      <c r="K14" s="39">
        <f t="shared" si="2"/>
        <v>1</v>
      </c>
      <c r="L14" s="47">
        <f t="shared" si="3"/>
        <v>0.54357175819104753</v>
      </c>
      <c r="M14" s="47">
        <f t="shared" si="4"/>
        <v>2.0211536686663591</v>
      </c>
      <c r="N14" s="43">
        <f t="shared" si="5"/>
        <v>0.46877711121365945</v>
      </c>
      <c r="P14" s="20" t="s">
        <v>20</v>
      </c>
      <c r="Q14" s="13">
        <f t="shared" si="6"/>
        <v>1</v>
      </c>
      <c r="R14" s="13">
        <f t="shared" si="7"/>
        <v>0.7575581142733</v>
      </c>
      <c r="S14" s="13">
        <f t="shared" si="8"/>
        <v>1.0920008689984793</v>
      </c>
      <c r="T14" s="23">
        <f t="shared" si="9"/>
        <v>0.77358244623071915</v>
      </c>
      <c r="U14" s="13"/>
      <c r="V14" s="13"/>
      <c r="W14" s="13"/>
      <c r="X14" s="13"/>
    </row>
    <row r="15" spans="1:24" x14ac:dyDescent="0.2">
      <c r="A15" s="2"/>
      <c r="B15" s="20"/>
      <c r="C15" s="13">
        <f t="shared" si="1"/>
        <v>1</v>
      </c>
      <c r="D15" s="13">
        <f t="shared" si="1"/>
        <v>1.1933532578657551</v>
      </c>
      <c r="E15" s="13">
        <f t="shared" si="1"/>
        <v>0.96409490082086347</v>
      </c>
      <c r="F15" s="13">
        <f t="shared" si="1"/>
        <v>1.1809277189822112</v>
      </c>
      <c r="G15" s="13">
        <f t="shared" si="1"/>
        <v>1.4112812429632964</v>
      </c>
      <c r="H15" s="23">
        <f t="shared" si="1"/>
        <v>1.200425784528464</v>
      </c>
      <c r="I15" s="2"/>
      <c r="J15" s="42" t="s">
        <v>21</v>
      </c>
      <c r="K15" s="39">
        <f t="shared" si="2"/>
        <v>1</v>
      </c>
      <c r="L15" s="47">
        <f t="shared" si="3"/>
        <v>0.59419972400499421</v>
      </c>
      <c r="M15" s="47">
        <f t="shared" si="4"/>
        <v>1.6319628501960441</v>
      </c>
      <c r="N15" s="43">
        <f t="shared" si="5"/>
        <v>0.99627625785819118</v>
      </c>
      <c r="P15" s="20" t="s">
        <v>21</v>
      </c>
      <c r="Q15" s="13">
        <f t="shared" si="6"/>
        <v>1</v>
      </c>
      <c r="R15" s="13">
        <f t="shared" si="7"/>
        <v>1.3153011770136163</v>
      </c>
      <c r="S15" s="13">
        <f t="shared" si="8"/>
        <v>2.006392799446111</v>
      </c>
      <c r="T15" s="23">
        <f t="shared" si="9"/>
        <v>0.65656588968382179</v>
      </c>
      <c r="U15" s="13"/>
      <c r="V15" s="13"/>
      <c r="W15" s="13"/>
      <c r="X15" s="13"/>
    </row>
    <row r="16" spans="1:24" x14ac:dyDescent="0.2">
      <c r="A16" s="2"/>
      <c r="B16" s="20"/>
      <c r="C16" s="13">
        <f t="shared" si="1"/>
        <v>1</v>
      </c>
      <c r="D16" s="13">
        <f t="shared" si="1"/>
        <v>1.6751940658961531</v>
      </c>
      <c r="E16" s="13">
        <f t="shared" si="1"/>
        <v>1.2033293082628946</v>
      </c>
      <c r="F16" s="13">
        <f t="shared" si="1"/>
        <v>1.5058306020355354</v>
      </c>
      <c r="G16" s="13">
        <f t="shared" si="1"/>
        <v>1.855614973262032</v>
      </c>
      <c r="H16" s="23">
        <f t="shared" si="1"/>
        <v>1.2241331723305158</v>
      </c>
      <c r="I16" s="2"/>
      <c r="J16" s="42" t="s">
        <v>22</v>
      </c>
      <c r="K16" s="39">
        <f t="shared" si="2"/>
        <v>1</v>
      </c>
      <c r="L16" s="47">
        <f t="shared" si="3"/>
        <v>0.6991277361107846</v>
      </c>
      <c r="M16" s="47">
        <f t="shared" si="4"/>
        <v>1.6750052900101098</v>
      </c>
      <c r="N16" s="43">
        <f t="shared" si="5"/>
        <v>0.9526485317283051</v>
      </c>
      <c r="P16" s="20"/>
      <c r="Q16" s="13"/>
      <c r="R16" s="13"/>
      <c r="S16" s="13"/>
      <c r="T16" s="23"/>
      <c r="U16" s="13"/>
      <c r="V16" s="13"/>
      <c r="W16" s="13"/>
      <c r="X16" s="13"/>
    </row>
    <row r="17" spans="1:24" x14ac:dyDescent="0.2">
      <c r="A17" s="2"/>
      <c r="B17" s="20"/>
      <c r="C17" s="13"/>
      <c r="D17" s="13"/>
      <c r="E17" s="13"/>
      <c r="F17" s="13"/>
      <c r="G17" s="13"/>
      <c r="H17" s="23"/>
      <c r="I17" s="2"/>
      <c r="J17" s="20"/>
      <c r="K17" s="13"/>
      <c r="L17" s="13"/>
      <c r="M17" s="13"/>
      <c r="N17" s="43"/>
      <c r="P17" s="20"/>
      <c r="Q17" s="13"/>
      <c r="R17" s="13"/>
      <c r="S17" s="13"/>
      <c r="T17" s="23"/>
      <c r="U17" s="13"/>
      <c r="V17" s="13"/>
      <c r="W17" s="13"/>
      <c r="X17" s="13"/>
    </row>
    <row r="18" spans="1:24" x14ac:dyDescent="0.2">
      <c r="A18" s="2"/>
      <c r="B18" s="20"/>
      <c r="C18" s="13"/>
      <c r="D18" s="13"/>
      <c r="E18" s="13"/>
      <c r="F18" s="13"/>
      <c r="G18" s="13"/>
      <c r="H18" s="23"/>
      <c r="I18" s="2"/>
      <c r="J18" s="20"/>
      <c r="K18" s="13"/>
      <c r="L18" s="13"/>
      <c r="M18" s="13"/>
      <c r="N18" s="23"/>
      <c r="P18" s="24" t="s">
        <v>24</v>
      </c>
      <c r="Q18" s="13"/>
      <c r="R18" s="13">
        <f>AVERAGE(R12:R15)</f>
        <v>0.93664478426789333</v>
      </c>
      <c r="S18" s="13">
        <f>AVERAGE(S12:S15)</f>
        <v>1.7198465256253224</v>
      </c>
      <c r="T18" s="23">
        <f>AVERAGE(T12:T15)</f>
        <v>0.69123745877470522</v>
      </c>
      <c r="U18" s="13"/>
      <c r="V18" s="13"/>
      <c r="W18" s="13"/>
      <c r="X18" s="13"/>
    </row>
    <row r="19" spans="1:24" ht="17" thickBot="1" x14ac:dyDescent="0.25">
      <c r="A19" s="2"/>
      <c r="B19" s="24" t="s">
        <v>24</v>
      </c>
      <c r="C19" s="13"/>
      <c r="D19" s="13">
        <f>AVERAGE(D12:D16)</f>
        <v>1.43887407940267</v>
      </c>
      <c r="E19" s="13">
        <f t="shared" ref="E19:H19" si="10">AVERAGE(E12:E16)</f>
        <v>1.083546110364622</v>
      </c>
      <c r="F19" s="13">
        <f t="shared" si="10"/>
        <v>1.3261907243350322</v>
      </c>
      <c r="G19" s="13">
        <f t="shared" si="10"/>
        <v>1.76032426018084</v>
      </c>
      <c r="H19" s="23">
        <f t="shared" si="10"/>
        <v>1.2862060615297413</v>
      </c>
      <c r="I19" s="2"/>
      <c r="J19" s="24" t="s">
        <v>24</v>
      </c>
      <c r="K19" s="13"/>
      <c r="L19" s="13">
        <f>AVERAGE(L12:L16)</f>
        <v>0.61656249128877805</v>
      </c>
      <c r="M19" s="13">
        <f>AVERAGE(M12:M16)</f>
        <v>1.8263820571271858</v>
      </c>
      <c r="N19" s="23">
        <f>AVERAGE(N12:N16)</f>
        <v>0.73365766588246351</v>
      </c>
      <c r="P19" s="25" t="s">
        <v>25</v>
      </c>
      <c r="Q19" s="26"/>
      <c r="R19" s="26">
        <f>STDEV(R12:R15)</f>
        <v>0.25550938845485255</v>
      </c>
      <c r="S19" s="26">
        <f>STDEV(S12:S15)</f>
        <v>0.4257946782953646</v>
      </c>
      <c r="T19" s="27">
        <f>STDEV(T12:T15)</f>
        <v>5.9551090222223761E-2</v>
      </c>
      <c r="U19" s="13"/>
      <c r="V19" s="13"/>
      <c r="W19" s="13"/>
      <c r="X19" s="13"/>
    </row>
    <row r="20" spans="1:24" ht="17" thickBot="1" x14ac:dyDescent="0.25">
      <c r="A20" s="2"/>
      <c r="B20" s="25" t="s">
        <v>25</v>
      </c>
      <c r="C20" s="26"/>
      <c r="D20" s="26">
        <f>STDEV(D12:D16)</f>
        <v>0.32988858425030826</v>
      </c>
      <c r="E20" s="26">
        <f t="shared" ref="E20:H20" si="11">STDEV(E12:E16)</f>
        <v>0.2107553623339409</v>
      </c>
      <c r="F20" s="26">
        <f t="shared" si="11"/>
        <v>0.54738745208406647</v>
      </c>
      <c r="G20" s="26">
        <f t="shared" si="11"/>
        <v>0.61055764842227755</v>
      </c>
      <c r="H20" s="27">
        <f t="shared" si="11"/>
        <v>0.24796157969386626</v>
      </c>
      <c r="I20" s="2"/>
      <c r="J20" s="25" t="s">
        <v>25</v>
      </c>
      <c r="K20" s="26"/>
      <c r="L20" s="26">
        <f>STDEV(L12:L16)</f>
        <v>5.6794897479577298E-2</v>
      </c>
      <c r="M20" s="26">
        <f>STDEV(M12:M16)</f>
        <v>0.32062282626200811</v>
      </c>
      <c r="N20" s="27">
        <f>STDEV(N12:N16)</f>
        <v>0.23263285910765405</v>
      </c>
      <c r="P20" s="13"/>
      <c r="Q20" s="13"/>
      <c r="R20" s="39"/>
      <c r="S20" s="15"/>
      <c r="T20" s="13"/>
      <c r="U20" s="13"/>
      <c r="V20" s="13"/>
      <c r="W20" s="13"/>
      <c r="X20" s="13"/>
    </row>
    <row r="21" spans="1:24" ht="17" thickBot="1" x14ac:dyDescent="0.25">
      <c r="A21" s="2"/>
      <c r="B21" s="2"/>
      <c r="C21" s="2"/>
      <c r="D21" s="2"/>
      <c r="E21" s="2"/>
      <c r="F21" s="2"/>
      <c r="G21" s="2"/>
      <c r="H21" s="2"/>
      <c r="I21" s="2"/>
      <c r="J21" s="39"/>
      <c r="K21" s="39"/>
      <c r="L21" s="39"/>
      <c r="M21" s="39"/>
      <c r="N21" s="39"/>
      <c r="P21" s="39"/>
      <c r="Q21" s="39"/>
      <c r="R21" s="39"/>
      <c r="S21" s="39"/>
      <c r="T21" s="39"/>
      <c r="U21" s="39"/>
      <c r="V21" s="39"/>
      <c r="W21" s="39"/>
      <c r="X21" s="39"/>
    </row>
    <row r="22" spans="1:24" ht="17" thickBot="1" x14ac:dyDescent="0.25">
      <c r="A22" s="2"/>
      <c r="B22" s="38" t="s">
        <v>34</v>
      </c>
      <c r="C22" s="18" t="s">
        <v>2</v>
      </c>
      <c r="D22" s="18" t="s">
        <v>8</v>
      </c>
      <c r="E22" s="18" t="s">
        <v>5</v>
      </c>
      <c r="F22" s="18" t="s">
        <v>6</v>
      </c>
      <c r="G22" s="18" t="s">
        <v>7</v>
      </c>
      <c r="H22" s="19" t="s">
        <v>9</v>
      </c>
      <c r="I22" s="2"/>
      <c r="J22" s="52" t="s">
        <v>37</v>
      </c>
      <c r="K22" s="41" t="s">
        <v>2</v>
      </c>
      <c r="L22" s="41" t="s">
        <v>36</v>
      </c>
      <c r="M22" s="41" t="s">
        <v>33</v>
      </c>
      <c r="N22" s="51" t="s">
        <v>41</v>
      </c>
      <c r="P22" s="38" t="s">
        <v>39</v>
      </c>
      <c r="Q22" s="18" t="s">
        <v>2</v>
      </c>
      <c r="R22" s="18" t="s">
        <v>12</v>
      </c>
      <c r="S22" s="18" t="s">
        <v>10</v>
      </c>
      <c r="T22" s="19" t="s">
        <v>11</v>
      </c>
      <c r="U22" s="39"/>
      <c r="V22" s="39"/>
      <c r="W22" s="39"/>
      <c r="X22" s="39"/>
    </row>
    <row r="23" spans="1:24" x14ac:dyDescent="0.2">
      <c r="A23" s="2"/>
      <c r="B23" s="20"/>
      <c r="C23" s="13">
        <f>C5/D5</f>
        <v>0.52587734845799372</v>
      </c>
      <c r="D23" s="13">
        <f>D5/D5</f>
        <v>1</v>
      </c>
      <c r="E23" s="13">
        <f>E5/D5</f>
        <v>0.68958997991256055</v>
      </c>
      <c r="F23" s="13">
        <f>F5/D5</f>
        <v>1.132045373980858</v>
      </c>
      <c r="G23" s="13">
        <f>G5/D5</f>
        <v>1.4657331915396432</v>
      </c>
      <c r="H23" s="23">
        <f>H5/D5</f>
        <v>0.9065343258891646</v>
      </c>
      <c r="I23" s="2"/>
      <c r="J23" s="42" t="s">
        <v>13</v>
      </c>
      <c r="K23" s="13">
        <f>K5/L5</f>
        <v>1.6297984191218182</v>
      </c>
      <c r="L23" s="13">
        <f>L5/L5</f>
        <v>1</v>
      </c>
      <c r="M23" s="13">
        <f>M5/L5</f>
        <v>2.4672856548542033</v>
      </c>
      <c r="N23" s="43">
        <f>N5/L5</f>
        <v>1.1076169585114026</v>
      </c>
      <c r="P23" s="20" t="s">
        <v>13</v>
      </c>
      <c r="Q23" s="13">
        <f>Q5/R5</f>
        <v>1.2176813386549743</v>
      </c>
      <c r="R23" s="13">
        <f>R5/R5</f>
        <v>1</v>
      </c>
      <c r="S23" s="13">
        <f>S5/Q5</f>
        <v>1.8220792810537978</v>
      </c>
      <c r="T23" s="23">
        <f>T5/R5</f>
        <v>0.77911443401352909</v>
      </c>
      <c r="U23" s="39"/>
      <c r="V23" s="39"/>
      <c r="W23" s="39"/>
      <c r="X23" s="39"/>
    </row>
    <row r="24" spans="1:24" x14ac:dyDescent="0.2">
      <c r="A24" s="2"/>
      <c r="B24" s="20"/>
      <c r="C24" s="13">
        <f t="shared" ref="C24:C27" si="12">C6/D6</f>
        <v>0.84843928644144784</v>
      </c>
      <c r="D24" s="13">
        <f t="shared" ref="D24:D27" si="13">D6/D6</f>
        <v>1</v>
      </c>
      <c r="E24" s="13">
        <f t="shared" ref="E24:E27" si="14">E6/D6</f>
        <v>0.98259957086250371</v>
      </c>
      <c r="F24" s="13">
        <f t="shared" ref="F24:F27" si="15">F6/D6</f>
        <v>0.57848987454776113</v>
      </c>
      <c r="G24" s="13">
        <f t="shared" ref="G24:G27" si="16">G6/D6</f>
        <v>1.2151482403796456</v>
      </c>
      <c r="H24" s="23">
        <f t="shared" ref="H24:H27" si="17">H6/D6</f>
        <v>0.98916192892606003</v>
      </c>
      <c r="I24" s="2"/>
      <c r="J24" s="42" t="s">
        <v>19</v>
      </c>
      <c r="K24" s="13">
        <f t="shared" ref="K24:K27" si="18">K6/L6</f>
        <v>1.5814266487213997</v>
      </c>
      <c r="L24" s="13">
        <f t="shared" ref="L24:L27" si="19">L6/L6</f>
        <v>1</v>
      </c>
      <c r="M24" s="13">
        <f t="shared" ref="M24:M27" si="20">M6/L6</f>
        <v>3.6213548676536562</v>
      </c>
      <c r="N24" s="43">
        <f t="shared" ref="N24:N27" si="21">N6/L6</f>
        <v>0.90296737806832006</v>
      </c>
      <c r="P24" s="20" t="s">
        <v>19</v>
      </c>
      <c r="Q24" s="13">
        <f t="shared" ref="Q24:Q26" si="22">Q6/R6</f>
        <v>1.1730385164051356</v>
      </c>
      <c r="R24" s="13">
        <f t="shared" ref="R24:R26" si="23">R6/R6</f>
        <v>1</v>
      </c>
      <c r="S24" s="13">
        <f t="shared" ref="S24:S26" si="24">S6/Q6</f>
        <v>1.9589131530029011</v>
      </c>
      <c r="T24" s="23">
        <f t="shared" ref="T24:T26" si="25">T6/R6</f>
        <v>0.815223150601182</v>
      </c>
      <c r="U24" s="39"/>
      <c r="V24" s="39"/>
      <c r="W24" s="39"/>
      <c r="X24" s="39"/>
    </row>
    <row r="25" spans="1:24" x14ac:dyDescent="0.2">
      <c r="A25" s="2"/>
      <c r="B25" s="20"/>
      <c r="C25" s="13">
        <f t="shared" si="12"/>
        <v>0.80282320001555485</v>
      </c>
      <c r="D25" s="13">
        <f t="shared" si="13"/>
        <v>1</v>
      </c>
      <c r="E25" s="13">
        <f t="shared" si="14"/>
        <v>0.62689817425288263</v>
      </c>
      <c r="F25" s="13">
        <f t="shared" si="15"/>
        <v>0.89088293052828071</v>
      </c>
      <c r="G25" s="13">
        <f t="shared" si="16"/>
        <v>1.0559487468647315</v>
      </c>
      <c r="H25" s="23">
        <f t="shared" si="17"/>
        <v>0.8965604402014351</v>
      </c>
      <c r="I25" s="2"/>
      <c r="J25" s="42" t="s">
        <v>20</v>
      </c>
      <c r="K25" s="13">
        <f t="shared" si="18"/>
        <v>1.8396835099157836</v>
      </c>
      <c r="L25" s="13">
        <f t="shared" si="19"/>
        <v>1</v>
      </c>
      <c r="M25" s="13">
        <f t="shared" si="20"/>
        <v>3.7182830752512901</v>
      </c>
      <c r="N25" s="43">
        <f t="shared" si="21"/>
        <v>0.86240152132572667</v>
      </c>
      <c r="P25" s="20" t="s">
        <v>20</v>
      </c>
      <c r="Q25" s="13">
        <f t="shared" si="22"/>
        <v>1.3200307424061668</v>
      </c>
      <c r="R25" s="13">
        <f t="shared" si="23"/>
        <v>1</v>
      </c>
      <c r="S25" s="13">
        <f t="shared" si="24"/>
        <v>1.0920008689984793</v>
      </c>
      <c r="T25" s="23">
        <f t="shared" si="25"/>
        <v>1.0211526108103148</v>
      </c>
      <c r="U25" s="39"/>
      <c r="V25" s="39"/>
      <c r="W25" s="39"/>
      <c r="X25" s="39"/>
    </row>
    <row r="26" spans="1:24" x14ac:dyDescent="0.2">
      <c r="A26" s="2"/>
      <c r="B26" s="20"/>
      <c r="C26" s="13">
        <f t="shared" si="12"/>
        <v>0.83797483553901175</v>
      </c>
      <c r="D26" s="13">
        <f t="shared" si="13"/>
        <v>1</v>
      </c>
      <c r="E26" s="13">
        <f t="shared" si="14"/>
        <v>0.80788726595936289</v>
      </c>
      <c r="F26" s="13">
        <f t="shared" si="15"/>
        <v>0.9895877110975787</v>
      </c>
      <c r="G26" s="13">
        <f t="shared" si="16"/>
        <v>1.1826181674714604</v>
      </c>
      <c r="H26" s="23">
        <f t="shared" si="17"/>
        <v>1.0059265993670288</v>
      </c>
      <c r="I26" s="2"/>
      <c r="J26" s="42" t="s">
        <v>21</v>
      </c>
      <c r="K26" s="13">
        <f t="shared" si="18"/>
        <v>1.6829358204003391</v>
      </c>
      <c r="L26" s="13">
        <f t="shared" si="19"/>
        <v>1</v>
      </c>
      <c r="M26" s="13">
        <f t="shared" si="20"/>
        <v>2.7464887381575553</v>
      </c>
      <c r="N26" s="43">
        <f t="shared" si="21"/>
        <v>1.6766690013639547</v>
      </c>
      <c r="P26" s="20" t="s">
        <v>21</v>
      </c>
      <c r="Q26" s="13">
        <f t="shared" si="22"/>
        <v>0.76028214486243695</v>
      </c>
      <c r="R26" s="13">
        <f t="shared" si="23"/>
        <v>1</v>
      </c>
      <c r="S26" s="13">
        <f t="shared" si="24"/>
        <v>2.006392799446111</v>
      </c>
      <c r="T26" s="23">
        <f t="shared" si="25"/>
        <v>0.49917532285233018</v>
      </c>
      <c r="U26" s="39"/>
      <c r="V26" s="39"/>
      <c r="W26" s="39"/>
      <c r="X26" s="39"/>
    </row>
    <row r="27" spans="1:24" x14ac:dyDescent="0.2">
      <c r="A27" s="2"/>
      <c r="B27" s="20"/>
      <c r="C27" s="13">
        <f t="shared" si="12"/>
        <v>0.5969457630958388</v>
      </c>
      <c r="D27" s="13">
        <f t="shared" si="13"/>
        <v>1</v>
      </c>
      <c r="E27" s="13">
        <f t="shared" si="14"/>
        <v>0.71832233217658148</v>
      </c>
      <c r="F27" s="13">
        <f t="shared" si="15"/>
        <v>0.89889919782516903</v>
      </c>
      <c r="G27" s="13">
        <f t="shared" si="16"/>
        <v>1.1077014962259684</v>
      </c>
      <c r="H27" s="23">
        <f t="shared" si="17"/>
        <v>0.7307411106877697</v>
      </c>
      <c r="I27" s="2"/>
      <c r="J27" s="42" t="s">
        <v>22</v>
      </c>
      <c r="K27" s="13">
        <f t="shared" si="18"/>
        <v>1.430353779930051</v>
      </c>
      <c r="L27" s="13">
        <f t="shared" si="19"/>
        <v>1</v>
      </c>
      <c r="M27" s="13">
        <f t="shared" si="20"/>
        <v>2.3958501479687917</v>
      </c>
      <c r="N27" s="43">
        <f t="shared" si="21"/>
        <v>1.3626244283023943</v>
      </c>
      <c r="P27" s="20"/>
      <c r="Q27" s="13"/>
      <c r="R27" s="13"/>
      <c r="S27" s="13"/>
      <c r="T27" s="23"/>
    </row>
    <row r="28" spans="1:24" x14ac:dyDescent="0.2">
      <c r="A28" s="2"/>
      <c r="B28" s="20"/>
      <c r="C28" s="13"/>
      <c r="D28" s="13"/>
      <c r="E28" s="13"/>
      <c r="F28" s="13"/>
      <c r="G28" s="13"/>
      <c r="H28" s="23"/>
      <c r="I28" s="2"/>
      <c r="J28" s="20"/>
      <c r="K28" s="13"/>
      <c r="L28" s="13"/>
      <c r="M28" s="13"/>
      <c r="N28" s="43"/>
      <c r="P28" s="20"/>
      <c r="Q28" s="13"/>
      <c r="R28" s="13"/>
      <c r="S28" s="13"/>
      <c r="T28" s="23"/>
    </row>
    <row r="29" spans="1:24" x14ac:dyDescent="0.2">
      <c r="A29" s="2"/>
      <c r="B29" s="20"/>
      <c r="C29" s="13"/>
      <c r="D29" s="13"/>
      <c r="E29" s="13"/>
      <c r="F29" s="13"/>
      <c r="G29" s="13"/>
      <c r="H29" s="23"/>
      <c r="I29" s="2"/>
      <c r="J29" s="20"/>
      <c r="K29" s="13"/>
      <c r="L29" s="13"/>
      <c r="M29" s="13"/>
      <c r="N29" s="43"/>
      <c r="P29" s="24" t="s">
        <v>24</v>
      </c>
      <c r="Q29" s="13">
        <f>AVERAGE(Q23:Q26)</f>
        <v>1.1177581855821783</v>
      </c>
      <c r="R29" s="13"/>
      <c r="S29" s="13">
        <f>AVERAGE(S23:S26)</f>
        <v>1.7198465256253224</v>
      </c>
      <c r="T29" s="23">
        <f>AVERAGE(T23:T26)</f>
        <v>0.77866637956933904</v>
      </c>
    </row>
    <row r="30" spans="1:24" ht="17" thickBot="1" x14ac:dyDescent="0.25">
      <c r="A30" s="2"/>
      <c r="B30" s="24" t="s">
        <v>24</v>
      </c>
      <c r="C30" s="13">
        <f>AVERAGE(C23:C27)</f>
        <v>0.72241208670996937</v>
      </c>
      <c r="D30" s="13"/>
      <c r="E30" s="13">
        <f t="shared" ref="E30:H30" si="26">AVERAGE(E23:E27)</f>
        <v>0.76505946463277819</v>
      </c>
      <c r="F30" s="13">
        <f t="shared" si="26"/>
        <v>0.89798101759592952</v>
      </c>
      <c r="G30" s="13">
        <f t="shared" si="26"/>
        <v>1.2054299684962899</v>
      </c>
      <c r="H30" s="23">
        <f t="shared" si="26"/>
        <v>0.90578488101429144</v>
      </c>
      <c r="I30" s="2"/>
      <c r="J30" s="24" t="s">
        <v>24</v>
      </c>
      <c r="K30" s="13">
        <f>AVERAGE(K23:K27)</f>
        <v>1.6328396356178783</v>
      </c>
      <c r="L30" s="13"/>
      <c r="M30" s="13">
        <f>AVERAGE(M23:M27)</f>
        <v>2.9898524967770994</v>
      </c>
      <c r="N30" s="23">
        <f>AVERAGE(N23:N27)</f>
        <v>1.1824558575143598</v>
      </c>
      <c r="P30" s="25" t="s">
        <v>25</v>
      </c>
      <c r="Q30" s="26">
        <f>STDEV(Q23:Q26)</f>
        <v>0.24613265964291342</v>
      </c>
      <c r="R30" s="26"/>
      <c r="S30" s="26">
        <f>STDEV(S23:S26)</f>
        <v>0.4257946782953646</v>
      </c>
      <c r="T30" s="27">
        <f>STDEV(T23:T26)</f>
        <v>0.2146713933646045</v>
      </c>
    </row>
    <row r="31" spans="1:24" ht="17" thickBot="1" x14ac:dyDescent="0.25">
      <c r="A31" s="2"/>
      <c r="B31" s="25" t="s">
        <v>25</v>
      </c>
      <c r="C31" s="26">
        <f>STDEV(C23:C27)</f>
        <v>0.15005936561336705</v>
      </c>
      <c r="D31" s="26"/>
      <c r="E31" s="26">
        <f t="shared" ref="E31:H31" si="27">STDEV(E23:E27)</f>
        <v>0.13795512242982449</v>
      </c>
      <c r="F31" s="26">
        <f t="shared" si="27"/>
        <v>0.20328780435959123</v>
      </c>
      <c r="G31" s="26">
        <f t="shared" si="27"/>
        <v>0.15832567772940812</v>
      </c>
      <c r="H31" s="27">
        <f t="shared" si="27"/>
        <v>0.10920859556277711</v>
      </c>
      <c r="I31" s="2"/>
      <c r="J31" s="25" t="s">
        <v>25</v>
      </c>
      <c r="K31" s="26">
        <f>STDEV(K23:K27)</f>
        <v>0.1491199869545923</v>
      </c>
      <c r="L31" s="26"/>
      <c r="M31" s="26">
        <f>STDEV(M23:M27)</f>
        <v>0.63532416248625523</v>
      </c>
      <c r="N31" s="27">
        <f>STDEV(N23:N27)</f>
        <v>0.34016789770409067</v>
      </c>
    </row>
    <row r="32" spans="1:24" ht="17" thickBot="1" x14ac:dyDescent="0.25">
      <c r="A32" s="2"/>
      <c r="B32" s="13"/>
      <c r="C32" s="13"/>
      <c r="D32" s="13"/>
      <c r="E32" s="13"/>
      <c r="F32" s="13"/>
      <c r="G32" s="13"/>
      <c r="H32" s="2"/>
      <c r="I32" s="2"/>
    </row>
    <row r="33" spans="1:20" ht="17" thickBot="1" x14ac:dyDescent="0.25">
      <c r="A33" s="2"/>
      <c r="B33" s="38" t="s">
        <v>35</v>
      </c>
      <c r="C33" s="18" t="s">
        <v>2</v>
      </c>
      <c r="D33" s="18" t="s">
        <v>8</v>
      </c>
      <c r="E33" s="19" t="s">
        <v>5</v>
      </c>
      <c r="F33" s="14"/>
      <c r="G33" s="14"/>
      <c r="H33" s="14"/>
      <c r="I33" s="2"/>
      <c r="J33" s="52" t="s">
        <v>38</v>
      </c>
      <c r="K33" s="41" t="s">
        <v>2</v>
      </c>
      <c r="L33" s="41" t="s">
        <v>36</v>
      </c>
      <c r="M33" s="54" t="s">
        <v>33</v>
      </c>
      <c r="N33" s="53"/>
      <c r="P33" s="38" t="s">
        <v>31</v>
      </c>
      <c r="Q33" s="18" t="s">
        <v>2</v>
      </c>
      <c r="R33" s="18" t="s">
        <v>12</v>
      </c>
      <c r="S33" s="19" t="s">
        <v>10</v>
      </c>
      <c r="T33" s="14"/>
    </row>
    <row r="34" spans="1:20" x14ac:dyDescent="0.2">
      <c r="A34" s="2"/>
      <c r="B34" s="20"/>
      <c r="C34" s="13">
        <f>C5/E5</f>
        <v>0.76259424263193976</v>
      </c>
      <c r="D34" s="13">
        <f>D5/E5</f>
        <v>1.4501370801919122</v>
      </c>
      <c r="E34" s="23">
        <f>E5/E5</f>
        <v>1</v>
      </c>
      <c r="F34" s="13"/>
      <c r="G34" s="13"/>
      <c r="H34" s="13"/>
      <c r="I34" s="2"/>
      <c r="J34" s="42" t="s">
        <v>13</v>
      </c>
      <c r="K34" s="13">
        <f>K5/M5</f>
        <v>0.66056332630772174</v>
      </c>
      <c r="L34" s="13">
        <f>L5/M5</f>
        <v>0.40530369802644189</v>
      </c>
      <c r="M34" s="23">
        <f>M5/M5</f>
        <v>1</v>
      </c>
      <c r="N34" s="39"/>
      <c r="P34" s="20" t="s">
        <v>13</v>
      </c>
      <c r="Q34" s="13">
        <f>Q5/S5</f>
        <v>0.54882353934766825</v>
      </c>
      <c r="R34" s="13">
        <f>R5/S5</f>
        <v>0.45071195716433288</v>
      </c>
      <c r="S34" s="23">
        <f>S5/S5</f>
        <v>1</v>
      </c>
      <c r="T34" s="13"/>
    </row>
    <row r="35" spans="1:20" x14ac:dyDescent="0.2">
      <c r="A35" s="2"/>
      <c r="B35" s="20"/>
      <c r="C35" s="13">
        <f t="shared" ref="C35:C38" si="28">C6/E6</f>
        <v>0.86346392935700855</v>
      </c>
      <c r="D35" s="13">
        <f t="shared" ref="D35:D38" si="29">D6/E6</f>
        <v>1.0177085657815041</v>
      </c>
      <c r="E35" s="23">
        <f t="shared" ref="E35:E38" si="30">E6/E6</f>
        <v>1</v>
      </c>
      <c r="F35" s="13"/>
      <c r="G35" s="13"/>
      <c r="H35" s="13"/>
      <c r="I35" s="2"/>
      <c r="J35" s="42" t="s">
        <v>19</v>
      </c>
      <c r="K35" s="13">
        <f t="shared" ref="K35:K38" si="31">K6/M6</f>
        <v>0.43669474727452928</v>
      </c>
      <c r="L35" s="13">
        <f t="shared" ref="L35:L38" si="32">L6/M6</f>
        <v>0.27613974231912786</v>
      </c>
      <c r="M35" s="23">
        <f t="shared" ref="M35:M38" si="33">M6/M6</f>
        <v>1</v>
      </c>
      <c r="N35" s="39"/>
      <c r="P35" s="20" t="s">
        <v>19</v>
      </c>
      <c r="Q35" s="13">
        <f t="shared" ref="Q35:Q37" si="34">Q6/S6</f>
        <v>0.51048715379089549</v>
      </c>
      <c r="R35" s="13">
        <f t="shared" ref="R35:R37" si="35">R6/S6</f>
        <v>0.43518362496341689</v>
      </c>
      <c r="S35" s="23">
        <f t="shared" ref="S35:S37" si="36">S6/S6</f>
        <v>1</v>
      </c>
      <c r="T35" s="13"/>
    </row>
    <row r="36" spans="1:20" x14ac:dyDescent="0.2">
      <c r="A36" s="2"/>
      <c r="B36" s="20"/>
      <c r="C36" s="13">
        <f t="shared" si="28"/>
        <v>1.280627752620805</v>
      </c>
      <c r="D36" s="13">
        <f t="shared" si="29"/>
        <v>1.5951553873829165</v>
      </c>
      <c r="E36" s="23">
        <f t="shared" si="30"/>
        <v>1</v>
      </c>
      <c r="F36" s="13"/>
      <c r="G36" s="13"/>
      <c r="H36" s="13"/>
      <c r="I36" s="2"/>
      <c r="J36" s="42" t="s">
        <v>20</v>
      </c>
      <c r="K36" s="13">
        <f t="shared" si="31"/>
        <v>0.49476693212537443</v>
      </c>
      <c r="L36" s="13">
        <f t="shared" si="32"/>
        <v>0.26894133119018049</v>
      </c>
      <c r="M36" s="23">
        <f t="shared" si="33"/>
        <v>1</v>
      </c>
      <c r="N36" s="39"/>
      <c r="P36" s="20" t="s">
        <v>20</v>
      </c>
      <c r="Q36" s="13">
        <f t="shared" si="34"/>
        <v>0.91575018700959721</v>
      </c>
      <c r="R36" s="13">
        <f t="shared" si="35"/>
        <v>0.69373398481641235</v>
      </c>
      <c r="S36" s="23">
        <f t="shared" si="36"/>
        <v>1</v>
      </c>
      <c r="T36" s="13"/>
    </row>
    <row r="37" spans="1:20" x14ac:dyDescent="0.2">
      <c r="A37" s="2"/>
      <c r="B37" s="20"/>
      <c r="C37" s="13">
        <f t="shared" si="28"/>
        <v>1.0372422871945133</v>
      </c>
      <c r="D37" s="13">
        <f t="shared" si="29"/>
        <v>1.2377964626196998</v>
      </c>
      <c r="E37" s="23">
        <f t="shared" si="30"/>
        <v>1</v>
      </c>
      <c r="F37" s="13"/>
      <c r="G37" s="13"/>
      <c r="H37" s="13"/>
      <c r="I37" s="2"/>
      <c r="J37" s="42" t="s">
        <v>21</v>
      </c>
      <c r="K37" s="13">
        <f t="shared" si="31"/>
        <v>0.61275904649414792</v>
      </c>
      <c r="L37" s="13">
        <f t="shared" si="32"/>
        <v>0.36410125630838613</v>
      </c>
      <c r="M37" s="23">
        <f t="shared" si="33"/>
        <v>1</v>
      </c>
      <c r="N37" s="39"/>
      <c r="P37" s="20" t="s">
        <v>21</v>
      </c>
      <c r="Q37" s="13">
        <f t="shared" si="34"/>
        <v>0.49840689234733199</v>
      </c>
      <c r="R37" s="13">
        <f t="shared" si="35"/>
        <v>0.65555517213614456</v>
      </c>
      <c r="S37" s="23">
        <f t="shared" si="36"/>
        <v>1</v>
      </c>
      <c r="T37" s="13"/>
    </row>
    <row r="38" spans="1:20" x14ac:dyDescent="0.2">
      <c r="A38" s="2"/>
      <c r="B38" s="20"/>
      <c r="C38" s="13">
        <f t="shared" si="28"/>
        <v>0.83102771048066859</v>
      </c>
      <c r="D38" s="13">
        <f t="shared" si="29"/>
        <v>1.3921326891924823</v>
      </c>
      <c r="E38" s="23">
        <f t="shared" si="30"/>
        <v>1</v>
      </c>
      <c r="F38" s="13"/>
      <c r="G38" s="13"/>
      <c r="H38" s="13"/>
      <c r="I38" s="2"/>
      <c r="J38" s="42" t="s">
        <v>22</v>
      </c>
      <c r="K38" s="13">
        <f t="shared" si="31"/>
        <v>0.59701303987760201</v>
      </c>
      <c r="L38" s="13">
        <f t="shared" si="32"/>
        <v>0.41738837499824549</v>
      </c>
      <c r="M38" s="23">
        <f t="shared" si="33"/>
        <v>1</v>
      </c>
      <c r="N38" s="39"/>
      <c r="P38" s="20"/>
      <c r="Q38" s="13"/>
      <c r="R38" s="13"/>
      <c r="S38" s="23"/>
      <c r="T38" s="13"/>
    </row>
    <row r="39" spans="1:20" x14ac:dyDescent="0.2">
      <c r="B39" s="20"/>
      <c r="C39" s="13"/>
      <c r="D39" s="13"/>
      <c r="E39" s="23"/>
      <c r="F39" s="13"/>
      <c r="G39" s="13"/>
      <c r="H39" s="13"/>
      <c r="J39" s="20"/>
      <c r="K39" s="13"/>
      <c r="L39" s="13"/>
      <c r="M39" s="23"/>
      <c r="N39" s="39"/>
      <c r="P39" s="20"/>
      <c r="Q39" s="13"/>
      <c r="R39" s="13"/>
      <c r="S39" s="23"/>
      <c r="T39" s="13"/>
    </row>
    <row r="40" spans="1:20" x14ac:dyDescent="0.2">
      <c r="B40" s="20"/>
      <c r="C40" s="13"/>
      <c r="D40" s="13"/>
      <c r="E40" s="23"/>
      <c r="F40" s="13"/>
      <c r="G40" s="13"/>
      <c r="H40" s="13"/>
      <c r="J40" s="20"/>
      <c r="K40" s="13"/>
      <c r="L40" s="13"/>
      <c r="M40" s="23"/>
      <c r="N40" s="39"/>
      <c r="P40" s="24" t="s">
        <v>24</v>
      </c>
      <c r="Q40" s="13">
        <f>AVERAGE(Q34:Q37)</f>
        <v>0.6183669431238733</v>
      </c>
      <c r="R40" s="13">
        <f>AVERAGE(R34:R37)</f>
        <v>0.55879618477007664</v>
      </c>
      <c r="S40" s="23"/>
      <c r="T40" s="13"/>
    </row>
    <row r="41" spans="1:20" ht="17" thickBot="1" x14ac:dyDescent="0.25">
      <c r="B41" s="24" t="s">
        <v>24</v>
      </c>
      <c r="C41" s="13">
        <f>AVERAGE(C34:C38)</f>
        <v>0.95499118445698716</v>
      </c>
      <c r="D41" s="13">
        <f>AVERAGE(D34:D38)</f>
        <v>1.338586037033703</v>
      </c>
      <c r="E41" s="23"/>
      <c r="F41" s="13"/>
      <c r="G41" s="13"/>
      <c r="H41" s="13"/>
      <c r="J41" s="24" t="s">
        <v>24</v>
      </c>
      <c r="K41" s="13">
        <f>AVERAGE(K34:K38)</f>
        <v>0.56035941841587511</v>
      </c>
      <c r="L41" s="13">
        <f>AVERAGE(L34:L38)</f>
        <v>0.34637488056847637</v>
      </c>
      <c r="M41" s="23"/>
      <c r="N41" s="39"/>
      <c r="P41" s="25" t="s">
        <v>25</v>
      </c>
      <c r="Q41" s="26">
        <f>STDEV(Q34:Q37)</f>
        <v>0.19941710180892533</v>
      </c>
      <c r="R41" s="26">
        <f>STDEV(R34:R37)</f>
        <v>0.13482430136605827</v>
      </c>
      <c r="S41" s="27"/>
      <c r="T41" s="13"/>
    </row>
    <row r="42" spans="1:20" ht="17" thickBot="1" x14ac:dyDescent="0.25">
      <c r="B42" s="25" t="s">
        <v>25</v>
      </c>
      <c r="C42" s="26">
        <f>STDEV(C34:C38)</f>
        <v>0.20830577461816327</v>
      </c>
      <c r="D42" s="26">
        <f>STDEV(D34:D38)</f>
        <v>0.22037445439154013</v>
      </c>
      <c r="E42" s="27"/>
      <c r="F42" s="13"/>
      <c r="G42" s="13"/>
      <c r="H42" s="13"/>
      <c r="J42" s="25" t="s">
        <v>25</v>
      </c>
      <c r="K42" s="26">
        <f>STDEV(K34:K38)</f>
        <v>9.182232475284105E-2</v>
      </c>
      <c r="L42" s="26">
        <f>STDEV(L34:L38)</f>
        <v>7.0282777992228679E-2</v>
      </c>
      <c r="M42" s="27"/>
      <c r="N42" s="39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Fig. 4B</vt:lpstr>
      <vt:lpstr>Fig. 4C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Annalena</cp:lastModifiedBy>
  <dcterms:created xsi:type="dcterms:W3CDTF">2021-11-25T08:54:53Z</dcterms:created>
  <dcterms:modified xsi:type="dcterms:W3CDTF">2022-02-22T10:24:57Z</dcterms:modified>
</cp:coreProperties>
</file>