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0" yWindow="0" windowWidth="25600" windowHeight="16060"/>
  </bookViews>
  <sheets>
    <sheet name="Sheet2" sheetId="2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2" l="1"/>
  <c r="P4" i="2"/>
  <c r="P5" i="2"/>
  <c r="P6" i="2"/>
</calcChain>
</file>

<file path=xl/sharedStrings.xml><?xml version="1.0" encoding="utf-8"?>
<sst xmlns="http://schemas.openxmlformats.org/spreadsheetml/2006/main" count="26" uniqueCount="23">
  <si>
    <t xml:space="preserve"> </t>
  </si>
  <si>
    <t>165 /</t>
  </si>
  <si>
    <t>Pbx</t>
  </si>
  <si>
    <t>68 /</t>
  </si>
  <si>
    <t>Hoxa2</t>
  </si>
  <si>
    <t>138 /</t>
  </si>
  <si>
    <t>Meis</t>
  </si>
  <si>
    <t>Branchial Arch 2</t>
  </si>
  <si>
    <t>6 /</t>
  </si>
  <si>
    <t>Branchial Arch 1</t>
  </si>
  <si>
    <t>Percentile rank (%)</t>
  </si>
  <si>
    <t>Enrichment rank on Chr5</t>
  </si>
  <si>
    <t>FDR (%)</t>
  </si>
  <si>
    <t>Fold enrichment</t>
  </si>
  <si>
    <t>-10log10(Pvalue)</t>
  </si>
  <si>
    <t>Length (bp)</t>
  </si>
  <si>
    <t>Summit position</t>
  </si>
  <si>
    <t>End of summit region</t>
  </si>
  <si>
    <t>Start of summit region</t>
  </si>
  <si>
    <t>End coordinate</t>
  </si>
  <si>
    <t>Start coordinate</t>
  </si>
  <si>
    <t>Transcription factor</t>
  </si>
  <si>
    <t>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</si>
</sst>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r_-;\-* #,##0\ _k_r_-;_-* &quot;-&quot;\ _k_r_-;_-@_-"/>
    <numFmt numFmtId="164" formatCode="_-* #,##0.00\ _k_r_-;\-* #,##0.00\ _k_r_-;_-* &quot;-&quot;\ _k_r_-;_-@_-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2" fontId="0" fillId="0" borderId="0" xfId="0" applyNumberFormat="1"/>
    <xf numFmtId="10" fontId="0" fillId="0" borderId="1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41" fontId="1" fillId="0" borderId="1" xfId="0" applyNumberFormat="1" applyFont="1" applyBorder="1" applyAlignment="1">
      <alignment horizontal="right" vertical="center"/>
    </xf>
    <xf numFmtId="41" fontId="1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41" fontId="1" fillId="0" borderId="0" xfId="0" applyNumberFormat="1" applyFont="1" applyBorder="1" applyAlignment="1">
      <alignment horizontal="right" vertical="center"/>
    </xf>
    <xf numFmtId="41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right" vertical="center"/>
    </xf>
    <xf numFmtId="164" fontId="1" fillId="0" borderId="2" xfId="0" applyNumberFormat="1" applyFont="1" applyFill="1" applyBorder="1" applyAlignment="1" applyProtection="1">
      <alignment horizontal="right" vertical="center"/>
    </xf>
    <xf numFmtId="41" fontId="1" fillId="0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right" textRotation="90" wrapText="1"/>
    </xf>
    <xf numFmtId="0" fontId="3" fillId="0" borderId="3" xfId="0" applyNumberFormat="1" applyFont="1" applyBorder="1" applyAlignment="1">
      <alignment horizontal="center" textRotation="90" wrapText="1"/>
    </xf>
    <xf numFmtId="0" fontId="0" fillId="0" borderId="0" xfId="0" applyBorder="1"/>
    <xf numFmtId="0" fontId="3" fillId="0" borderId="3" xfId="0" applyFont="1" applyBorder="1" applyAlignment="1">
      <alignment horizontal="center" textRotation="90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showGridLines="0" tabSelected="1" topLeftCell="B1" zoomScale="129" zoomScaleNormal="129" zoomScalePageLayoutView="129" workbookViewId="0">
      <selection activeCell="B6" sqref="B6"/>
    </sheetView>
  </sheetViews>
  <sheetFormatPr baseColWidth="10" defaultRowHeight="15" x14ac:dyDescent="0"/>
  <cols>
    <col min="1" max="1" width="20.83203125" customWidth="1"/>
    <col min="2" max="2" width="15.6640625" bestFit="1" customWidth="1"/>
    <col min="3" max="3" width="7.6640625" customWidth="1"/>
    <col min="4" max="8" width="13.6640625" bestFit="1" customWidth="1"/>
    <col min="9" max="9" width="9.1640625" bestFit="1" customWidth="1"/>
    <col min="10" max="10" width="11.6640625" customWidth="1"/>
    <col min="11" max="11" width="6.1640625" customWidth="1"/>
    <col min="12" max="12" width="7.33203125" customWidth="1"/>
    <col min="13" max="13" width="4.1640625" customWidth="1"/>
    <col min="14" max="15" width="5.1640625" bestFit="1" customWidth="1"/>
    <col min="16" max="16" width="8.1640625" customWidth="1"/>
  </cols>
  <sheetData>
    <row r="1" spans="2:17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2:17" ht="120" customHeight="1" thickBot="1">
      <c r="B2" s="25" t="s">
        <v>22</v>
      </c>
      <c r="C2" s="25" t="s">
        <v>21</v>
      </c>
      <c r="D2" s="25" t="s">
        <v>20</v>
      </c>
      <c r="E2" s="25" t="s">
        <v>19</v>
      </c>
      <c r="F2" s="27" t="s">
        <v>18</v>
      </c>
      <c r="G2" s="27" t="s">
        <v>17</v>
      </c>
      <c r="H2" s="25" t="s">
        <v>16</v>
      </c>
      <c r="I2" s="25" t="s">
        <v>15</v>
      </c>
      <c r="J2" s="25" t="s">
        <v>14</v>
      </c>
      <c r="K2" s="25" t="s">
        <v>13</v>
      </c>
      <c r="L2" s="26" t="s">
        <v>12</v>
      </c>
      <c r="M2" s="25"/>
      <c r="N2" s="29" t="s">
        <v>11</v>
      </c>
      <c r="O2" s="29"/>
      <c r="P2" s="25" t="s">
        <v>10</v>
      </c>
    </row>
    <row r="3" spans="2:17" ht="20" customHeight="1">
      <c r="B3" s="24" t="s">
        <v>9</v>
      </c>
      <c r="C3" s="24" t="s">
        <v>6</v>
      </c>
      <c r="D3" s="23">
        <v>42141203</v>
      </c>
      <c r="E3" s="23">
        <v>42142581</v>
      </c>
      <c r="F3" s="23">
        <v>42141686</v>
      </c>
      <c r="G3" s="23">
        <v>42141886</v>
      </c>
      <c r="H3" s="23">
        <v>42141787</v>
      </c>
      <c r="I3" s="23">
        <v>1379</v>
      </c>
      <c r="J3" s="22">
        <v>1118.46</v>
      </c>
      <c r="K3" s="21">
        <v>95.67</v>
      </c>
      <c r="L3" s="20">
        <v>0</v>
      </c>
      <c r="M3" s="20"/>
      <c r="N3" s="20" t="s">
        <v>8</v>
      </c>
      <c r="O3" s="19">
        <v>3674</v>
      </c>
      <c r="P3" s="4">
        <f>6/3675</f>
        <v>1.6326530612244899E-3</v>
      </c>
      <c r="Q3" s="3"/>
    </row>
    <row r="4" spans="2:17" ht="20" customHeight="1">
      <c r="B4" s="18" t="s">
        <v>7</v>
      </c>
      <c r="C4" s="18" t="s">
        <v>6</v>
      </c>
      <c r="D4" s="16">
        <v>42141001</v>
      </c>
      <c r="E4" s="16">
        <v>42142624</v>
      </c>
      <c r="F4" s="16">
        <v>42141571</v>
      </c>
      <c r="G4" s="16">
        <v>42141771</v>
      </c>
      <c r="H4" s="17">
        <v>42141672</v>
      </c>
      <c r="I4" s="16">
        <v>1624</v>
      </c>
      <c r="J4" s="15">
        <v>640.19000000000005</v>
      </c>
      <c r="K4" s="14">
        <v>42.14</v>
      </c>
      <c r="L4" s="13">
        <v>7.0000000000000007E-2</v>
      </c>
      <c r="M4" s="13"/>
      <c r="N4" s="13" t="s">
        <v>5</v>
      </c>
      <c r="O4" s="12">
        <v>3574</v>
      </c>
      <c r="P4" s="2">
        <f>138/3574</f>
        <v>3.8612199216564072E-2</v>
      </c>
      <c r="Q4" s="3"/>
    </row>
    <row r="5" spans="2:17" ht="20" customHeight="1">
      <c r="B5" s="18" t="s">
        <v>7</v>
      </c>
      <c r="C5" s="18" t="s">
        <v>4</v>
      </c>
      <c r="D5" s="16">
        <v>42141541</v>
      </c>
      <c r="E5" s="16">
        <v>42141996</v>
      </c>
      <c r="F5" s="16">
        <v>42141649</v>
      </c>
      <c r="G5" s="16">
        <v>42141849</v>
      </c>
      <c r="H5" s="17">
        <v>42141749</v>
      </c>
      <c r="I5" s="16">
        <v>456</v>
      </c>
      <c r="J5" s="15">
        <v>137.22</v>
      </c>
      <c r="K5" s="14">
        <v>27.34</v>
      </c>
      <c r="L5" s="13">
        <v>0.92</v>
      </c>
      <c r="M5" s="13"/>
      <c r="N5" s="13" t="s">
        <v>3</v>
      </c>
      <c r="O5" s="12">
        <v>421</v>
      </c>
      <c r="P5" s="2">
        <f>68/421</f>
        <v>0.16152019002375298</v>
      </c>
      <c r="Q5" s="3"/>
    </row>
    <row r="6" spans="2:17" ht="20" customHeight="1">
      <c r="B6" s="18" t="s">
        <v>7</v>
      </c>
      <c r="C6" s="11" t="s">
        <v>2</v>
      </c>
      <c r="D6" s="9">
        <v>42140971</v>
      </c>
      <c r="E6" s="9">
        <v>42142592</v>
      </c>
      <c r="F6" s="9">
        <v>42141722</v>
      </c>
      <c r="G6" s="9">
        <v>42141922</v>
      </c>
      <c r="H6" s="10">
        <v>42141823</v>
      </c>
      <c r="I6" s="9">
        <v>1622</v>
      </c>
      <c r="J6" s="8">
        <v>555.61</v>
      </c>
      <c r="K6" s="7">
        <v>30.36</v>
      </c>
      <c r="L6" s="6">
        <v>0</v>
      </c>
      <c r="M6" s="6"/>
      <c r="N6" s="6" t="s">
        <v>1</v>
      </c>
      <c r="O6" s="5">
        <v>3508</v>
      </c>
      <c r="P6" s="4">
        <f>165/3508</f>
        <v>4.7035347776510833E-2</v>
      </c>
      <c r="Q6" s="3"/>
    </row>
    <row r="7" spans="2:17"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2"/>
    </row>
    <row r="8" spans="2:17">
      <c r="F8" s="1"/>
      <c r="G8" s="1"/>
      <c r="H8" s="1"/>
    </row>
    <row r="10" spans="2:17">
      <c r="P10" t="s">
        <v>0</v>
      </c>
    </row>
  </sheetData>
  <mergeCells count="1">
    <mergeCell ref="N2:O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Tatjana Haitina</cp:lastModifiedBy>
  <dcterms:created xsi:type="dcterms:W3CDTF">2022-09-20T14:20:52Z</dcterms:created>
  <dcterms:modified xsi:type="dcterms:W3CDTF">2022-09-20T20:10:32Z</dcterms:modified>
</cp:coreProperties>
</file>