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orCH/Y_chromsome_paper/elife_final/Supplementary files (Tables)/"/>
    </mc:Choice>
  </mc:AlternateContent>
  <xr:revisionPtr revIDLastSave="0" documentId="13_ncr:1_{C62E9B4A-FC71-6443-95A8-A9B53F041E94}" xr6:coauthVersionLast="47" xr6:coauthVersionMax="47" xr10:uidLastSave="{00000000-0000-0000-0000-000000000000}"/>
  <bookViews>
    <workbookView xWindow="1960" yWindow="2460" windowWidth="26840" windowHeight="15540" xr2:uid="{2CB51526-3C8E-3347-A136-6067E7D832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  <c r="B9" i="1"/>
  <c r="B4" i="1"/>
  <c r="E5" i="1"/>
  <c r="F5" i="1"/>
  <c r="E6" i="1"/>
  <c r="E10" i="1" l="1"/>
  <c r="B10" i="1"/>
  <c r="F10" i="1" s="1"/>
  <c r="F14" i="1"/>
  <c r="E14" i="1"/>
  <c r="B14" i="1"/>
  <c r="F6" i="1"/>
  <c r="B6" i="1"/>
  <c r="B5" i="1"/>
</calcChain>
</file>

<file path=xl/sharedStrings.xml><?xml version="1.0" encoding="utf-8"?>
<sst xmlns="http://schemas.openxmlformats.org/spreadsheetml/2006/main" count="27" uniqueCount="14">
  <si>
    <t>Dmau</t>
  </si>
  <si>
    <t>Dsech</t>
  </si>
  <si>
    <t>Dsim</t>
  </si>
  <si>
    <t>Sensitivity</t>
  </si>
  <si>
    <t>False discovery</t>
  </si>
  <si>
    <t>Criteria</t>
  </si>
  <si>
    <t>Whole genome</t>
  </si>
  <si>
    <t>False discovery rate</t>
  </si>
  <si>
    <t>Regions from Y</t>
  </si>
  <si>
    <t>Regions not from Y</t>
  </si>
  <si>
    <t xml:space="preserve">Total regions </t>
  </si>
  <si>
    <t>Female/Male Median  = 0</t>
  </si>
  <si>
    <t>with Female/Male Average &lt; 0.1</t>
  </si>
  <si>
    <r>
      <t xml:space="preserve">Supplementary file 2. The estimates of sensitivity and specificity of our Y-linked sequence assignment methods using 10-kb regions with known chromosomal location. </t>
    </r>
    <r>
      <rPr>
        <sz val="12"/>
        <color rgb="FF000000"/>
        <rFont val="Arial"/>
        <family val="2"/>
      </rPr>
      <t>We calculated the median female-over-male coverage in our Illumina data in every 10-kb region with known chromosomal location. We then estimated the sensitivity and specificity of our methods using these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</si>
</sst>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0672-E45F-6D49-9504-00E41B76A515}">
  <dimension ref="A1:F14"/>
  <sheetViews>
    <sheetView tabSelected="1" workbookViewId="0">
      <selection activeCell="A2" sqref="A2"/>
    </sheetView>
  </sheetViews>
  <sheetFormatPr baseColWidth="10" defaultRowHeight="16" x14ac:dyDescent="0.2"/>
  <cols>
    <col min="1" max="1" width="21.33203125" customWidth="1"/>
    <col min="2" max="2" width="16.5" customWidth="1"/>
  </cols>
  <sheetData>
    <row r="1" spans="1:6" x14ac:dyDescent="0.2">
      <c r="A1" s="1" t="s">
        <v>13</v>
      </c>
    </row>
    <row r="2" spans="1:6" x14ac:dyDescent="0.2">
      <c r="A2" t="s">
        <v>5</v>
      </c>
    </row>
    <row r="3" spans="1:6" x14ac:dyDescent="0.2">
      <c r="A3" t="s">
        <v>0</v>
      </c>
      <c r="B3" t="s">
        <v>10</v>
      </c>
      <c r="C3" t="s">
        <v>8</v>
      </c>
      <c r="D3" t="s">
        <v>9</v>
      </c>
      <c r="E3" t="s">
        <v>3</v>
      </c>
      <c r="F3" t="s">
        <v>7</v>
      </c>
    </row>
    <row r="4" spans="1:6" x14ac:dyDescent="0.2">
      <c r="A4" t="s">
        <v>6</v>
      </c>
      <c r="B4">
        <f>C4+D4</f>
        <v>13892</v>
      </c>
      <c r="C4">
        <v>1409</v>
      </c>
      <c r="D4">
        <v>12483</v>
      </c>
    </row>
    <row r="5" spans="1:6" x14ac:dyDescent="0.2">
      <c r="A5" t="s">
        <v>11</v>
      </c>
      <c r="B5">
        <f>SUM(C5:D5)</f>
        <v>1606</v>
      </c>
      <c r="C5">
        <v>1401</v>
      </c>
      <c r="D5">
        <v>205</v>
      </c>
      <c r="E5">
        <f>C5/1409</f>
        <v>0.99432221433640877</v>
      </c>
      <c r="F5">
        <f>D5/1606</f>
        <v>0.12764632627646327</v>
      </c>
    </row>
    <row r="6" spans="1:6" x14ac:dyDescent="0.2">
      <c r="A6" t="s">
        <v>12</v>
      </c>
      <c r="B6">
        <f>SUM(C6:D6)</f>
        <v>1435</v>
      </c>
      <c r="C6">
        <v>1355</v>
      </c>
      <c r="D6">
        <v>80</v>
      </c>
      <c r="E6">
        <f>C6/1409</f>
        <v>0.96167494677075938</v>
      </c>
      <c r="F6">
        <f>D6/1606</f>
        <v>4.9813200498132003E-2</v>
      </c>
    </row>
    <row r="8" spans="1:6" x14ac:dyDescent="0.2">
      <c r="A8" t="s">
        <v>2</v>
      </c>
      <c r="B8" t="s">
        <v>10</v>
      </c>
      <c r="C8" t="s">
        <v>8</v>
      </c>
      <c r="D8" t="s">
        <v>9</v>
      </c>
      <c r="E8" t="s">
        <v>3</v>
      </c>
      <c r="F8" t="s">
        <v>4</v>
      </c>
    </row>
    <row r="9" spans="1:6" x14ac:dyDescent="0.2">
      <c r="A9" t="s">
        <v>6</v>
      </c>
      <c r="B9">
        <f>C9+D9</f>
        <v>13523</v>
      </c>
      <c r="C9">
        <v>1078</v>
      </c>
      <c r="D9">
        <v>12445</v>
      </c>
    </row>
    <row r="10" spans="1:6" x14ac:dyDescent="0.2">
      <c r="A10" t="s">
        <v>11</v>
      </c>
      <c r="B10">
        <f>SUM(C10:D10)</f>
        <v>1056</v>
      </c>
      <c r="C10">
        <v>1056</v>
      </c>
      <c r="D10">
        <v>0</v>
      </c>
      <c r="E10">
        <f>C10/1078</f>
        <v>0.97959183673469385</v>
      </c>
      <c r="F10">
        <f>D10/B10</f>
        <v>0</v>
      </c>
    </row>
    <row r="12" spans="1:6" x14ac:dyDescent="0.2">
      <c r="A12" t="s">
        <v>1</v>
      </c>
      <c r="B12" t="s">
        <v>10</v>
      </c>
      <c r="C12" t="s">
        <v>8</v>
      </c>
      <c r="D12" t="s">
        <v>9</v>
      </c>
      <c r="E12" t="s">
        <v>3</v>
      </c>
      <c r="F12" t="s">
        <v>4</v>
      </c>
    </row>
    <row r="13" spans="1:6" x14ac:dyDescent="0.2">
      <c r="A13" t="s">
        <v>6</v>
      </c>
      <c r="B13">
        <f>C13+D13</f>
        <v>13906</v>
      </c>
      <c r="C13">
        <v>1153</v>
      </c>
      <c r="D13">
        <v>12753</v>
      </c>
    </row>
    <row r="14" spans="1:6" x14ac:dyDescent="0.2">
      <c r="A14" t="s">
        <v>11</v>
      </c>
      <c r="B14">
        <f>SUM(C14:D14)</f>
        <v>1180</v>
      </c>
      <c r="C14">
        <v>1148</v>
      </c>
      <c r="D14">
        <v>32</v>
      </c>
      <c r="E14">
        <f>C14/1156</f>
        <v>0.99307958477508651</v>
      </c>
      <c r="F14">
        <f>D14/1180</f>
        <v>2.7118644067796609E-2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Ching-Ho Chang</cp:lastModifiedBy>
  <dcterms:created xsi:type="dcterms:W3CDTF">2019-11-27T20:36:32Z</dcterms:created>
  <dcterms:modified xsi:type="dcterms:W3CDTF">2021-12-21T19:40:59Z</dcterms:modified>
</cp:coreProperties>
</file>