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amji RA\Documents\Projects\Bioinformatics\Wild et al Bioinf\Elife 2021\Figure 4 and Figure 4-supplement 1 source data\"/>
    </mc:Choice>
  </mc:AlternateContent>
  <bookViews>
    <workbookView xWindow="0" yWindow="0" windowWidth="19200" windowHeight="7220"/>
  </bookViews>
  <sheets>
    <sheet name="Sharma Isolated cell proteomics" sheetId="2" r:id="rId1"/>
    <sheet name="Rosenberg single cell RNAseq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" l="1"/>
  <c r="K7" i="2"/>
  <c r="L7" i="2"/>
  <c r="M7" i="2"/>
  <c r="J8" i="2"/>
  <c r="K8" i="2"/>
  <c r="L8" i="2"/>
  <c r="M8" i="2"/>
  <c r="J9" i="2"/>
  <c r="K9" i="2"/>
  <c r="L9" i="2"/>
  <c r="M9" i="2"/>
  <c r="J10" i="2"/>
  <c r="K10" i="2"/>
  <c r="L10" i="2"/>
  <c r="M10" i="2"/>
  <c r="J11" i="2"/>
  <c r="K11" i="2"/>
  <c r="L11" i="2"/>
  <c r="M11" i="2"/>
  <c r="J12" i="2"/>
  <c r="K12" i="2"/>
  <c r="L12" i="2"/>
  <c r="M12" i="2"/>
  <c r="J13" i="2"/>
  <c r="K13" i="2"/>
  <c r="L13" i="2"/>
  <c r="M13" i="2"/>
  <c r="J14" i="2"/>
  <c r="K14" i="2"/>
  <c r="L14" i="2"/>
  <c r="M14" i="2"/>
  <c r="J15" i="2"/>
  <c r="K15" i="2"/>
  <c r="L15" i="2"/>
  <c r="M15" i="2"/>
  <c r="J16" i="2"/>
  <c r="K16" i="2"/>
  <c r="L16" i="2"/>
  <c r="M16" i="2"/>
  <c r="J17" i="2"/>
  <c r="K17" i="2"/>
  <c r="L17" i="2"/>
  <c r="M17" i="2"/>
  <c r="J18" i="2"/>
  <c r="K18" i="2"/>
  <c r="L18" i="2"/>
  <c r="M18" i="2"/>
  <c r="J19" i="2"/>
  <c r="K19" i="2"/>
  <c r="L19" i="2"/>
  <c r="M19" i="2"/>
  <c r="K6" i="2"/>
  <c r="L6" i="2"/>
  <c r="M6" i="2"/>
  <c r="J6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O6" i="1"/>
  <c r="O9" i="1"/>
  <c r="P9" i="1"/>
  <c r="Q9" i="1"/>
  <c r="R9" i="1"/>
  <c r="O10" i="1"/>
  <c r="P10" i="1"/>
  <c r="Q10" i="1"/>
  <c r="R10" i="1"/>
  <c r="O11" i="1"/>
  <c r="P11" i="1"/>
  <c r="Q11" i="1"/>
  <c r="R11" i="1"/>
  <c r="O12" i="1"/>
  <c r="P12" i="1"/>
  <c r="Q12" i="1"/>
  <c r="R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7" i="1"/>
  <c r="P7" i="1"/>
  <c r="Q7" i="1"/>
  <c r="R7" i="1"/>
  <c r="O8" i="1"/>
  <c r="P8" i="1"/>
  <c r="Q8" i="1"/>
  <c r="R8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P6" i="1"/>
  <c r="Q6" i="1"/>
  <c r="R6" i="1"/>
  <c r="L6" i="1"/>
  <c r="K6" i="1"/>
</calcChain>
</file>

<file path=xl/sharedStrings.xml><?xml version="1.0" encoding="utf-8"?>
<sst xmlns="http://schemas.openxmlformats.org/spreadsheetml/2006/main" count="311" uniqueCount="129">
  <si>
    <t>Calculation of cell type z-scores from Rosenberg RNAseq and Sharma proteomics</t>
  </si>
  <si>
    <t>Rosenberg Cell type average designation</t>
  </si>
  <si>
    <t>Metacell ID</t>
  </si>
  <si>
    <t>Cell-type</t>
  </si>
  <si>
    <t>1_OB Mit/Tuft</t>
  </si>
  <si>
    <t>Neuron olfactory bulb</t>
  </si>
  <si>
    <t>Neuron</t>
  </si>
  <si>
    <t>2_OB Mit/Tuft</t>
  </si>
  <si>
    <t>3_OB Mit/Tuft</t>
  </si>
  <si>
    <t>4_MSN</t>
  </si>
  <si>
    <t>Neuron striatum</t>
  </si>
  <si>
    <t>5_CTX L2/3</t>
  </si>
  <si>
    <t>Neuron cortex</t>
  </si>
  <si>
    <t>6_CTX L2/3/4</t>
  </si>
  <si>
    <t>7_CTX L2/3</t>
  </si>
  <si>
    <t>8_CTX L4</t>
  </si>
  <si>
    <t>9_CTX L2/3/4</t>
  </si>
  <si>
    <t>10_CTX L4</t>
  </si>
  <si>
    <t>11_CTX L4/L5</t>
  </si>
  <si>
    <t>12_CTX L5</t>
  </si>
  <si>
    <t>13_CTX L5</t>
  </si>
  <si>
    <t>14_CTX L6a</t>
  </si>
  <si>
    <t>15_CTX L5/6</t>
  </si>
  <si>
    <t>16_CTX L5/6</t>
  </si>
  <si>
    <t>17_CTX L6</t>
  </si>
  <si>
    <t xml:space="preserve">18_CLAU </t>
  </si>
  <si>
    <t xml:space="preserve">19_MTt </t>
  </si>
  <si>
    <t>Neuron rostral midbrain</t>
  </si>
  <si>
    <t>20_THAL</t>
  </si>
  <si>
    <t>Neuron thalamus</t>
  </si>
  <si>
    <t>21_THAL In inter</t>
  </si>
  <si>
    <t>22_Purk</t>
  </si>
  <si>
    <t>Neuron cerebellum</t>
  </si>
  <si>
    <t>23_Purk</t>
  </si>
  <si>
    <t>24_CB Int Prog</t>
  </si>
  <si>
    <t>25_CB Gran pre</t>
  </si>
  <si>
    <t xml:space="preserve">26_CB Int </t>
  </si>
  <si>
    <t xml:space="preserve">27_CB Int </t>
  </si>
  <si>
    <t>28_CB Gran</t>
  </si>
  <si>
    <t>29_CB Int  pre</t>
  </si>
  <si>
    <t>30_MD Glyc int</t>
  </si>
  <si>
    <t>Neuron medulla</t>
  </si>
  <si>
    <t xml:space="preserve">31_MD Int  </t>
  </si>
  <si>
    <t>32_Nigral DA</t>
  </si>
  <si>
    <t>Neuron basal ganglia</t>
  </si>
  <si>
    <t>33_HIPP Pyr</t>
  </si>
  <si>
    <t>Neuron hippocampus</t>
  </si>
  <si>
    <t>34_SUB</t>
  </si>
  <si>
    <t>35_HIPP Pyr</t>
  </si>
  <si>
    <t>36_HIPP Gran</t>
  </si>
  <si>
    <t>37_HIPP Pyr Pre</t>
  </si>
  <si>
    <t>38_HIPP Pyr</t>
  </si>
  <si>
    <t>39_HIPP Gran</t>
  </si>
  <si>
    <t>40_HIPP CA3</t>
  </si>
  <si>
    <t xml:space="preserve">41_HIPP Pyr </t>
  </si>
  <si>
    <t xml:space="preserve">42_SC Glut </t>
  </si>
  <si>
    <t>Neuron spinal cord</t>
  </si>
  <si>
    <t xml:space="preserve">43_SC Glut </t>
  </si>
  <si>
    <t>44_Mig Int</t>
  </si>
  <si>
    <t>Neuron migrating interneuron</t>
  </si>
  <si>
    <t>45_Mig Int</t>
  </si>
  <si>
    <t>46_Mig Int</t>
  </si>
  <si>
    <t>47_Mig Int</t>
  </si>
  <si>
    <t>48_Mig Int</t>
  </si>
  <si>
    <t>49_Mig Int</t>
  </si>
  <si>
    <t>50_Mig Int</t>
  </si>
  <si>
    <t>51_SVZ Stem</t>
  </si>
  <si>
    <t>Neuron other</t>
  </si>
  <si>
    <t>52_Cajal-Retzi</t>
  </si>
  <si>
    <t>53_Unresol</t>
  </si>
  <si>
    <t>54_Unresol</t>
  </si>
  <si>
    <t>55_Oligo</t>
  </si>
  <si>
    <t>Oligodendrocyte</t>
  </si>
  <si>
    <t>56_Oligo</t>
  </si>
  <si>
    <t>57_Oligo</t>
  </si>
  <si>
    <t>58_Oligo</t>
  </si>
  <si>
    <t>59_Oligo</t>
  </si>
  <si>
    <t>60_Oligo</t>
  </si>
  <si>
    <t>61_OPC</t>
  </si>
  <si>
    <t>OPC</t>
  </si>
  <si>
    <t>62_Macr</t>
  </si>
  <si>
    <t>Immune</t>
  </si>
  <si>
    <t>63_Micro</t>
  </si>
  <si>
    <t>Microglia</t>
  </si>
  <si>
    <t>64_Endo</t>
  </si>
  <si>
    <t>Vasculature</t>
  </si>
  <si>
    <t>65_SMC</t>
  </si>
  <si>
    <t>66_VLMC</t>
  </si>
  <si>
    <t>VLMC</t>
  </si>
  <si>
    <t>67_VLMC</t>
  </si>
  <si>
    <t>68_Astro</t>
  </si>
  <si>
    <t>Astrocyte</t>
  </si>
  <si>
    <t>69_Astro</t>
  </si>
  <si>
    <t>70_Astro</t>
  </si>
  <si>
    <t>71_Ber Glia</t>
  </si>
  <si>
    <t>72_Epen</t>
  </si>
  <si>
    <t>Ependyma</t>
  </si>
  <si>
    <t>73_OEC</t>
  </si>
  <si>
    <t>Schwann Cells</t>
  </si>
  <si>
    <t>NA</t>
  </si>
  <si>
    <t>Classification for proteome comparison</t>
  </si>
  <si>
    <t>Zdhhc3</t>
  </si>
  <si>
    <t>Zdhhc13</t>
  </si>
  <si>
    <t>Zdhhc17</t>
  </si>
  <si>
    <t>Abhd4</t>
  </si>
  <si>
    <t>Abhd6</t>
  </si>
  <si>
    <t>Abhd10</t>
  </si>
  <si>
    <t>Abhd12</t>
  </si>
  <si>
    <t>Abhd13</t>
  </si>
  <si>
    <t>Abhd16a</t>
  </si>
  <si>
    <t>Abhd17b</t>
  </si>
  <si>
    <t>Golga7</t>
  </si>
  <si>
    <t>Lypla1</t>
  </si>
  <si>
    <t>Lypla2</t>
  </si>
  <si>
    <t>Ppt1</t>
  </si>
  <si>
    <t>gene</t>
  </si>
  <si>
    <t>Gene names</t>
  </si>
  <si>
    <t>Isolated Astrocytes</t>
  </si>
  <si>
    <t>Isolated Microglia</t>
  </si>
  <si>
    <t>Isolated Neurons</t>
  </si>
  <si>
    <t>Isolated Oligodendrocytes</t>
  </si>
  <si>
    <t>cell.type</t>
  </si>
  <si>
    <t>Rosenberg cell type expression (mean log2(counts per 10,000 + 1))</t>
  </si>
  <si>
    <t>Rosenberg z-score</t>
  </si>
  <si>
    <t>Mean</t>
  </si>
  <si>
    <t>SD</t>
  </si>
  <si>
    <t>Log2 LFQ from Sharma et al 2015 Supplementary Table 2</t>
  </si>
  <si>
    <t>Log2 LFQ z-score</t>
  </si>
  <si>
    <t>Figure 4 - Figure supplement 3 -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</si>
</sst>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H28" sqref="H28"/>
    </sheetView>
  </sheetViews>
  <sheetFormatPr defaultRowHeight="14.5" x14ac:dyDescent="0.35"/>
  <cols>
    <col min="1" max="1" width="11.26953125" bestFit="1" customWidth="1"/>
  </cols>
  <sheetData>
    <row r="1" spans="1:13" x14ac:dyDescent="0.35">
      <c r="A1" s="1" t="s">
        <v>128</v>
      </c>
    </row>
    <row r="2" spans="1:13" x14ac:dyDescent="0.35">
      <c r="A2" s="1" t="s">
        <v>0</v>
      </c>
    </row>
    <row r="3" spans="1:13" x14ac:dyDescent="0.35">
      <c r="A3" s="1"/>
    </row>
    <row r="4" spans="1:13" x14ac:dyDescent="0.35">
      <c r="A4" s="1" t="s">
        <v>126</v>
      </c>
      <c r="I4" s="1" t="s">
        <v>127</v>
      </c>
    </row>
    <row r="5" spans="1:13" x14ac:dyDescent="0.35">
      <c r="A5" s="1" t="s">
        <v>116</v>
      </c>
      <c r="B5" s="1" t="s">
        <v>117</v>
      </c>
      <c r="C5" s="1" t="s">
        <v>118</v>
      </c>
      <c r="D5" s="1" t="s">
        <v>119</v>
      </c>
      <c r="E5" s="1" t="s">
        <v>120</v>
      </c>
      <c r="F5" t="s">
        <v>124</v>
      </c>
      <c r="G5" t="s">
        <v>125</v>
      </c>
      <c r="I5" s="1" t="s">
        <v>121</v>
      </c>
      <c r="J5" s="1" t="s">
        <v>91</v>
      </c>
      <c r="K5" s="1" t="s">
        <v>83</v>
      </c>
      <c r="L5" s="1" t="s">
        <v>6</v>
      </c>
      <c r="M5" s="1" t="s">
        <v>72</v>
      </c>
    </row>
    <row r="6" spans="1:13" x14ac:dyDescent="0.35">
      <c r="A6" t="s">
        <v>101</v>
      </c>
      <c r="B6">
        <v>27.73</v>
      </c>
      <c r="C6">
        <v>28.27</v>
      </c>
      <c r="D6">
        <v>28.37</v>
      </c>
      <c r="E6">
        <v>27.87</v>
      </c>
      <c r="F6">
        <f>AVERAGE(B6:E6)</f>
        <v>28.060000000000002</v>
      </c>
      <c r="G6">
        <f>STDEV(B6:E6)</f>
        <v>0.3083288287959246</v>
      </c>
      <c r="I6" t="s">
        <v>101</v>
      </c>
      <c r="J6">
        <f>(B6-$F6)/$G6</f>
        <v>-1.0702859064094226</v>
      </c>
      <c r="K6">
        <f t="shared" ref="K6:M6" si="0">(C6-$F6)/$G6</f>
        <v>0.68109103135143823</v>
      </c>
      <c r="L6">
        <f t="shared" si="0"/>
        <v>1.0054200938997508</v>
      </c>
      <c r="M6">
        <f t="shared" si="0"/>
        <v>-0.61622521884178949</v>
      </c>
    </row>
    <row r="7" spans="1:13" x14ac:dyDescent="0.35">
      <c r="A7" t="s">
        <v>102</v>
      </c>
      <c r="B7">
        <v>28</v>
      </c>
      <c r="C7">
        <v>28.32</v>
      </c>
      <c r="D7">
        <v>28.33</v>
      </c>
      <c r="E7">
        <v>27.73</v>
      </c>
      <c r="F7">
        <f t="shared" ref="F7:F19" si="1">AVERAGE(B7:E7)</f>
        <v>28.095000000000002</v>
      </c>
      <c r="G7">
        <f t="shared" ref="G7:G19" si="2">STDEV(B7:E7)</f>
        <v>0.28757607689096754</v>
      </c>
      <c r="I7" t="s">
        <v>102</v>
      </c>
      <c r="J7">
        <f t="shared" ref="J7:J19" si="3">(B7-$F7)/$G7</f>
        <v>-0.33034736764985151</v>
      </c>
      <c r="K7">
        <f t="shared" ref="K7:K19" si="4">(C7-$F7)/$G7</f>
        <v>0.78240166022330515</v>
      </c>
      <c r="L7">
        <f t="shared" ref="L7:L19" si="5">(D7-$F7)/$G7</f>
        <v>0.81717506734433443</v>
      </c>
      <c r="M7">
        <f t="shared" ref="M7:M19" si="6">(E7-$F7)/$G7</f>
        <v>-1.269229359917825</v>
      </c>
    </row>
    <row r="8" spans="1:13" x14ac:dyDescent="0.35">
      <c r="A8" t="s">
        <v>103</v>
      </c>
      <c r="B8">
        <v>29.83</v>
      </c>
      <c r="C8">
        <v>29.14</v>
      </c>
      <c r="D8">
        <v>30.49</v>
      </c>
      <c r="E8">
        <v>30.3</v>
      </c>
      <c r="F8">
        <f t="shared" si="1"/>
        <v>29.939999999999998</v>
      </c>
      <c r="G8">
        <f t="shared" si="2"/>
        <v>0.60116553460756506</v>
      </c>
      <c r="I8" t="s">
        <v>103</v>
      </c>
      <c r="J8">
        <f t="shared" si="3"/>
        <v>-0.18297788823141092</v>
      </c>
      <c r="K8">
        <f t="shared" si="4"/>
        <v>-1.3307482780466271</v>
      </c>
      <c r="L8">
        <f t="shared" si="5"/>
        <v>0.9148894411570605</v>
      </c>
      <c r="M8">
        <f t="shared" si="6"/>
        <v>0.59883672512098929</v>
      </c>
    </row>
    <row r="9" spans="1:13" x14ac:dyDescent="0.35">
      <c r="A9" t="s">
        <v>104</v>
      </c>
      <c r="B9">
        <v>31.17</v>
      </c>
      <c r="C9">
        <v>28.53</v>
      </c>
      <c r="D9">
        <v>27.65</v>
      </c>
      <c r="E9">
        <v>30.02</v>
      </c>
      <c r="F9">
        <f t="shared" si="1"/>
        <v>29.342499999999998</v>
      </c>
      <c r="G9">
        <f t="shared" si="2"/>
        <v>1.5624206646525565</v>
      </c>
      <c r="I9" t="s">
        <v>104</v>
      </c>
      <c r="J9">
        <f t="shared" si="3"/>
        <v>1.1696593890137741</v>
      </c>
      <c r="K9">
        <f t="shared" si="4"/>
        <v>-0.52002640414428736</v>
      </c>
      <c r="L9">
        <f t="shared" si="5"/>
        <v>-1.0832550018636427</v>
      </c>
      <c r="M9">
        <f t="shared" si="6"/>
        <v>0.43362201699416281</v>
      </c>
    </row>
    <row r="10" spans="1:13" x14ac:dyDescent="0.35">
      <c r="A10" t="s">
        <v>105</v>
      </c>
      <c r="B10">
        <v>31.24</v>
      </c>
      <c r="C10">
        <v>29.34</v>
      </c>
      <c r="D10">
        <v>30.49</v>
      </c>
      <c r="E10">
        <v>30.61</v>
      </c>
      <c r="F10">
        <f t="shared" si="1"/>
        <v>30.419999999999998</v>
      </c>
      <c r="G10">
        <f t="shared" si="2"/>
        <v>0.79158069708653156</v>
      </c>
      <c r="I10" t="s">
        <v>105</v>
      </c>
      <c r="J10">
        <f t="shared" si="3"/>
        <v>1.035901965545734</v>
      </c>
      <c r="K10">
        <f t="shared" si="4"/>
        <v>-1.3643586863285251</v>
      </c>
      <c r="L10">
        <f t="shared" si="5"/>
        <v>8.8430655595367863E-2</v>
      </c>
      <c r="M10">
        <f t="shared" si="6"/>
        <v>0.2400260651874277</v>
      </c>
    </row>
    <row r="11" spans="1:13" x14ac:dyDescent="0.35">
      <c r="A11" t="s">
        <v>106</v>
      </c>
      <c r="B11">
        <v>29.47</v>
      </c>
      <c r="C11">
        <v>28.43</v>
      </c>
      <c r="D11">
        <v>30.06</v>
      </c>
      <c r="E11">
        <v>29.39</v>
      </c>
      <c r="F11">
        <f t="shared" si="1"/>
        <v>29.337499999999999</v>
      </c>
      <c r="G11">
        <f t="shared" si="2"/>
        <v>0.67475304124299151</v>
      </c>
      <c r="I11" t="s">
        <v>106</v>
      </c>
      <c r="J11">
        <f t="shared" si="3"/>
        <v>0.19636814049169213</v>
      </c>
      <c r="K11">
        <f t="shared" si="4"/>
        <v>-1.3449365094053585</v>
      </c>
      <c r="L11">
        <f t="shared" si="5"/>
        <v>1.070762124567904</v>
      </c>
      <c r="M11">
        <f t="shared" si="6"/>
        <v>7.7806244345767578E-2</v>
      </c>
    </row>
    <row r="12" spans="1:13" x14ac:dyDescent="0.35">
      <c r="A12" t="s">
        <v>107</v>
      </c>
      <c r="B12">
        <v>33.28</v>
      </c>
      <c r="C12">
        <v>34.51</v>
      </c>
      <c r="D12">
        <v>32.28</v>
      </c>
      <c r="E12">
        <v>32.96</v>
      </c>
      <c r="F12">
        <f t="shared" si="1"/>
        <v>33.2575</v>
      </c>
      <c r="G12">
        <f t="shared" si="2"/>
        <v>0.93332291660853595</v>
      </c>
      <c r="I12" t="s">
        <v>107</v>
      </c>
      <c r="J12">
        <f t="shared" si="3"/>
        <v>2.4107411914581798E-2</v>
      </c>
      <c r="K12">
        <f t="shared" si="4"/>
        <v>1.3419792632450001</v>
      </c>
      <c r="L12">
        <f t="shared" si="5"/>
        <v>-1.0473331176223464</v>
      </c>
      <c r="M12">
        <f t="shared" si="6"/>
        <v>-0.3187535575372355</v>
      </c>
    </row>
    <row r="13" spans="1:13" x14ac:dyDescent="0.35">
      <c r="A13" t="s">
        <v>108</v>
      </c>
      <c r="B13">
        <v>25.41</v>
      </c>
      <c r="C13">
        <v>27.23</v>
      </c>
      <c r="D13">
        <v>28.08</v>
      </c>
      <c r="E13">
        <v>27.58</v>
      </c>
      <c r="F13">
        <f t="shared" si="1"/>
        <v>27.074999999999999</v>
      </c>
      <c r="G13">
        <f t="shared" si="2"/>
        <v>1.1635147900506744</v>
      </c>
      <c r="I13" t="s">
        <v>108</v>
      </c>
      <c r="J13">
        <f t="shared" si="3"/>
        <v>-1.4310088829446539</v>
      </c>
      <c r="K13">
        <f t="shared" si="4"/>
        <v>0.13321704315701088</v>
      </c>
      <c r="L13">
        <f t="shared" si="5"/>
        <v>0.86376211853416007</v>
      </c>
      <c r="M13">
        <f t="shared" si="6"/>
        <v>0.43402972125348299</v>
      </c>
    </row>
    <row r="14" spans="1:13" x14ac:dyDescent="0.35">
      <c r="A14" t="s">
        <v>109</v>
      </c>
      <c r="B14">
        <v>30.36</v>
      </c>
      <c r="C14">
        <v>29.53</v>
      </c>
      <c r="D14">
        <v>30.62</v>
      </c>
      <c r="E14">
        <v>30.22</v>
      </c>
      <c r="F14">
        <f t="shared" si="1"/>
        <v>30.182500000000001</v>
      </c>
      <c r="G14">
        <f t="shared" si="2"/>
        <v>0.4655015216588087</v>
      </c>
      <c r="I14" t="s">
        <v>109</v>
      </c>
      <c r="J14">
        <f t="shared" si="3"/>
        <v>0.38130917245443036</v>
      </c>
      <c r="K14">
        <f t="shared" si="4"/>
        <v>-1.4017140001493968</v>
      </c>
      <c r="L14">
        <f t="shared" si="5"/>
        <v>0.93984655182430843</v>
      </c>
      <c r="M14">
        <f t="shared" si="6"/>
        <v>8.0558275870650425E-2</v>
      </c>
    </row>
    <row r="15" spans="1:13" x14ac:dyDescent="0.35">
      <c r="A15" t="s">
        <v>110</v>
      </c>
      <c r="B15">
        <v>29.23</v>
      </c>
      <c r="C15">
        <v>27.33</v>
      </c>
      <c r="D15">
        <v>26.38</v>
      </c>
      <c r="E15">
        <v>29.86</v>
      </c>
      <c r="F15">
        <f t="shared" si="1"/>
        <v>28.2</v>
      </c>
      <c r="G15">
        <f t="shared" si="2"/>
        <v>1.6212957780738226</v>
      </c>
      <c r="I15" t="s">
        <v>110</v>
      </c>
      <c r="J15">
        <f t="shared" si="3"/>
        <v>0.63529432070913716</v>
      </c>
      <c r="K15">
        <f t="shared" si="4"/>
        <v>-0.53660782428830034</v>
      </c>
      <c r="L15">
        <f t="shared" si="5"/>
        <v>-1.1225588967870179</v>
      </c>
      <c r="M15">
        <f t="shared" si="6"/>
        <v>1.0238724003661812</v>
      </c>
    </row>
    <row r="16" spans="1:13" x14ac:dyDescent="0.35">
      <c r="A16" t="s">
        <v>111</v>
      </c>
      <c r="B16">
        <v>26.98</v>
      </c>
      <c r="C16">
        <v>27.6</v>
      </c>
      <c r="D16">
        <v>25.9</v>
      </c>
      <c r="E16">
        <v>28.31</v>
      </c>
      <c r="F16">
        <f t="shared" si="1"/>
        <v>27.197499999999998</v>
      </c>
      <c r="G16">
        <f t="shared" si="2"/>
        <v>1.0215143986585149</v>
      </c>
      <c r="I16" t="s">
        <v>111</v>
      </c>
      <c r="J16">
        <f t="shared" si="3"/>
        <v>-0.21291917205046301</v>
      </c>
      <c r="K16">
        <f t="shared" si="4"/>
        <v>0.39402283563362317</v>
      </c>
      <c r="L16">
        <f t="shared" si="5"/>
        <v>-1.2701729918872584</v>
      </c>
      <c r="M16">
        <f t="shared" si="6"/>
        <v>1.0890693283041051</v>
      </c>
    </row>
    <row r="17" spans="1:13" x14ac:dyDescent="0.35">
      <c r="A17" t="s">
        <v>112</v>
      </c>
      <c r="B17">
        <v>30.23</v>
      </c>
      <c r="C17">
        <v>30.28</v>
      </c>
      <c r="D17">
        <v>29.24</v>
      </c>
      <c r="E17">
        <v>29.39</v>
      </c>
      <c r="F17">
        <f t="shared" si="1"/>
        <v>29.785</v>
      </c>
      <c r="G17">
        <f t="shared" si="2"/>
        <v>0.54653453687758924</v>
      </c>
      <c r="I17" t="s">
        <v>112</v>
      </c>
      <c r="J17">
        <f t="shared" si="3"/>
        <v>0.81422118818388545</v>
      </c>
      <c r="K17">
        <f t="shared" si="4"/>
        <v>0.90570671494612109</v>
      </c>
      <c r="L17">
        <f t="shared" si="5"/>
        <v>-0.99719224170835663</v>
      </c>
      <c r="M17">
        <f t="shared" si="6"/>
        <v>-0.72273566142164991</v>
      </c>
    </row>
    <row r="18" spans="1:13" x14ac:dyDescent="0.35">
      <c r="A18" t="s">
        <v>113</v>
      </c>
      <c r="B18">
        <v>31.3</v>
      </c>
      <c r="C18">
        <v>31.73</v>
      </c>
      <c r="D18">
        <v>31.08</v>
      </c>
      <c r="E18">
        <v>31.32</v>
      </c>
      <c r="F18">
        <f t="shared" si="1"/>
        <v>31.357500000000002</v>
      </c>
      <c r="G18">
        <f t="shared" si="2"/>
        <v>0.27109346481733393</v>
      </c>
      <c r="I18" t="s">
        <v>113</v>
      </c>
      <c r="J18">
        <f t="shared" si="3"/>
        <v>-0.21210396952484706</v>
      </c>
      <c r="K18">
        <f t="shared" si="4"/>
        <v>1.3740648460522416</v>
      </c>
      <c r="L18">
        <f t="shared" si="5"/>
        <v>-1.0236322007503438</v>
      </c>
      <c r="M18">
        <f t="shared" si="6"/>
        <v>-0.13832867577707703</v>
      </c>
    </row>
    <row r="19" spans="1:13" x14ac:dyDescent="0.35">
      <c r="A19" t="s">
        <v>114</v>
      </c>
      <c r="B19">
        <v>31.97</v>
      </c>
      <c r="C19">
        <v>33.229999999999997</v>
      </c>
      <c r="D19">
        <v>31.35</v>
      </c>
      <c r="E19">
        <v>31.33</v>
      </c>
      <c r="F19">
        <f t="shared" si="1"/>
        <v>31.969999999999995</v>
      </c>
      <c r="G19">
        <f t="shared" si="2"/>
        <v>0.89099195656676056</v>
      </c>
      <c r="I19" t="s">
        <v>114</v>
      </c>
      <c r="J19">
        <f t="shared" si="3"/>
        <v>3.9873689685034797E-15</v>
      </c>
      <c r="K19">
        <f t="shared" si="4"/>
        <v>1.4141541803083515</v>
      </c>
      <c r="L19">
        <f t="shared" si="5"/>
        <v>-0.69585364427870489</v>
      </c>
      <c r="M19">
        <f t="shared" si="6"/>
        <v>-0.71830053602963462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workbookViewId="0">
      <selection activeCell="E18" sqref="E18"/>
    </sheetView>
  </sheetViews>
  <sheetFormatPr defaultRowHeight="14.5" x14ac:dyDescent="0.35"/>
  <cols>
    <col min="1" max="1" width="14.453125" customWidth="1"/>
    <col min="2" max="2" width="26.26953125" bestFit="1" customWidth="1"/>
    <col min="3" max="3" width="21.7265625" customWidth="1"/>
    <col min="6" max="6" width="10.81640625" customWidth="1"/>
  </cols>
  <sheetData>
    <row r="1" spans="1:19" x14ac:dyDescent="0.35">
      <c r="A1" t="s">
        <v>128</v>
      </c>
    </row>
    <row r="2" spans="1:19" x14ac:dyDescent="0.35">
      <c r="A2" s="1" t="s">
        <v>0</v>
      </c>
    </row>
    <row r="4" spans="1:19" x14ac:dyDescent="0.35">
      <c r="A4" s="1" t="s">
        <v>1</v>
      </c>
      <c r="F4" s="1" t="s">
        <v>122</v>
      </c>
      <c r="N4" s="1" t="s">
        <v>123</v>
      </c>
    </row>
    <row r="5" spans="1:19" ht="26.65" customHeight="1" x14ac:dyDescent="0.35">
      <c r="A5" s="1" t="s">
        <v>2</v>
      </c>
      <c r="B5" s="1" t="s">
        <v>3</v>
      </c>
      <c r="C5" s="3" t="s">
        <v>100</v>
      </c>
      <c r="F5" s="1" t="s">
        <v>115</v>
      </c>
      <c r="G5" s="1" t="s">
        <v>91</v>
      </c>
      <c r="H5" s="1" t="s">
        <v>83</v>
      </c>
      <c r="I5" s="1" t="s">
        <v>6</v>
      </c>
      <c r="J5" s="1" t="s">
        <v>72</v>
      </c>
      <c r="K5" t="s">
        <v>124</v>
      </c>
      <c r="L5" t="s">
        <v>125</v>
      </c>
      <c r="N5" s="1" t="s">
        <v>115</v>
      </c>
      <c r="O5" s="1" t="s">
        <v>91</v>
      </c>
      <c r="P5" s="1" t="s">
        <v>83</v>
      </c>
      <c r="Q5" s="1" t="s">
        <v>6</v>
      </c>
      <c r="R5" s="1" t="s">
        <v>72</v>
      </c>
      <c r="S5" s="1"/>
    </row>
    <row r="6" spans="1:19" x14ac:dyDescent="0.35">
      <c r="A6" t="s">
        <v>4</v>
      </c>
      <c r="B6" t="s">
        <v>5</v>
      </c>
      <c r="C6" t="s">
        <v>6</v>
      </c>
      <c r="F6" t="s">
        <v>101</v>
      </c>
      <c r="G6">
        <v>9.0031247999999994E-2</v>
      </c>
      <c r="H6">
        <v>9.6905089999999999E-2</v>
      </c>
      <c r="I6">
        <v>0.139847218</v>
      </c>
      <c r="J6">
        <v>0.134697705</v>
      </c>
      <c r="K6">
        <f>AVERAGE(G6:J6)</f>
        <v>0.11537031524999999</v>
      </c>
      <c r="L6">
        <f>STDEV(G6:J6)</f>
        <v>2.5532330063500724E-2</v>
      </c>
      <c r="N6" t="s">
        <v>101</v>
      </c>
      <c r="O6">
        <f>(G6-$K6)/$L6</f>
        <v>-0.9924306628881866</v>
      </c>
      <c r="P6">
        <f t="shared" ref="P6:R6" si="0">(H6-$K6)/$L6</f>
        <v>-0.72320956231082956</v>
      </c>
      <c r="Q6">
        <f t="shared" si="0"/>
        <v>0.95866310239309138</v>
      </c>
      <c r="R6">
        <f t="shared" si="0"/>
        <v>0.75697712280592533</v>
      </c>
    </row>
    <row r="7" spans="1:19" x14ac:dyDescent="0.35">
      <c r="A7" t="s">
        <v>7</v>
      </c>
      <c r="B7" t="s">
        <v>5</v>
      </c>
      <c r="C7" t="s">
        <v>6</v>
      </c>
      <c r="F7" t="s">
        <v>102</v>
      </c>
      <c r="G7">
        <v>7.4089274999999996E-2</v>
      </c>
      <c r="H7">
        <v>8.3249920000000005E-2</v>
      </c>
      <c r="I7">
        <v>0.114188948</v>
      </c>
      <c r="J7">
        <v>6.9209878000000002E-2</v>
      </c>
      <c r="K7">
        <f t="shared" ref="K7:K19" si="1">AVERAGE(G7:J7)</f>
        <v>8.5184505250000001E-2</v>
      </c>
      <c r="L7">
        <f t="shared" ref="L7:L19" si="2">STDEV(G7:J7)</f>
        <v>2.0193176813010388E-2</v>
      </c>
      <c r="N7" t="s">
        <v>102</v>
      </c>
      <c r="O7">
        <f t="shared" ref="O7:O9" si="3">(G7-$K7)/$L7</f>
        <v>-0.54945441981429044</v>
      </c>
      <c r="P7">
        <f t="shared" ref="P7:P9" si="4">(H7-$K7)/$L7</f>
        <v>-9.5803907820662934E-2</v>
      </c>
      <c r="Q7">
        <f t="shared" ref="Q7:Q9" si="5">(I7-$K7)/$L7</f>
        <v>1.4363486745340903</v>
      </c>
      <c r="R7">
        <f t="shared" ref="R7:R9" si="6">(J7-$K7)/$L7</f>
        <v>-0.79109034689913704</v>
      </c>
    </row>
    <row r="8" spans="1:19" x14ac:dyDescent="0.35">
      <c r="A8" t="s">
        <v>8</v>
      </c>
      <c r="B8" t="s">
        <v>5</v>
      </c>
      <c r="C8" t="s">
        <v>6</v>
      </c>
      <c r="F8" t="s">
        <v>103</v>
      </c>
      <c r="G8">
        <v>0.31689577499999999</v>
      </c>
      <c r="H8">
        <v>0.20860319999999999</v>
      </c>
      <c r="I8">
        <v>0.45737089800000003</v>
      </c>
      <c r="J8">
        <v>0.38432870000000002</v>
      </c>
      <c r="K8">
        <f t="shared" si="1"/>
        <v>0.34179964325000001</v>
      </c>
      <c r="L8">
        <f t="shared" si="2"/>
        <v>0.10571491654570786</v>
      </c>
      <c r="N8" t="s">
        <v>103</v>
      </c>
      <c r="O8">
        <f t="shared" si="3"/>
        <v>-0.23557572633784707</v>
      </c>
      <c r="P8">
        <f t="shared" si="4"/>
        <v>-1.2599588364846317</v>
      </c>
      <c r="Q8">
        <f t="shared" si="5"/>
        <v>1.093235075298296</v>
      </c>
      <c r="R8">
        <f t="shared" si="6"/>
        <v>0.40229948752418271</v>
      </c>
    </row>
    <row r="9" spans="1:19" x14ac:dyDescent="0.35">
      <c r="A9" t="s">
        <v>9</v>
      </c>
      <c r="B9" t="s">
        <v>10</v>
      </c>
      <c r="C9" t="s">
        <v>6</v>
      </c>
      <c r="F9" t="s">
        <v>104</v>
      </c>
      <c r="G9">
        <v>4.1487877999999999E-2</v>
      </c>
      <c r="H9">
        <v>2.3182090999999998E-2</v>
      </c>
      <c r="I9">
        <v>9.8265580000000009E-3</v>
      </c>
      <c r="J9">
        <v>1.6373404000000001E-2</v>
      </c>
      <c r="K9">
        <f t="shared" si="1"/>
        <v>2.2717482749999997E-2</v>
      </c>
      <c r="L9">
        <f t="shared" si="2"/>
        <v>1.364999236585324E-2</v>
      </c>
      <c r="N9" t="s">
        <v>104</v>
      </c>
      <c r="O9">
        <f t="shared" si="3"/>
        <v>1.3751213002108293</v>
      </c>
      <c r="P9">
        <f t="shared" si="4"/>
        <v>3.4037253468526735E-2</v>
      </c>
      <c r="Q9">
        <f t="shared" si="5"/>
        <v>-0.9443906197521309</v>
      </c>
      <c r="R9">
        <f t="shared" si="6"/>
        <v>-0.46476793392722437</v>
      </c>
    </row>
    <row r="10" spans="1:19" x14ac:dyDescent="0.35">
      <c r="A10" t="s">
        <v>11</v>
      </c>
      <c r="B10" t="s">
        <v>12</v>
      </c>
      <c r="C10" t="s">
        <v>6</v>
      </c>
      <c r="F10" t="s">
        <v>105</v>
      </c>
      <c r="G10">
        <v>0.107242623</v>
      </c>
      <c r="H10">
        <v>0.10319536</v>
      </c>
      <c r="I10">
        <v>0.16917390900000001</v>
      </c>
      <c r="J10">
        <v>7.1215210000000001E-2</v>
      </c>
      <c r="K10">
        <f t="shared" si="1"/>
        <v>0.11270677549999999</v>
      </c>
      <c r="L10">
        <f t="shared" si="2"/>
        <v>4.0948793880099074E-2</v>
      </c>
      <c r="N10" t="s">
        <v>105</v>
      </c>
      <c r="O10">
        <f t="shared" ref="O10:O19" si="7">(G10-$K10)/$L10</f>
        <v>-0.13343866771752594</v>
      </c>
      <c r="P10">
        <f t="shared" ref="P10:P19" si="8">(H10-$K10)/$L10</f>
        <v>-0.23227584011021382</v>
      </c>
      <c r="Q10">
        <f t="shared" ref="Q10:Q19" si="9">(I10-$K10)/$L10</f>
        <v>1.3789693944427208</v>
      </c>
      <c r="R10">
        <f t="shared" ref="R10:R19" si="10">(J10-$K10)/$L10</f>
        <v>-1.0132548866149804</v>
      </c>
    </row>
    <row r="11" spans="1:19" x14ac:dyDescent="0.35">
      <c r="A11" t="s">
        <v>13</v>
      </c>
      <c r="B11" t="s">
        <v>12</v>
      </c>
      <c r="C11" t="s">
        <v>6</v>
      </c>
      <c r="F11" t="s">
        <v>106</v>
      </c>
      <c r="G11">
        <v>9.9313079999999998E-2</v>
      </c>
      <c r="H11">
        <v>4.10709E-2</v>
      </c>
      <c r="I11">
        <v>5.5283574000000002E-2</v>
      </c>
      <c r="J11">
        <v>5.5977196999999999E-2</v>
      </c>
      <c r="K11">
        <f t="shared" si="1"/>
        <v>6.291118775E-2</v>
      </c>
      <c r="L11">
        <f t="shared" si="2"/>
        <v>2.5221397315399238E-2</v>
      </c>
      <c r="N11" t="s">
        <v>106</v>
      </c>
      <c r="O11">
        <f t="shared" si="7"/>
        <v>1.4432940330302149</v>
      </c>
      <c r="P11">
        <f t="shared" si="8"/>
        <v>-0.86594281343266977</v>
      </c>
      <c r="Q11">
        <f t="shared" si="9"/>
        <v>-0.30242629520541525</v>
      </c>
      <c r="R11">
        <f t="shared" si="10"/>
        <v>-0.27492492439212979</v>
      </c>
    </row>
    <row r="12" spans="1:19" x14ac:dyDescent="0.35">
      <c r="A12" t="s">
        <v>14</v>
      </c>
      <c r="B12" t="s">
        <v>12</v>
      </c>
      <c r="C12" t="s">
        <v>6</v>
      </c>
      <c r="F12" t="s">
        <v>107</v>
      </c>
      <c r="G12">
        <v>0.359813088</v>
      </c>
      <c r="H12">
        <v>1.6885079300000001</v>
      </c>
      <c r="I12">
        <v>0.31189087700000001</v>
      </c>
      <c r="J12">
        <v>0.41452676300000002</v>
      </c>
      <c r="K12">
        <f t="shared" si="1"/>
        <v>0.6936846645000001</v>
      </c>
      <c r="L12">
        <f t="shared" si="2"/>
        <v>0.66453973779304765</v>
      </c>
      <c r="N12" t="s">
        <v>107</v>
      </c>
      <c r="O12">
        <f t="shared" si="7"/>
        <v>-0.50241025105405368</v>
      </c>
      <c r="P12">
        <f t="shared" si="8"/>
        <v>1.4970109519768251</v>
      </c>
      <c r="Q12">
        <f t="shared" si="9"/>
        <v>-0.57452363762014647</v>
      </c>
      <c r="R12">
        <f t="shared" si="10"/>
        <v>-0.42007706330262529</v>
      </c>
    </row>
    <row r="13" spans="1:19" x14ac:dyDescent="0.35">
      <c r="A13" t="s">
        <v>15</v>
      </c>
      <c r="B13" t="s">
        <v>12</v>
      </c>
      <c r="C13" t="s">
        <v>6</v>
      </c>
      <c r="F13" t="s">
        <v>108</v>
      </c>
      <c r="G13">
        <v>1.4211118E-2</v>
      </c>
      <c r="H13">
        <v>1.7675499000000001E-2</v>
      </c>
      <c r="I13">
        <v>3.1053888000000002E-2</v>
      </c>
      <c r="J13">
        <v>1.1534416E-2</v>
      </c>
      <c r="K13">
        <f t="shared" si="1"/>
        <v>1.8618730250000003E-2</v>
      </c>
      <c r="L13">
        <f t="shared" si="2"/>
        <v>8.6628976598954188E-3</v>
      </c>
      <c r="N13" t="s">
        <v>108</v>
      </c>
      <c r="O13">
        <f t="shared" si="7"/>
        <v>-0.50879191040255389</v>
      </c>
      <c r="P13">
        <f t="shared" si="8"/>
        <v>-0.10888172607263487</v>
      </c>
      <c r="Q13">
        <f t="shared" si="9"/>
        <v>1.4354501505389041</v>
      </c>
      <c r="R13">
        <f t="shared" si="10"/>
        <v>-0.81777651406371654</v>
      </c>
    </row>
    <row r="14" spans="1:19" x14ac:dyDescent="0.35">
      <c r="A14" t="s">
        <v>16</v>
      </c>
      <c r="B14" t="s">
        <v>12</v>
      </c>
      <c r="C14" t="s">
        <v>6</v>
      </c>
      <c r="E14" s="2"/>
      <c r="F14" t="s">
        <v>109</v>
      </c>
      <c r="G14">
        <v>4.9379989999999999E-2</v>
      </c>
      <c r="H14">
        <v>3.7842199999999999E-2</v>
      </c>
      <c r="I14">
        <v>8.8473272000000006E-2</v>
      </c>
      <c r="J14">
        <v>0.12405036</v>
      </c>
      <c r="K14">
        <f t="shared" si="1"/>
        <v>7.4936455499999999E-2</v>
      </c>
      <c r="L14">
        <f t="shared" si="2"/>
        <v>3.9262101048134476E-2</v>
      </c>
      <c r="N14" t="s">
        <v>109</v>
      </c>
      <c r="O14">
        <f t="shared" si="7"/>
        <v>-0.65091945712911115</v>
      </c>
      <c r="P14">
        <f t="shared" si="8"/>
        <v>-0.94478528936908535</v>
      </c>
      <c r="Q14">
        <f t="shared" si="9"/>
        <v>0.34478074628263439</v>
      </c>
      <c r="R14">
        <f t="shared" si="10"/>
        <v>1.2509240002155624</v>
      </c>
    </row>
    <row r="15" spans="1:19" x14ac:dyDescent="0.35">
      <c r="A15" t="s">
        <v>17</v>
      </c>
      <c r="B15" t="s">
        <v>12</v>
      </c>
      <c r="C15" t="s">
        <v>6</v>
      </c>
      <c r="F15" t="s">
        <v>110</v>
      </c>
      <c r="G15">
        <v>0.229243528</v>
      </c>
      <c r="H15">
        <v>0.16054804</v>
      </c>
      <c r="I15">
        <v>0.156382521</v>
      </c>
      <c r="J15">
        <v>0.66462288999999997</v>
      </c>
      <c r="K15">
        <f t="shared" si="1"/>
        <v>0.30269924474999998</v>
      </c>
      <c r="L15">
        <f t="shared" si="2"/>
        <v>0.24358435634985148</v>
      </c>
      <c r="N15" t="s">
        <v>110</v>
      </c>
      <c r="O15">
        <f t="shared" si="7"/>
        <v>-0.3015617170607548</v>
      </c>
      <c r="P15">
        <f t="shared" si="8"/>
        <v>-0.58358101021000419</v>
      </c>
      <c r="Q15">
        <f t="shared" si="9"/>
        <v>-0.60068194009902065</v>
      </c>
      <c r="R15">
        <f t="shared" si="10"/>
        <v>1.4858246673697797</v>
      </c>
    </row>
    <row r="16" spans="1:19" x14ac:dyDescent="0.35">
      <c r="A16" t="s">
        <v>18</v>
      </c>
      <c r="B16" t="s">
        <v>12</v>
      </c>
      <c r="C16" t="s">
        <v>6</v>
      </c>
      <c r="F16" t="s">
        <v>111</v>
      </c>
      <c r="G16">
        <v>3.1840306999999998E-2</v>
      </c>
      <c r="H16">
        <v>4.3283097999999999E-2</v>
      </c>
      <c r="I16">
        <v>3.8404766999999999E-2</v>
      </c>
      <c r="J16">
        <v>0.14368793499999999</v>
      </c>
      <c r="K16">
        <f t="shared" si="1"/>
        <v>6.4304026749999993E-2</v>
      </c>
      <c r="L16">
        <f t="shared" si="2"/>
        <v>5.3129869471454892E-2</v>
      </c>
      <c r="N16" t="s">
        <v>111</v>
      </c>
      <c r="O16">
        <f t="shared" si="7"/>
        <v>-0.61102577651619849</v>
      </c>
      <c r="P16">
        <f t="shared" si="8"/>
        <v>-0.39565180489091767</v>
      </c>
      <c r="Q16">
        <f t="shared" si="9"/>
        <v>-0.48747079576235169</v>
      </c>
      <c r="R16">
        <f t="shared" si="10"/>
        <v>1.4941483771694681</v>
      </c>
    </row>
    <row r="17" spans="1:18" x14ac:dyDescent="0.35">
      <c r="A17" t="s">
        <v>19</v>
      </c>
      <c r="B17" t="s">
        <v>12</v>
      </c>
      <c r="C17" t="s">
        <v>6</v>
      </c>
      <c r="F17" t="s">
        <v>112</v>
      </c>
      <c r="G17">
        <v>0.128352258</v>
      </c>
      <c r="H17">
        <v>8.4788390000000005E-2</v>
      </c>
      <c r="I17">
        <v>6.7032176999999998E-2</v>
      </c>
      <c r="J17">
        <v>9.7874619999999996E-2</v>
      </c>
      <c r="K17">
        <f t="shared" si="1"/>
        <v>9.4511861249999995E-2</v>
      </c>
      <c r="L17">
        <f t="shared" si="2"/>
        <v>2.5859618057487401E-2</v>
      </c>
      <c r="N17" t="s">
        <v>112</v>
      </c>
      <c r="O17">
        <f t="shared" si="7"/>
        <v>1.3086193568199993</v>
      </c>
      <c r="P17">
        <f t="shared" si="8"/>
        <v>-0.37600985553553656</v>
      </c>
      <c r="Q17">
        <f t="shared" si="9"/>
        <v>-1.0626484965443457</v>
      </c>
      <c r="R17">
        <f t="shared" si="10"/>
        <v>0.13003899525988344</v>
      </c>
    </row>
    <row r="18" spans="1:18" x14ac:dyDescent="0.35">
      <c r="A18" t="s">
        <v>20</v>
      </c>
      <c r="B18" t="s">
        <v>12</v>
      </c>
      <c r="C18" t="s">
        <v>6</v>
      </c>
      <c r="F18" t="s">
        <v>113</v>
      </c>
      <c r="G18">
        <v>2.2666110999999999E-2</v>
      </c>
      <c r="H18">
        <v>2.4829460000000001E-2</v>
      </c>
      <c r="I18">
        <v>1.9803053000000001E-2</v>
      </c>
      <c r="J18">
        <v>1.9549375000000001E-2</v>
      </c>
      <c r="K18">
        <f t="shared" si="1"/>
        <v>2.1711999750000002E-2</v>
      </c>
      <c r="L18">
        <f t="shared" si="2"/>
        <v>2.513292010581258E-3</v>
      </c>
      <c r="N18" t="s">
        <v>113</v>
      </c>
      <c r="O18">
        <f t="shared" si="7"/>
        <v>0.37962610233234945</v>
      </c>
      <c r="P18">
        <f t="shared" si="8"/>
        <v>1.2403891934861213</v>
      </c>
      <c r="Q18">
        <f t="shared" si="9"/>
        <v>-0.75954037253256235</v>
      </c>
      <c r="R18">
        <f t="shared" si="10"/>
        <v>-0.86047492328591124</v>
      </c>
    </row>
    <row r="19" spans="1:18" x14ac:dyDescent="0.35">
      <c r="A19" t="s">
        <v>21</v>
      </c>
      <c r="B19" t="s">
        <v>12</v>
      </c>
      <c r="C19" t="s">
        <v>6</v>
      </c>
      <c r="F19" t="s">
        <v>114</v>
      </c>
      <c r="G19">
        <v>9.5187919999999995E-2</v>
      </c>
      <c r="H19">
        <v>0.19154414</v>
      </c>
      <c r="I19">
        <v>0.15391554499999999</v>
      </c>
      <c r="J19">
        <v>0.10038668000000001</v>
      </c>
      <c r="K19">
        <f t="shared" si="1"/>
        <v>0.13525857125000001</v>
      </c>
      <c r="L19">
        <f t="shared" si="2"/>
        <v>4.5963223740907236E-2</v>
      </c>
      <c r="N19" t="s">
        <v>114</v>
      </c>
      <c r="O19">
        <f t="shared" si="7"/>
        <v>-0.87179810267174906</v>
      </c>
      <c r="P19">
        <f t="shared" si="8"/>
        <v>1.2245783513201636</v>
      </c>
      <c r="Q19">
        <f t="shared" si="9"/>
        <v>0.40591090510031563</v>
      </c>
      <c r="R19">
        <f t="shared" si="10"/>
        <v>-0.75869115374873175</v>
      </c>
    </row>
    <row r="20" spans="1:18" x14ac:dyDescent="0.35">
      <c r="A20" t="s">
        <v>22</v>
      </c>
      <c r="B20" t="s">
        <v>12</v>
      </c>
      <c r="C20" t="s">
        <v>6</v>
      </c>
    </row>
    <row r="21" spans="1:18" x14ac:dyDescent="0.35">
      <c r="A21" t="s">
        <v>23</v>
      </c>
      <c r="B21" t="s">
        <v>12</v>
      </c>
      <c r="C21" t="s">
        <v>6</v>
      </c>
      <c r="G21" s="4"/>
      <c r="H21" s="4"/>
      <c r="I21" s="4"/>
      <c r="J21" s="4"/>
    </row>
    <row r="22" spans="1:18" x14ac:dyDescent="0.35">
      <c r="A22" t="s">
        <v>24</v>
      </c>
      <c r="B22" t="s">
        <v>12</v>
      </c>
      <c r="C22" t="s">
        <v>6</v>
      </c>
    </row>
    <row r="23" spans="1:18" x14ac:dyDescent="0.35">
      <c r="A23" t="s">
        <v>25</v>
      </c>
      <c r="B23" t="s">
        <v>12</v>
      </c>
      <c r="C23" t="s">
        <v>6</v>
      </c>
    </row>
    <row r="24" spans="1:18" x14ac:dyDescent="0.35">
      <c r="A24" t="s">
        <v>26</v>
      </c>
      <c r="B24" t="s">
        <v>27</v>
      </c>
      <c r="C24" t="s">
        <v>6</v>
      </c>
    </row>
    <row r="25" spans="1:18" x14ac:dyDescent="0.35">
      <c r="A25" t="s">
        <v>28</v>
      </c>
      <c r="B25" t="s">
        <v>29</v>
      </c>
      <c r="C25" t="s">
        <v>6</v>
      </c>
    </row>
    <row r="26" spans="1:18" x14ac:dyDescent="0.35">
      <c r="A26" t="s">
        <v>30</v>
      </c>
      <c r="B26" t="s">
        <v>29</v>
      </c>
      <c r="C26" t="s">
        <v>6</v>
      </c>
    </row>
    <row r="27" spans="1:18" x14ac:dyDescent="0.35">
      <c r="A27" t="s">
        <v>31</v>
      </c>
      <c r="B27" t="s">
        <v>32</v>
      </c>
      <c r="C27" t="s">
        <v>6</v>
      </c>
    </row>
    <row r="28" spans="1:18" x14ac:dyDescent="0.35">
      <c r="A28" t="s">
        <v>33</v>
      </c>
      <c r="B28" t="s">
        <v>32</v>
      </c>
      <c r="C28" t="s">
        <v>6</v>
      </c>
    </row>
    <row r="29" spans="1:18" x14ac:dyDescent="0.35">
      <c r="A29" t="s">
        <v>34</v>
      </c>
      <c r="B29" t="s">
        <v>32</v>
      </c>
      <c r="C29" t="s">
        <v>6</v>
      </c>
    </row>
    <row r="30" spans="1:18" x14ac:dyDescent="0.35">
      <c r="A30" t="s">
        <v>35</v>
      </c>
      <c r="B30" t="s">
        <v>32</v>
      </c>
      <c r="C30" t="s">
        <v>6</v>
      </c>
    </row>
    <row r="31" spans="1:18" x14ac:dyDescent="0.35">
      <c r="A31" t="s">
        <v>36</v>
      </c>
      <c r="B31" t="s">
        <v>32</v>
      </c>
      <c r="C31" t="s">
        <v>6</v>
      </c>
      <c r="G31" s="1"/>
    </row>
    <row r="32" spans="1:18" x14ac:dyDescent="0.35">
      <c r="A32" t="s">
        <v>37</v>
      </c>
      <c r="B32" t="s">
        <v>32</v>
      </c>
      <c r="C32" t="s">
        <v>6</v>
      </c>
      <c r="G32" s="1"/>
    </row>
    <row r="33" spans="1:7" x14ac:dyDescent="0.35">
      <c r="A33" t="s">
        <v>38</v>
      </c>
      <c r="B33" t="s">
        <v>32</v>
      </c>
      <c r="C33" t="s">
        <v>6</v>
      </c>
      <c r="G33" s="1"/>
    </row>
    <row r="34" spans="1:7" x14ac:dyDescent="0.35">
      <c r="A34" t="s">
        <v>39</v>
      </c>
      <c r="B34" t="s">
        <v>32</v>
      </c>
      <c r="C34" t="s">
        <v>6</v>
      </c>
    </row>
    <row r="35" spans="1:7" x14ac:dyDescent="0.35">
      <c r="A35" t="s">
        <v>40</v>
      </c>
      <c r="B35" t="s">
        <v>41</v>
      </c>
      <c r="C35" t="s">
        <v>6</v>
      </c>
    </row>
    <row r="36" spans="1:7" x14ac:dyDescent="0.35">
      <c r="A36" t="s">
        <v>42</v>
      </c>
      <c r="B36" t="s">
        <v>41</v>
      </c>
      <c r="C36" t="s">
        <v>6</v>
      </c>
    </row>
    <row r="37" spans="1:7" x14ac:dyDescent="0.35">
      <c r="A37" t="s">
        <v>43</v>
      </c>
      <c r="B37" t="s">
        <v>44</v>
      </c>
      <c r="C37" t="s">
        <v>6</v>
      </c>
    </row>
    <row r="38" spans="1:7" x14ac:dyDescent="0.35">
      <c r="A38" t="s">
        <v>45</v>
      </c>
      <c r="B38" t="s">
        <v>46</v>
      </c>
      <c r="C38" t="s">
        <v>6</v>
      </c>
    </row>
    <row r="39" spans="1:7" x14ac:dyDescent="0.35">
      <c r="A39" t="s">
        <v>47</v>
      </c>
      <c r="B39" t="s">
        <v>46</v>
      </c>
      <c r="C39" t="s">
        <v>6</v>
      </c>
    </row>
    <row r="40" spans="1:7" x14ac:dyDescent="0.35">
      <c r="A40" t="s">
        <v>48</v>
      </c>
      <c r="B40" t="s">
        <v>46</v>
      </c>
      <c r="C40" t="s">
        <v>6</v>
      </c>
    </row>
    <row r="41" spans="1:7" x14ac:dyDescent="0.35">
      <c r="A41" t="s">
        <v>49</v>
      </c>
      <c r="B41" t="s">
        <v>46</v>
      </c>
      <c r="C41" t="s">
        <v>6</v>
      </c>
    </row>
    <row r="42" spans="1:7" x14ac:dyDescent="0.35">
      <c r="A42" t="s">
        <v>50</v>
      </c>
      <c r="B42" t="s">
        <v>46</v>
      </c>
      <c r="C42" t="s">
        <v>6</v>
      </c>
    </row>
    <row r="43" spans="1:7" x14ac:dyDescent="0.35">
      <c r="A43" t="s">
        <v>51</v>
      </c>
      <c r="B43" t="s">
        <v>46</v>
      </c>
      <c r="C43" t="s">
        <v>6</v>
      </c>
    </row>
    <row r="44" spans="1:7" x14ac:dyDescent="0.35">
      <c r="A44" t="s">
        <v>52</v>
      </c>
      <c r="B44" t="s">
        <v>46</v>
      </c>
      <c r="C44" t="s">
        <v>6</v>
      </c>
    </row>
    <row r="45" spans="1:7" x14ac:dyDescent="0.35">
      <c r="A45" t="s">
        <v>53</v>
      </c>
      <c r="B45" t="s">
        <v>46</v>
      </c>
      <c r="C45" t="s">
        <v>6</v>
      </c>
    </row>
    <row r="46" spans="1:7" x14ac:dyDescent="0.35">
      <c r="A46" t="s">
        <v>54</v>
      </c>
      <c r="B46" t="s">
        <v>46</v>
      </c>
      <c r="C46" t="s">
        <v>6</v>
      </c>
    </row>
    <row r="47" spans="1:7" x14ac:dyDescent="0.35">
      <c r="A47" t="s">
        <v>55</v>
      </c>
      <c r="B47" t="s">
        <v>56</v>
      </c>
      <c r="C47" t="s">
        <v>6</v>
      </c>
    </row>
    <row r="48" spans="1:7" x14ac:dyDescent="0.35">
      <c r="A48" t="s">
        <v>57</v>
      </c>
      <c r="B48" t="s">
        <v>56</v>
      </c>
      <c r="C48" t="s">
        <v>6</v>
      </c>
    </row>
    <row r="49" spans="1:3" x14ac:dyDescent="0.35">
      <c r="A49" t="s">
        <v>58</v>
      </c>
      <c r="B49" t="s">
        <v>59</v>
      </c>
      <c r="C49" t="s">
        <v>6</v>
      </c>
    </row>
    <row r="50" spans="1:3" x14ac:dyDescent="0.35">
      <c r="A50" t="s">
        <v>60</v>
      </c>
      <c r="B50" t="s">
        <v>59</v>
      </c>
      <c r="C50" t="s">
        <v>6</v>
      </c>
    </row>
    <row r="51" spans="1:3" x14ac:dyDescent="0.35">
      <c r="A51" t="s">
        <v>61</v>
      </c>
      <c r="B51" t="s">
        <v>59</v>
      </c>
      <c r="C51" t="s">
        <v>6</v>
      </c>
    </row>
    <row r="52" spans="1:3" x14ac:dyDescent="0.35">
      <c r="A52" t="s">
        <v>62</v>
      </c>
      <c r="B52" t="s">
        <v>59</v>
      </c>
      <c r="C52" t="s">
        <v>6</v>
      </c>
    </row>
    <row r="53" spans="1:3" x14ac:dyDescent="0.35">
      <c r="A53" t="s">
        <v>63</v>
      </c>
      <c r="B53" t="s">
        <v>59</v>
      </c>
      <c r="C53" t="s">
        <v>6</v>
      </c>
    </row>
    <row r="54" spans="1:3" x14ac:dyDescent="0.35">
      <c r="A54" t="s">
        <v>64</v>
      </c>
      <c r="B54" t="s">
        <v>59</v>
      </c>
      <c r="C54" t="s">
        <v>6</v>
      </c>
    </row>
    <row r="55" spans="1:3" x14ac:dyDescent="0.35">
      <c r="A55" t="s">
        <v>65</v>
      </c>
      <c r="B55" t="s">
        <v>59</v>
      </c>
      <c r="C55" t="s">
        <v>6</v>
      </c>
    </row>
    <row r="56" spans="1:3" x14ac:dyDescent="0.35">
      <c r="A56" t="s">
        <v>66</v>
      </c>
      <c r="B56" t="s">
        <v>67</v>
      </c>
      <c r="C56" t="s">
        <v>6</v>
      </c>
    </row>
    <row r="57" spans="1:3" x14ac:dyDescent="0.35">
      <c r="A57" t="s">
        <v>68</v>
      </c>
      <c r="B57" t="s">
        <v>67</v>
      </c>
      <c r="C57" t="s">
        <v>6</v>
      </c>
    </row>
    <row r="58" spans="1:3" x14ac:dyDescent="0.35">
      <c r="A58" t="s">
        <v>69</v>
      </c>
      <c r="B58" t="s">
        <v>67</v>
      </c>
      <c r="C58" t="s">
        <v>6</v>
      </c>
    </row>
    <row r="59" spans="1:3" x14ac:dyDescent="0.35">
      <c r="A59" t="s">
        <v>70</v>
      </c>
      <c r="B59" t="s">
        <v>67</v>
      </c>
      <c r="C59" t="s">
        <v>6</v>
      </c>
    </row>
    <row r="60" spans="1:3" x14ac:dyDescent="0.35">
      <c r="A60" t="s">
        <v>71</v>
      </c>
      <c r="B60" t="s">
        <v>72</v>
      </c>
      <c r="C60" t="s">
        <v>72</v>
      </c>
    </row>
    <row r="61" spans="1:3" x14ac:dyDescent="0.35">
      <c r="A61" t="s">
        <v>73</v>
      </c>
      <c r="B61" t="s">
        <v>72</v>
      </c>
      <c r="C61" t="s">
        <v>72</v>
      </c>
    </row>
    <row r="62" spans="1:3" x14ac:dyDescent="0.35">
      <c r="A62" t="s">
        <v>74</v>
      </c>
      <c r="B62" t="s">
        <v>72</v>
      </c>
      <c r="C62" t="s">
        <v>72</v>
      </c>
    </row>
    <row r="63" spans="1:3" x14ac:dyDescent="0.35">
      <c r="A63" t="s">
        <v>75</v>
      </c>
      <c r="B63" t="s">
        <v>72</v>
      </c>
      <c r="C63" t="s">
        <v>72</v>
      </c>
    </row>
    <row r="64" spans="1:3" x14ac:dyDescent="0.35">
      <c r="A64" t="s">
        <v>76</v>
      </c>
      <c r="B64" t="s">
        <v>72</v>
      </c>
      <c r="C64" t="s">
        <v>72</v>
      </c>
    </row>
    <row r="65" spans="1:3" x14ac:dyDescent="0.35">
      <c r="A65" t="s">
        <v>77</v>
      </c>
      <c r="B65" t="s">
        <v>72</v>
      </c>
      <c r="C65" t="s">
        <v>72</v>
      </c>
    </row>
    <row r="66" spans="1:3" x14ac:dyDescent="0.35">
      <c r="A66" t="s">
        <v>78</v>
      </c>
      <c r="B66" t="s">
        <v>79</v>
      </c>
      <c r="C66" t="s">
        <v>99</v>
      </c>
    </row>
    <row r="67" spans="1:3" x14ac:dyDescent="0.35">
      <c r="A67" t="s">
        <v>80</v>
      </c>
      <c r="B67" t="s">
        <v>81</v>
      </c>
      <c r="C67" t="s">
        <v>99</v>
      </c>
    </row>
    <row r="68" spans="1:3" x14ac:dyDescent="0.35">
      <c r="A68" t="s">
        <v>82</v>
      </c>
      <c r="B68" t="s">
        <v>81</v>
      </c>
      <c r="C68" t="s">
        <v>83</v>
      </c>
    </row>
    <row r="69" spans="1:3" x14ac:dyDescent="0.35">
      <c r="A69" t="s">
        <v>84</v>
      </c>
      <c r="B69" t="s">
        <v>85</v>
      </c>
      <c r="C69" t="s">
        <v>99</v>
      </c>
    </row>
    <row r="70" spans="1:3" x14ac:dyDescent="0.35">
      <c r="A70" t="s">
        <v>86</v>
      </c>
      <c r="B70" t="s">
        <v>85</v>
      </c>
      <c r="C70" t="s">
        <v>99</v>
      </c>
    </row>
    <row r="71" spans="1:3" x14ac:dyDescent="0.35">
      <c r="A71" t="s">
        <v>87</v>
      </c>
      <c r="B71" t="s">
        <v>88</v>
      </c>
      <c r="C71" t="s">
        <v>99</v>
      </c>
    </row>
    <row r="72" spans="1:3" x14ac:dyDescent="0.35">
      <c r="A72" t="s">
        <v>89</v>
      </c>
      <c r="B72" t="s">
        <v>88</v>
      </c>
      <c r="C72" t="s">
        <v>99</v>
      </c>
    </row>
    <row r="73" spans="1:3" x14ac:dyDescent="0.35">
      <c r="A73" t="s">
        <v>90</v>
      </c>
      <c r="B73" t="s">
        <v>91</v>
      </c>
      <c r="C73" t="s">
        <v>91</v>
      </c>
    </row>
    <row r="74" spans="1:3" x14ac:dyDescent="0.35">
      <c r="A74" t="s">
        <v>92</v>
      </c>
      <c r="B74" t="s">
        <v>91</v>
      </c>
      <c r="C74" t="s">
        <v>91</v>
      </c>
    </row>
    <row r="75" spans="1:3" x14ac:dyDescent="0.35">
      <c r="A75" t="s">
        <v>93</v>
      </c>
      <c r="B75" t="s">
        <v>91</v>
      </c>
      <c r="C75" t="s">
        <v>91</v>
      </c>
    </row>
    <row r="76" spans="1:3" x14ac:dyDescent="0.35">
      <c r="A76" t="s">
        <v>94</v>
      </c>
      <c r="B76" t="s">
        <v>91</v>
      </c>
      <c r="C76" t="s">
        <v>91</v>
      </c>
    </row>
    <row r="77" spans="1:3" x14ac:dyDescent="0.35">
      <c r="A77" t="s">
        <v>95</v>
      </c>
      <c r="B77" t="s">
        <v>96</v>
      </c>
      <c r="C77" t="s">
        <v>99</v>
      </c>
    </row>
    <row r="78" spans="1:3" x14ac:dyDescent="0.35">
      <c r="A78" t="s">
        <v>97</v>
      </c>
      <c r="B78" t="s">
        <v>98</v>
      </c>
      <c r="C78" t="s">
        <v>99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Sharma Isolated cell proteomics</vt:lpstr>
      <vt:lpstr>Rosenberg single cell RNAseq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Angie</cp:lastModifiedBy>
  <dcterms:created xsi:type="dcterms:W3CDTF">2022-03-24T23:40:44Z</dcterms:created>
  <dcterms:modified xsi:type="dcterms:W3CDTF">2022-05-16T19:27:12Z</dcterms:modified>
</cp:coreProperties>
</file>