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Bamji RA\Documents\Projects\Bioinformatics\Wild et al Bioinf\Elife 2021\Figure 6 and Figure 6 -supplement 1 source data\"/>
    </mc:Choice>
  </mc:AlternateContent>
  <bookViews>
    <workbookView xWindow="0" yWindow="0" windowWidth="41280" windowHeight="13220"/>
  </bookViews>
  <sheets>
    <sheet name="Figure 6 NSB" sheetId="2" r:id="rId1"/>
    <sheet name="Figure 6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" i="2" l="1"/>
  <c r="P29" i="2"/>
  <c r="P28" i="2"/>
  <c r="O28" i="2"/>
  <c r="P27" i="2"/>
  <c r="O27" i="2"/>
  <c r="P26" i="2"/>
  <c r="O26" i="2"/>
  <c r="T28" i="2"/>
  <c r="S28" i="2"/>
  <c r="T27" i="2"/>
  <c r="S27" i="2"/>
  <c r="T26" i="2"/>
  <c r="S26" i="2"/>
  <c r="S19" i="2"/>
  <c r="T19" i="2"/>
  <c r="S20" i="2"/>
  <c r="T20" i="2"/>
  <c r="T18" i="2"/>
  <c r="S18" i="2"/>
  <c r="T17" i="2"/>
  <c r="S17" i="2"/>
  <c r="T16" i="2"/>
  <c r="S16" i="2"/>
  <c r="T15" i="2"/>
  <c r="S15" i="2"/>
  <c r="O19" i="2"/>
  <c r="P19" i="2"/>
  <c r="O20" i="2"/>
  <c r="P20" i="2"/>
  <c r="P18" i="2"/>
  <c r="O18" i="2"/>
  <c r="P17" i="2"/>
  <c r="O17" i="2"/>
  <c r="P16" i="2"/>
  <c r="O16" i="2"/>
  <c r="P15" i="2"/>
  <c r="O15" i="2"/>
  <c r="S7" i="2"/>
  <c r="T7" i="2"/>
  <c r="S8" i="2"/>
  <c r="T8" i="2"/>
  <c r="S9" i="2"/>
  <c r="T9" i="2"/>
  <c r="T6" i="2"/>
  <c r="S6" i="2"/>
  <c r="O6" i="2"/>
  <c r="K29" i="2"/>
  <c r="S29" i="2" s="1"/>
  <c r="E29" i="2"/>
  <c r="K28" i="2"/>
  <c r="E28" i="2"/>
  <c r="K27" i="2"/>
  <c r="E27" i="2"/>
  <c r="K26" i="2"/>
  <c r="E26" i="2"/>
  <c r="K20" i="2"/>
  <c r="E20" i="2"/>
  <c r="K19" i="2"/>
  <c r="E19" i="2"/>
  <c r="K18" i="2"/>
  <c r="E18" i="2"/>
  <c r="K17" i="2"/>
  <c r="E17" i="2"/>
  <c r="K16" i="2"/>
  <c r="E16" i="2"/>
  <c r="K15" i="2"/>
  <c r="E15" i="2"/>
  <c r="K9" i="2"/>
  <c r="E9" i="2"/>
  <c r="O9" i="2" s="1"/>
  <c r="K8" i="2"/>
  <c r="E8" i="2"/>
  <c r="O8" i="2" s="1"/>
  <c r="K7" i="2"/>
  <c r="E7" i="2"/>
  <c r="O7" i="2" s="1"/>
  <c r="K6" i="2"/>
  <c r="E6" i="2"/>
  <c r="P6" i="2" s="1"/>
  <c r="O6" i="1"/>
  <c r="E6" i="1"/>
  <c r="T29" i="2" l="1"/>
  <c r="P9" i="2"/>
  <c r="P8" i="2"/>
  <c r="P7" i="2"/>
  <c r="O29" i="1"/>
  <c r="O8" i="1" l="1"/>
  <c r="P8" i="1"/>
  <c r="K26" i="1"/>
  <c r="K29" i="1"/>
  <c r="K28" i="1"/>
  <c r="K27" i="1"/>
  <c r="K19" i="1"/>
  <c r="K20" i="1"/>
  <c r="K18" i="1"/>
  <c r="K17" i="1"/>
  <c r="K16" i="1"/>
  <c r="K15" i="1"/>
  <c r="K9" i="1"/>
  <c r="K8" i="1"/>
  <c r="K7" i="1"/>
  <c r="K6" i="1"/>
  <c r="E29" i="1"/>
  <c r="E28" i="1"/>
  <c r="E27" i="1"/>
  <c r="E26" i="1"/>
  <c r="E19" i="1"/>
  <c r="E20" i="1"/>
  <c r="E18" i="1"/>
  <c r="E17" i="1"/>
  <c r="E16" i="1"/>
  <c r="E15" i="1"/>
  <c r="E7" i="1"/>
  <c r="E8" i="1"/>
  <c r="E9" i="1"/>
  <c r="S26" i="1"/>
  <c r="O26" i="1"/>
  <c r="T29" i="1"/>
  <c r="S29" i="1"/>
  <c r="T28" i="1"/>
  <c r="S28" i="1"/>
  <c r="T27" i="1"/>
  <c r="S27" i="1"/>
  <c r="T26" i="1"/>
  <c r="P29" i="1"/>
  <c r="P28" i="1"/>
  <c r="O28" i="1"/>
  <c r="P27" i="1"/>
  <c r="O27" i="1"/>
  <c r="P26" i="1"/>
  <c r="S18" i="1"/>
  <c r="T18" i="1"/>
  <c r="S19" i="1"/>
  <c r="T19" i="1"/>
  <c r="S20" i="1"/>
  <c r="T20" i="1"/>
  <c r="T17" i="1"/>
  <c r="S17" i="1"/>
  <c r="T16" i="1"/>
  <c r="S16" i="1"/>
  <c r="T15" i="1"/>
  <c r="S15" i="1"/>
  <c r="O18" i="1"/>
  <c r="P18" i="1"/>
  <c r="O19" i="1"/>
  <c r="P19" i="1"/>
  <c r="O20" i="1"/>
  <c r="P20" i="1"/>
  <c r="P17" i="1"/>
  <c r="O17" i="1"/>
  <c r="P16" i="1"/>
  <c r="O16" i="1"/>
  <c r="P15" i="1"/>
  <c r="O15" i="1"/>
  <c r="T9" i="1"/>
  <c r="S9" i="1"/>
  <c r="T8" i="1"/>
  <c r="S8" i="1"/>
  <c r="T7" i="1"/>
  <c r="S7" i="1"/>
  <c r="T6" i="1"/>
  <c r="S6" i="1"/>
  <c r="P7" i="1"/>
  <c r="P9" i="1"/>
  <c r="P6" i="1"/>
  <c r="O7" i="1"/>
  <c r="O9" i="1"/>
</calcChain>
</file>

<file path=xl/sharedStrings.xml><?xml version="1.0" encoding="utf-8"?>
<sst xmlns="http://schemas.openxmlformats.org/spreadsheetml/2006/main" count="273" uniqueCount="48">
  <si>
    <t>MOBP</t>
  </si>
  <si>
    <t>CNP</t>
  </si>
  <si>
    <t>Blot 1</t>
  </si>
  <si>
    <t>Blot 4</t>
  </si>
  <si>
    <t>Blot 2</t>
  </si>
  <si>
    <t>Blot 3</t>
  </si>
  <si>
    <t>Raw intensity- Palm fraction</t>
  </si>
  <si>
    <t>Raw intensity -Unpalm fraction</t>
  </si>
  <si>
    <t>CONTROL</t>
  </si>
  <si>
    <t>PLP1</t>
  </si>
  <si>
    <t>Blot 5</t>
  </si>
  <si>
    <t>Blot 6</t>
  </si>
  <si>
    <t>PLUS ZDHHC9/GOLGA7</t>
  </si>
  <si>
    <t>Ratio Palm Fraction</t>
  </si>
  <si>
    <t>Ratio Unpalm fraction</t>
  </si>
  <si>
    <t>Mar 24</t>
  </si>
  <si>
    <t>Jul 08</t>
  </si>
  <si>
    <t>Aug 22</t>
  </si>
  <si>
    <t>Jun 26</t>
  </si>
  <si>
    <t>Jul 08-1</t>
  </si>
  <si>
    <t>Jul 08-2</t>
  </si>
  <si>
    <t>Jul 08-3</t>
  </si>
  <si>
    <t>Nov 02</t>
  </si>
  <si>
    <t>Jun 26-1</t>
  </si>
  <si>
    <t>Jun 26-3</t>
  </si>
  <si>
    <t>Jun 19</t>
  </si>
  <si>
    <t>Feb 5</t>
  </si>
  <si>
    <t>Jul 8</t>
  </si>
  <si>
    <t>date</t>
  </si>
  <si>
    <t>Blot</t>
  </si>
  <si>
    <t>Figure 6 - Source data 3 (Figure 6). Acyl Rac quantification for Zdhhc9 substrate validation</t>
  </si>
  <si>
    <t xml:space="preserve">Source Data 4, 5   </t>
  </si>
  <si>
    <t xml:space="preserve">Source Data 6, 7   </t>
  </si>
  <si>
    <t>Source Data 8, 9</t>
  </si>
  <si>
    <t>Source Data 10, 11</t>
  </si>
  <si>
    <t>Source data 12, 13</t>
  </si>
  <si>
    <t>Source data 14, 15</t>
  </si>
  <si>
    <t>Source data 16, 17</t>
  </si>
  <si>
    <t>Source data 18, 19</t>
  </si>
  <si>
    <t>Source data 20, 21</t>
  </si>
  <si>
    <t>Source data 22, 23</t>
  </si>
  <si>
    <t>Source data 24, 25</t>
  </si>
  <si>
    <t>Source data 26, 27</t>
  </si>
  <si>
    <t>Source data 28, 29</t>
  </si>
  <si>
    <t>Source data 30, 31</t>
  </si>
  <si>
    <t>Raw intensity- NSB fraction</t>
  </si>
  <si>
    <r>
      <t xml:space="preserve"> NSB  </t>
    </r>
    <r>
      <rPr>
        <b/>
        <i/>
        <sz val="11"/>
        <color theme="1"/>
        <rFont val="Arial"/>
        <family val="2"/>
      </rPr>
      <t>subtracted</t>
    </r>
    <r>
      <rPr>
        <b/>
        <sz val="11"/>
        <color theme="1"/>
        <rFont val="Arial"/>
        <family val="2"/>
      </rPr>
      <t xml:space="preserve"> from Palm fraction</t>
    </r>
  </si>
  <si>
    <t>POSSIBLE ERROR IN COPY OVER - CORRECT VALUE UNDERNEATH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</si>
</sst>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165" fontId="2" fillId="0" borderId="0" xfId="0" applyNumberFormat="1" applyFont="1"/>
    <xf numFmtId="0" fontId="2" fillId="0" borderId="0" xfId="0" applyFont="1" applyFill="1"/>
    <xf numFmtId="49" fontId="2" fillId="0" borderId="0" xfId="0" applyNumberFormat="1" applyFont="1"/>
    <xf numFmtId="0" fontId="1" fillId="0" borderId="2" xfId="0" applyFont="1" applyBorder="1"/>
    <xf numFmtId="165" fontId="1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4" xfId="0" applyFont="1" applyBorder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6" xfId="0" applyFont="1" applyBorder="1"/>
    <xf numFmtId="0" fontId="2" fillId="0" borderId="7" xfId="0" applyFont="1" applyFill="1" applyBorder="1"/>
    <xf numFmtId="0" fontId="2" fillId="0" borderId="8" xfId="0" applyFont="1" applyFill="1" applyBorder="1"/>
    <xf numFmtId="0" fontId="1" fillId="4" borderId="2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3" fillId="0" borderId="0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0" xfId="0" applyFont="1" applyFill="1" applyAlignment="1">
      <alignment horizontal="center"/>
    </xf>
    <xf numFmtId="0" fontId="1" fillId="0" borderId="1" xfId="0" applyFont="1" applyBorder="1"/>
    <xf numFmtId="0" fontId="1" fillId="0" borderId="10" xfId="0" applyFont="1" applyBorder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1" xfId="0" applyFont="1" applyBorder="1"/>
    <xf numFmtId="49" fontId="2" fillId="0" borderId="11" xfId="0" applyNumberFormat="1" applyFont="1" applyBorder="1"/>
    <xf numFmtId="0" fontId="2" fillId="0" borderId="4" xfId="0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16" fontId="3" fillId="0" borderId="11" xfId="0" applyNumberFormat="1" applyFont="1" applyBorder="1" applyAlignment="1">
      <alignment horizontal="left"/>
    </xf>
    <xf numFmtId="165" fontId="1" fillId="6" borderId="2" xfId="0" applyNumberFormat="1" applyFont="1" applyFill="1" applyBorder="1" applyAlignment="1">
      <alignment wrapText="1"/>
    </xf>
    <xf numFmtId="0" fontId="2" fillId="6" borderId="0" xfId="0" applyFont="1" applyFill="1" applyBorder="1"/>
    <xf numFmtId="164" fontId="2" fillId="6" borderId="0" xfId="1" applyFont="1" applyFill="1" applyBorder="1"/>
    <xf numFmtId="0" fontId="2" fillId="6" borderId="7" xfId="0" applyFont="1" applyFill="1" applyBorder="1"/>
    <xf numFmtId="0" fontId="2" fillId="7" borderId="7" xfId="0" applyFont="1" applyFill="1" applyBorder="1"/>
    <xf numFmtId="0" fontId="2" fillId="7" borderId="8" xfId="0" applyFont="1" applyFill="1" applyBorder="1"/>
    <xf numFmtId="0" fontId="2" fillId="7" borderId="0" xfId="0" applyFont="1" applyFill="1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6" xfId="0" applyFont="1" applyFill="1" applyBorder="1"/>
    <xf numFmtId="0" fontId="4" fillId="6" borderId="0" xfId="0" applyFont="1" applyFill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zoomScale="80" zoomScaleNormal="80" workbookViewId="0"/>
  </sheetViews>
  <sheetFormatPr defaultColWidth="8.81640625" defaultRowHeight="14" x14ac:dyDescent="0.3"/>
  <cols>
    <col min="1" max="1" width="8.81640625" style="1"/>
    <col min="2" max="2" width="18.81640625" style="1" bestFit="1" customWidth="1"/>
    <col min="3" max="5" width="15" style="1" customWidth="1"/>
    <col min="6" max="6" width="17.08984375" style="1" customWidth="1"/>
    <col min="7" max="7" width="5.36328125" style="1" customWidth="1"/>
    <col min="8" max="8" width="6.08984375" style="1" bestFit="1" customWidth="1"/>
    <col min="9" max="11" width="15.36328125" style="1" customWidth="1"/>
    <col min="12" max="12" width="16.6328125" style="1" customWidth="1"/>
    <col min="13" max="13" width="7.1796875" style="1" customWidth="1"/>
    <col min="14" max="14" width="6.08984375" style="1" bestFit="1" customWidth="1"/>
    <col min="15" max="15" width="12.08984375" style="1" customWidth="1"/>
    <col min="16" max="16" width="15.36328125" style="1" customWidth="1"/>
    <col min="17" max="17" width="4.36328125" style="1" customWidth="1"/>
    <col min="18" max="18" width="6.08984375" style="1" bestFit="1" customWidth="1"/>
    <col min="19" max="19" width="11.81640625" style="1" customWidth="1"/>
    <col min="20" max="20" width="14.36328125" style="1" customWidth="1"/>
    <col min="21" max="16384" width="8.81640625" style="1"/>
  </cols>
  <sheetData>
    <row r="1" spans="1:20" x14ac:dyDescent="0.3">
      <c r="A1" s="2" t="s">
        <v>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3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" x14ac:dyDescent="0.4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17.399999999999999" customHeight="1" x14ac:dyDescent="0.4">
      <c r="A4" s="47" t="s">
        <v>8</v>
      </c>
      <c r="B4" s="47"/>
      <c r="C4" s="47"/>
      <c r="D4" s="47"/>
      <c r="E4" s="47"/>
      <c r="F4" s="47"/>
      <c r="G4" s="25"/>
      <c r="H4" s="48" t="s">
        <v>12</v>
      </c>
      <c r="I4" s="48"/>
      <c r="J4" s="48"/>
      <c r="K4" s="48"/>
      <c r="L4" s="48"/>
      <c r="M4" s="25"/>
      <c r="N4" s="47" t="s">
        <v>8</v>
      </c>
      <c r="O4" s="47"/>
      <c r="P4" s="47"/>
      <c r="Q4" s="25"/>
      <c r="R4" s="48" t="s">
        <v>12</v>
      </c>
      <c r="S4" s="48"/>
      <c r="T4" s="48"/>
    </row>
    <row r="5" spans="1:20" ht="56" x14ac:dyDescent="0.3">
      <c r="A5" s="27" t="s">
        <v>28</v>
      </c>
      <c r="B5" s="6" t="s">
        <v>29</v>
      </c>
      <c r="C5" s="7" t="s">
        <v>6</v>
      </c>
      <c r="D5" s="36" t="s">
        <v>45</v>
      </c>
      <c r="E5" s="36" t="s">
        <v>46</v>
      </c>
      <c r="F5" s="8" t="s">
        <v>7</v>
      </c>
      <c r="H5" s="26" t="s">
        <v>29</v>
      </c>
      <c r="I5" s="7" t="s">
        <v>6</v>
      </c>
      <c r="J5" s="36" t="s">
        <v>45</v>
      </c>
      <c r="K5" s="36" t="s">
        <v>46</v>
      </c>
      <c r="L5" s="8" t="s">
        <v>7</v>
      </c>
      <c r="N5" s="26" t="s">
        <v>29</v>
      </c>
      <c r="O5" s="19" t="s">
        <v>13</v>
      </c>
      <c r="P5" s="20" t="s">
        <v>14</v>
      </c>
      <c r="R5" s="26" t="s">
        <v>29</v>
      </c>
      <c r="S5" s="19" t="s">
        <v>13</v>
      </c>
      <c r="T5" s="20" t="s">
        <v>14</v>
      </c>
    </row>
    <row r="6" spans="1:20" x14ac:dyDescent="0.3">
      <c r="A6" s="28" t="s">
        <v>19</v>
      </c>
      <c r="B6" s="9" t="s">
        <v>31</v>
      </c>
      <c r="C6" s="9">
        <v>16511.267</v>
      </c>
      <c r="D6" s="37">
        <v>3136.69</v>
      </c>
      <c r="E6" s="37">
        <f>C6-D6</f>
        <v>13374.576999999999</v>
      </c>
      <c r="F6" s="10">
        <v>14513.023999999999</v>
      </c>
      <c r="H6" s="13" t="s">
        <v>2</v>
      </c>
      <c r="I6" s="14">
        <v>15817.016</v>
      </c>
      <c r="J6" s="37">
        <v>18.120999999999999</v>
      </c>
      <c r="K6" s="37">
        <f>I6-J6</f>
        <v>15798.895</v>
      </c>
      <c r="L6" s="15">
        <v>705.678</v>
      </c>
      <c r="N6" s="13" t="s">
        <v>2</v>
      </c>
      <c r="O6" s="21">
        <f>E6/(E6+F6)</f>
        <v>0.47958865303616471</v>
      </c>
      <c r="P6" s="22">
        <f>F6/(E6+F6)</f>
        <v>0.52041134696383529</v>
      </c>
      <c r="R6" s="13" t="s">
        <v>2</v>
      </c>
      <c r="S6" s="21">
        <f>K6/(K6+L6)</f>
        <v>0.9572434863961643</v>
      </c>
      <c r="T6" s="22">
        <f>L6/(K6+L6)</f>
        <v>4.2756513603835734E-2</v>
      </c>
    </row>
    <row r="7" spans="1:20" x14ac:dyDescent="0.3">
      <c r="A7" s="28" t="s">
        <v>20</v>
      </c>
      <c r="B7" s="9" t="s">
        <v>32</v>
      </c>
      <c r="C7" s="9">
        <v>8506.9330000000009</v>
      </c>
      <c r="D7" s="37">
        <v>1701.962</v>
      </c>
      <c r="E7" s="37">
        <f>C7-D7</f>
        <v>6804.9710000000014</v>
      </c>
      <c r="F7" s="10">
        <v>9551.1039999999994</v>
      </c>
      <c r="H7" s="13" t="s">
        <v>4</v>
      </c>
      <c r="I7" s="14">
        <v>10388.225</v>
      </c>
      <c r="J7" s="37">
        <v>0</v>
      </c>
      <c r="K7" s="37">
        <f>I7-J7</f>
        <v>10388.225</v>
      </c>
      <c r="L7" s="15">
        <v>314.899</v>
      </c>
      <c r="N7" s="13" t="s">
        <v>4</v>
      </c>
      <c r="O7" s="21">
        <f t="shared" ref="O7:O9" si="0">E7/(E7+F7)</f>
        <v>0.41605158939415482</v>
      </c>
      <c r="P7" s="22">
        <f t="shared" ref="P7:P9" si="1">F7/(E7+F7)</f>
        <v>0.58394841060584513</v>
      </c>
      <c r="R7" s="13" t="s">
        <v>4</v>
      </c>
      <c r="S7" s="21">
        <f t="shared" ref="S7:S9" si="2">K7/(K7+L7)</f>
        <v>0.9705787768131996</v>
      </c>
      <c r="T7" s="22">
        <f t="shared" ref="T7:T9" si="3">L7/(K7+L7)</f>
        <v>2.9421223186800415E-2</v>
      </c>
    </row>
    <row r="8" spans="1:20" x14ac:dyDescent="0.3">
      <c r="A8" s="28" t="s">
        <v>21</v>
      </c>
      <c r="B8" s="9" t="s">
        <v>33</v>
      </c>
      <c r="C8" s="9">
        <v>8707.4179999999997</v>
      </c>
      <c r="D8" s="38">
        <v>4266.3760000000002</v>
      </c>
      <c r="E8" s="37">
        <f t="shared" ref="E8:E9" si="4">C8-D8</f>
        <v>4441.0419999999995</v>
      </c>
      <c r="F8" s="10">
        <v>11600.518</v>
      </c>
      <c r="H8" s="13" t="s">
        <v>5</v>
      </c>
      <c r="I8" s="14">
        <v>14239.217000000001</v>
      </c>
      <c r="J8" s="37">
        <v>119.536</v>
      </c>
      <c r="K8" s="37">
        <f t="shared" ref="K8:K9" si="5">I8-J8</f>
        <v>14119.681</v>
      </c>
      <c r="L8" s="15">
        <v>1283.991</v>
      </c>
      <c r="N8" s="13" t="s">
        <v>5</v>
      </c>
      <c r="O8" s="21">
        <f t="shared" si="0"/>
        <v>0.27684601746962262</v>
      </c>
      <c r="P8" s="22">
        <f t="shared" si="1"/>
        <v>0.72315398253037733</v>
      </c>
      <c r="R8" s="13" t="s">
        <v>5</v>
      </c>
      <c r="S8" s="21">
        <f t="shared" si="2"/>
        <v>0.91664383661246485</v>
      </c>
      <c r="T8" s="22">
        <f t="shared" si="3"/>
        <v>8.3356163387535126E-2</v>
      </c>
    </row>
    <row r="9" spans="1:20" x14ac:dyDescent="0.3">
      <c r="A9" s="29" t="s">
        <v>22</v>
      </c>
      <c r="B9" s="16" t="s">
        <v>34</v>
      </c>
      <c r="C9" s="11">
        <v>4561.2250000000004</v>
      </c>
      <c r="D9" s="39">
        <v>464.577</v>
      </c>
      <c r="E9" s="39">
        <f t="shared" si="4"/>
        <v>4096.6480000000001</v>
      </c>
      <c r="F9" s="12">
        <v>10130.418</v>
      </c>
      <c r="H9" s="16" t="s">
        <v>3</v>
      </c>
      <c r="I9" s="17">
        <v>2136.6190000000001</v>
      </c>
      <c r="J9" s="39">
        <v>0</v>
      </c>
      <c r="K9" s="39">
        <f t="shared" si="5"/>
        <v>2136.6190000000001</v>
      </c>
      <c r="L9" s="18">
        <v>1055.548</v>
      </c>
      <c r="N9" s="16" t="s">
        <v>3</v>
      </c>
      <c r="O9" s="21">
        <f t="shared" si="0"/>
        <v>0.28794749388243512</v>
      </c>
      <c r="P9" s="22">
        <f t="shared" si="1"/>
        <v>0.71205250611756499</v>
      </c>
      <c r="R9" s="16" t="s">
        <v>3</v>
      </c>
      <c r="S9" s="21">
        <f t="shared" si="2"/>
        <v>0.66933183633563031</v>
      </c>
      <c r="T9" s="22">
        <f t="shared" si="3"/>
        <v>0.33066816366436963</v>
      </c>
    </row>
    <row r="12" spans="1:20" ht="18" x14ac:dyDescent="0.4">
      <c r="A12" s="49" t="s">
        <v>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0" ht="17.399999999999999" customHeight="1" x14ac:dyDescent="0.4">
      <c r="A13" s="47" t="s">
        <v>8</v>
      </c>
      <c r="B13" s="47"/>
      <c r="C13" s="47"/>
      <c r="D13" s="47"/>
      <c r="E13" s="47"/>
      <c r="F13" s="47"/>
      <c r="G13" s="25"/>
      <c r="H13" s="48" t="s">
        <v>12</v>
      </c>
      <c r="I13" s="48"/>
      <c r="J13" s="48"/>
      <c r="K13" s="48"/>
      <c r="L13" s="48"/>
      <c r="M13" s="25"/>
      <c r="N13" s="47" t="s">
        <v>8</v>
      </c>
      <c r="O13" s="47"/>
      <c r="P13" s="47"/>
      <c r="Q13" s="25"/>
      <c r="R13" s="48" t="s">
        <v>12</v>
      </c>
      <c r="S13" s="48"/>
      <c r="T13" s="48"/>
    </row>
    <row r="14" spans="1:20" ht="56" x14ac:dyDescent="0.3">
      <c r="A14" s="27" t="s">
        <v>28</v>
      </c>
      <c r="B14" s="6" t="s">
        <v>29</v>
      </c>
      <c r="C14" s="7" t="s">
        <v>6</v>
      </c>
      <c r="D14" s="36" t="s">
        <v>45</v>
      </c>
      <c r="E14" s="36" t="s">
        <v>46</v>
      </c>
      <c r="F14" s="8" t="s">
        <v>7</v>
      </c>
      <c r="H14" s="26" t="s">
        <v>29</v>
      </c>
      <c r="I14" s="7" t="s">
        <v>6</v>
      </c>
      <c r="J14" s="36" t="s">
        <v>45</v>
      </c>
      <c r="K14" s="36" t="s">
        <v>46</v>
      </c>
      <c r="L14" s="8" t="s">
        <v>7</v>
      </c>
      <c r="M14" s="5"/>
      <c r="N14" s="26" t="s">
        <v>29</v>
      </c>
      <c r="O14" s="19" t="s">
        <v>13</v>
      </c>
      <c r="P14" s="20" t="s">
        <v>14</v>
      </c>
      <c r="R14" s="26" t="s">
        <v>29</v>
      </c>
      <c r="S14" s="19" t="s">
        <v>13</v>
      </c>
      <c r="T14" s="20" t="s">
        <v>14</v>
      </c>
    </row>
    <row r="15" spans="1:20" x14ac:dyDescent="0.3">
      <c r="A15" s="28" t="s">
        <v>15</v>
      </c>
      <c r="B15" s="9" t="s">
        <v>40</v>
      </c>
      <c r="C15" s="9">
        <v>14805.075000000001</v>
      </c>
      <c r="D15" s="37">
        <v>689.16300000000001</v>
      </c>
      <c r="E15" s="37">
        <f>C15-D15</f>
        <v>14115.912</v>
      </c>
      <c r="F15" s="10">
        <v>3697.64</v>
      </c>
      <c r="H15" s="13" t="s">
        <v>2</v>
      </c>
      <c r="I15" s="9">
        <v>16067.004000000001</v>
      </c>
      <c r="J15" s="37">
        <v>115.435</v>
      </c>
      <c r="K15" s="37">
        <f>I15-J15</f>
        <v>15951.569000000001</v>
      </c>
      <c r="L15" s="10">
        <v>2251.569</v>
      </c>
      <c r="N15" s="13" t="s">
        <v>2</v>
      </c>
      <c r="O15" s="21">
        <f>E15/(E15+F15)</f>
        <v>0.79242545226241234</v>
      </c>
      <c r="P15" s="22">
        <f>F15/(E15+F15)</f>
        <v>0.20757454773758766</v>
      </c>
      <c r="R15" s="13" t="s">
        <v>2</v>
      </c>
      <c r="S15" s="21">
        <f>K15/(K15+L15)</f>
        <v>0.87630874412972093</v>
      </c>
      <c r="T15" s="22">
        <f>L15/(K15+L15)</f>
        <v>0.12369125587027904</v>
      </c>
    </row>
    <row r="16" spans="1:20" x14ac:dyDescent="0.3">
      <c r="A16" s="30" t="s">
        <v>23</v>
      </c>
      <c r="B16" s="9" t="s">
        <v>38</v>
      </c>
      <c r="C16" s="9">
        <v>8200.9030000000002</v>
      </c>
      <c r="D16" s="37">
        <v>319.38499999999999</v>
      </c>
      <c r="E16" s="37">
        <f>C16-D16</f>
        <v>7881.518</v>
      </c>
      <c r="F16" s="10">
        <v>624.23400000000004</v>
      </c>
      <c r="H16" s="13" t="s">
        <v>4</v>
      </c>
      <c r="I16" s="9">
        <v>68464.986000000004</v>
      </c>
      <c r="J16" s="37">
        <v>0</v>
      </c>
      <c r="K16" s="37">
        <f>I16-J16</f>
        <v>68464.986000000004</v>
      </c>
      <c r="L16" s="10">
        <v>287.45600000000002</v>
      </c>
      <c r="N16" s="13" t="s">
        <v>4</v>
      </c>
      <c r="O16" s="21">
        <f t="shared" ref="O16:O18" si="6">E16/(E16+F16)</f>
        <v>0.92661036907730199</v>
      </c>
      <c r="P16" s="22">
        <f t="shared" ref="P16:P18" si="7">F16/(E16+F16)</f>
        <v>7.3389630922697957E-2</v>
      </c>
      <c r="R16" s="13" t="s">
        <v>4</v>
      </c>
      <c r="S16" s="21">
        <f t="shared" ref="S16:S18" si="8">K16/(K16+L16)</f>
        <v>0.99581897032835565</v>
      </c>
      <c r="T16" s="22">
        <f t="shared" ref="T16:T18" si="9">L16/(K16+L16)</f>
        <v>4.1810296716442447E-3</v>
      </c>
    </row>
    <row r="17" spans="1:20" x14ac:dyDescent="0.3">
      <c r="A17" s="30" t="s">
        <v>24</v>
      </c>
      <c r="B17" s="9" t="s">
        <v>39</v>
      </c>
      <c r="C17" s="9">
        <v>57354.947999999997</v>
      </c>
      <c r="D17" s="37">
        <v>223.749</v>
      </c>
      <c r="E17" s="37">
        <f t="shared" ref="E17:E18" si="10">C17-D17</f>
        <v>57131.198999999993</v>
      </c>
      <c r="F17" s="10">
        <v>14822.409</v>
      </c>
      <c r="H17" s="13" t="s">
        <v>5</v>
      </c>
      <c r="I17" s="9">
        <v>28333.522000000001</v>
      </c>
      <c r="J17" s="37">
        <v>233.33500000000001</v>
      </c>
      <c r="K17" s="37">
        <f t="shared" ref="K17:K18" si="11">I17-J17</f>
        <v>28100.187000000002</v>
      </c>
      <c r="L17" s="10">
        <v>1860.711</v>
      </c>
      <c r="N17" s="13" t="s">
        <v>5</v>
      </c>
      <c r="O17" s="21">
        <f t="shared" si="6"/>
        <v>0.7940004759733521</v>
      </c>
      <c r="P17" s="22">
        <f t="shared" si="7"/>
        <v>0.20599952402664784</v>
      </c>
      <c r="R17" s="13" t="s">
        <v>5</v>
      </c>
      <c r="S17" s="21">
        <f t="shared" si="8"/>
        <v>0.9378953528028432</v>
      </c>
      <c r="T17" s="22">
        <f t="shared" si="9"/>
        <v>6.2104647197156769E-2</v>
      </c>
    </row>
    <row r="18" spans="1:20" x14ac:dyDescent="0.3">
      <c r="A18" s="31" t="s">
        <v>25</v>
      </c>
      <c r="B18" s="9" t="s">
        <v>37</v>
      </c>
      <c r="C18" s="9">
        <v>61551.978000000003</v>
      </c>
      <c r="D18" s="37">
        <v>0</v>
      </c>
      <c r="E18" s="37">
        <f t="shared" si="10"/>
        <v>61551.978000000003</v>
      </c>
      <c r="F18" s="10">
        <v>7033.4589999999998</v>
      </c>
      <c r="H18" s="13" t="s">
        <v>3</v>
      </c>
      <c r="I18" s="9">
        <v>45366.542999999998</v>
      </c>
      <c r="J18" s="37">
        <v>0</v>
      </c>
      <c r="K18" s="37">
        <f t="shared" si="11"/>
        <v>45366.542999999998</v>
      </c>
      <c r="L18" s="10">
        <v>143.971</v>
      </c>
      <c r="N18" s="13" t="s">
        <v>3</v>
      </c>
      <c r="O18" s="21">
        <f t="shared" si="6"/>
        <v>0.89744967288026467</v>
      </c>
      <c r="P18" s="22">
        <f t="shared" si="7"/>
        <v>0.10255032711973533</v>
      </c>
      <c r="R18" s="13" t="s">
        <v>3</v>
      </c>
      <c r="S18" s="21">
        <f t="shared" si="8"/>
        <v>0.99683653320197618</v>
      </c>
      <c r="T18" s="22">
        <f t="shared" si="9"/>
        <v>3.1634667980238594E-3</v>
      </c>
    </row>
    <row r="19" spans="1:20" x14ac:dyDescent="0.3">
      <c r="A19" s="31" t="s">
        <v>26</v>
      </c>
      <c r="B19" s="9" t="s">
        <v>35</v>
      </c>
      <c r="C19" s="9">
        <v>34091.635000000002</v>
      </c>
      <c r="D19" s="37">
        <v>0</v>
      </c>
      <c r="E19" s="37">
        <f>C19-D19</f>
        <v>34091.635000000002</v>
      </c>
      <c r="F19" s="10">
        <v>8037.451</v>
      </c>
      <c r="H19" s="13" t="s">
        <v>10</v>
      </c>
      <c r="I19" s="9">
        <v>54426.622000000003</v>
      </c>
      <c r="J19" s="37">
        <v>0</v>
      </c>
      <c r="K19" s="37">
        <f>I19-J19</f>
        <v>54426.622000000003</v>
      </c>
      <c r="L19" s="10">
        <v>4345.9030000000002</v>
      </c>
      <c r="N19" s="13" t="s">
        <v>10</v>
      </c>
      <c r="O19" s="21">
        <f>E19/(E19+F19)</f>
        <v>0.80921848150230458</v>
      </c>
      <c r="P19" s="22">
        <f>F19/(E19+F19)</f>
        <v>0.19078151849769537</v>
      </c>
      <c r="R19" s="13" t="s">
        <v>10</v>
      </c>
      <c r="S19" s="21">
        <f>K19/(K19+L19)</f>
        <v>0.92605553360179782</v>
      </c>
      <c r="T19" s="22">
        <f>L19/(K19+L19)</f>
        <v>7.3944466398202222E-2</v>
      </c>
    </row>
    <row r="20" spans="1:20" x14ac:dyDescent="0.3">
      <c r="A20" s="29" t="s">
        <v>16</v>
      </c>
      <c r="B20" s="16" t="s">
        <v>36</v>
      </c>
      <c r="C20" s="11">
        <v>22341.224999999999</v>
      </c>
      <c r="D20" s="39">
        <v>226.02099999999999</v>
      </c>
      <c r="E20" s="39">
        <f>C20-D20</f>
        <v>22115.203999999998</v>
      </c>
      <c r="F20" s="12">
        <v>4318.1040000000003</v>
      </c>
      <c r="H20" s="16" t="s">
        <v>11</v>
      </c>
      <c r="I20" s="11">
        <v>16246.933000000001</v>
      </c>
      <c r="J20" s="39">
        <v>198.364</v>
      </c>
      <c r="K20" s="39">
        <f>I20-J20</f>
        <v>16048.569000000001</v>
      </c>
      <c r="L20" s="12">
        <v>1357.74</v>
      </c>
      <c r="N20" s="16" t="s">
        <v>11</v>
      </c>
      <c r="O20" s="21">
        <f t="shared" ref="O20" si="12">E20/(E20+F20)</f>
        <v>0.83664155844588195</v>
      </c>
      <c r="P20" s="22">
        <f t="shared" ref="P20" si="13">F20/(E20+F20)</f>
        <v>0.16335844155411802</v>
      </c>
      <c r="R20" s="16" t="s">
        <v>11</v>
      </c>
      <c r="S20" s="21">
        <f t="shared" ref="S20" si="14">K20/(K20+L20)</f>
        <v>0.92199724823912987</v>
      </c>
      <c r="T20" s="22">
        <f t="shared" ref="T20" si="15">L20/(K20+L20)</f>
        <v>7.8002751760870154E-2</v>
      </c>
    </row>
    <row r="23" spans="1:20" ht="18" x14ac:dyDescent="0.4">
      <c r="A23" s="46" t="s">
        <v>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0" s="4" customFormat="1" ht="17.399999999999999" customHeight="1" x14ac:dyDescent="0.4">
      <c r="A24" s="47" t="s">
        <v>8</v>
      </c>
      <c r="B24" s="47"/>
      <c r="C24" s="47"/>
      <c r="D24" s="47"/>
      <c r="E24" s="47"/>
      <c r="F24" s="47"/>
      <c r="G24" s="25"/>
      <c r="H24" s="48" t="s">
        <v>12</v>
      </c>
      <c r="I24" s="48"/>
      <c r="J24" s="48"/>
      <c r="K24" s="48"/>
      <c r="L24" s="48"/>
      <c r="M24" s="25"/>
      <c r="N24" s="47" t="s">
        <v>8</v>
      </c>
      <c r="O24" s="47"/>
      <c r="P24" s="47"/>
      <c r="Q24" s="25"/>
      <c r="R24" s="48" t="s">
        <v>12</v>
      </c>
      <c r="S24" s="48"/>
      <c r="T24" s="48"/>
    </row>
    <row r="25" spans="1:20" ht="56" x14ac:dyDescent="0.3">
      <c r="A25" s="27" t="s">
        <v>28</v>
      </c>
      <c r="B25" s="6" t="s">
        <v>29</v>
      </c>
      <c r="C25" s="7" t="s">
        <v>6</v>
      </c>
      <c r="D25" s="36" t="s">
        <v>45</v>
      </c>
      <c r="E25" s="36" t="s">
        <v>46</v>
      </c>
      <c r="F25" s="8" t="s">
        <v>7</v>
      </c>
      <c r="H25" s="26" t="s">
        <v>29</v>
      </c>
      <c r="I25" s="7" t="s">
        <v>6</v>
      </c>
      <c r="J25" s="36" t="s">
        <v>45</v>
      </c>
      <c r="K25" s="36" t="s">
        <v>46</v>
      </c>
      <c r="L25" s="8" t="s">
        <v>7</v>
      </c>
      <c r="N25" s="26" t="s">
        <v>29</v>
      </c>
      <c r="O25" s="19" t="s">
        <v>13</v>
      </c>
      <c r="P25" s="20" t="s">
        <v>14</v>
      </c>
      <c r="R25" s="26" t="s">
        <v>29</v>
      </c>
      <c r="S25" s="19" t="s">
        <v>13</v>
      </c>
      <c r="T25" s="20" t="s">
        <v>14</v>
      </c>
    </row>
    <row r="26" spans="1:20" s="4" customFormat="1" x14ac:dyDescent="0.3">
      <c r="A26" s="31" t="s">
        <v>27</v>
      </c>
      <c r="B26" s="9" t="s">
        <v>41</v>
      </c>
      <c r="C26" s="14">
        <v>13561.569</v>
      </c>
      <c r="D26" s="37">
        <v>1055.0619999999999</v>
      </c>
      <c r="E26" s="37">
        <f>C26-D26</f>
        <v>12506.507</v>
      </c>
      <c r="F26" s="15">
        <v>24209.125</v>
      </c>
      <c r="H26" s="32" t="s">
        <v>2</v>
      </c>
      <c r="I26" s="14">
        <v>9678.8610000000008</v>
      </c>
      <c r="J26" s="37">
        <v>243.02099999999999</v>
      </c>
      <c r="K26" s="37">
        <f>I26-J26</f>
        <v>9435.84</v>
      </c>
      <c r="L26" s="15">
        <v>11295.054</v>
      </c>
      <c r="N26" s="32" t="s">
        <v>2</v>
      </c>
      <c r="O26" s="21">
        <f>E26/(E26+F26)</f>
        <v>0.34063166882160711</v>
      </c>
      <c r="P26" s="22">
        <f>F26/(E26+F26)</f>
        <v>0.65936833117839289</v>
      </c>
      <c r="R26" s="32" t="s">
        <v>2</v>
      </c>
      <c r="S26" s="21">
        <f>K26/(K26+L26)</f>
        <v>0.45515837377780233</v>
      </c>
      <c r="T26" s="22">
        <f>L26/(K26+L26)</f>
        <v>0.54484162622219767</v>
      </c>
    </row>
    <row r="27" spans="1:20" x14ac:dyDescent="0.3">
      <c r="A27" s="35">
        <v>44419</v>
      </c>
      <c r="B27" s="9" t="s">
        <v>42</v>
      </c>
      <c r="C27" s="14">
        <v>8927.5889999999999</v>
      </c>
      <c r="D27" s="37">
        <v>42.121000000000002</v>
      </c>
      <c r="E27" s="37">
        <f>C27-D27</f>
        <v>8885.4680000000008</v>
      </c>
      <c r="F27" s="15">
        <v>9851.6929999999993</v>
      </c>
      <c r="H27" s="13" t="s">
        <v>4</v>
      </c>
      <c r="I27" s="14">
        <v>2826.518</v>
      </c>
      <c r="J27" s="37">
        <v>120.95</v>
      </c>
      <c r="K27" s="37">
        <f t="shared" ref="K27" si="16">I27-J27</f>
        <v>2705.5680000000002</v>
      </c>
      <c r="L27" s="15">
        <v>13127.087</v>
      </c>
      <c r="N27" s="13" t="s">
        <v>4</v>
      </c>
      <c r="O27" s="21">
        <f t="shared" ref="O27:O28" si="17">E27/(E27+F27)</f>
        <v>0.47421634472799806</v>
      </c>
      <c r="P27" s="22">
        <f t="shared" ref="P27:P28" si="18">F27/(E27+F27)</f>
        <v>0.52578365527200199</v>
      </c>
      <c r="R27" s="13" t="s">
        <v>4</v>
      </c>
      <c r="S27" s="21">
        <f t="shared" ref="S27:S28" si="19">K27/(K27+L27)</f>
        <v>0.1708853000333804</v>
      </c>
      <c r="T27" s="22">
        <f t="shared" ref="T27:T28" si="20">L27/(K27+L27)</f>
        <v>0.82911469996661968</v>
      </c>
    </row>
    <row r="28" spans="1:20" x14ac:dyDescent="0.3">
      <c r="A28" s="28" t="s">
        <v>17</v>
      </c>
      <c r="B28" s="9" t="s">
        <v>43</v>
      </c>
      <c r="C28" s="14">
        <v>3207.9119999999998</v>
      </c>
      <c r="D28" s="37">
        <v>0</v>
      </c>
      <c r="E28" s="37">
        <f t="shared" ref="E28:E29" si="21">C28-D28</f>
        <v>3207.9119999999998</v>
      </c>
      <c r="F28" s="15">
        <v>9338.6810000000005</v>
      </c>
      <c r="H28" s="13" t="s">
        <v>5</v>
      </c>
      <c r="I28" s="14">
        <v>10317.225</v>
      </c>
      <c r="J28" s="37">
        <v>185.77799999999999</v>
      </c>
      <c r="K28" s="37">
        <f>I28-J28</f>
        <v>10131.447</v>
      </c>
      <c r="L28" s="15">
        <v>8569.9330000000009</v>
      </c>
      <c r="N28" s="13" t="s">
        <v>5</v>
      </c>
      <c r="O28" s="21">
        <f t="shared" si="17"/>
        <v>0.25567992840765613</v>
      </c>
      <c r="P28" s="22">
        <f t="shared" si="18"/>
        <v>0.74432007159234381</v>
      </c>
      <c r="R28" s="13" t="s">
        <v>5</v>
      </c>
      <c r="S28" s="21">
        <f t="shared" si="19"/>
        <v>0.5417486303149821</v>
      </c>
      <c r="T28" s="22">
        <f t="shared" si="20"/>
        <v>0.4582513696850179</v>
      </c>
    </row>
    <row r="29" spans="1:20" x14ac:dyDescent="0.3">
      <c r="A29" s="29" t="s">
        <v>18</v>
      </c>
      <c r="B29" s="16" t="s">
        <v>44</v>
      </c>
      <c r="C29" s="17">
        <v>2711.8409999999999</v>
      </c>
      <c r="D29" s="39">
        <v>0</v>
      </c>
      <c r="E29" s="39">
        <f t="shared" si="21"/>
        <v>2711.8409999999999</v>
      </c>
      <c r="F29" s="17">
        <v>9775.3760000000002</v>
      </c>
      <c r="G29" s="4"/>
      <c r="H29" s="45" t="s">
        <v>3</v>
      </c>
      <c r="I29" s="17">
        <v>8319.8610000000008</v>
      </c>
      <c r="J29" s="39">
        <v>0</v>
      </c>
      <c r="K29" s="39">
        <f>I29-J29</f>
        <v>8319.8610000000008</v>
      </c>
      <c r="L29" s="17">
        <v>11080.598</v>
      </c>
      <c r="N29" s="16" t="s">
        <v>3</v>
      </c>
      <c r="O29" s="23">
        <f>E29/(E29+F29)</f>
        <v>0.21716936608052859</v>
      </c>
      <c r="P29" s="24">
        <f>F29/(E29+F29)</f>
        <v>0.78283063391947139</v>
      </c>
      <c r="R29" s="16" t="s">
        <v>3</v>
      </c>
      <c r="S29" s="23">
        <f>K29/(K29+L29)</f>
        <v>0.42884866796192811</v>
      </c>
      <c r="T29" s="24">
        <f>L29/(K29+L29)</f>
        <v>0.57115133203807178</v>
      </c>
    </row>
    <row r="30" spans="1:20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0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0" x14ac:dyDescent="0.3">
      <c r="A32" s="4"/>
      <c r="B32" s="4"/>
      <c r="C32" s="4"/>
      <c r="D32" s="4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  <row r="39" spans="1:1" x14ac:dyDescent="0.3">
      <c r="A39" s="5"/>
    </row>
    <row r="40" spans="1:1" x14ac:dyDescent="0.3">
      <c r="A40" s="5"/>
    </row>
    <row r="41" spans="1:1" x14ac:dyDescent="0.3">
      <c r="A41" s="5"/>
    </row>
    <row r="42" spans="1:1" x14ac:dyDescent="0.3">
      <c r="A42" s="5"/>
    </row>
  </sheetData>
  <mergeCells count="15">
    <mergeCell ref="A3:T3"/>
    <mergeCell ref="A4:F4"/>
    <mergeCell ref="H4:L4"/>
    <mergeCell ref="N4:P4"/>
    <mergeCell ref="R4:T4"/>
    <mergeCell ref="A12:T12"/>
    <mergeCell ref="A13:F13"/>
    <mergeCell ref="H13:L13"/>
    <mergeCell ref="N13:P13"/>
    <mergeCell ref="R13:T13"/>
    <mergeCell ref="A23:T23"/>
    <mergeCell ref="A24:F24"/>
    <mergeCell ref="H24:L24"/>
    <mergeCell ref="N24:P24"/>
    <mergeCell ref="R24:T2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zoomScale="80" zoomScaleNormal="80" workbookViewId="0">
      <selection activeCell="W27" sqref="W27"/>
    </sheetView>
  </sheetViews>
  <sheetFormatPr defaultColWidth="8.81640625" defaultRowHeight="14" x14ac:dyDescent="0.3"/>
  <cols>
    <col min="1" max="1" width="8.81640625" style="1"/>
    <col min="2" max="2" width="18.81640625" style="1" bestFit="1" customWidth="1"/>
    <col min="3" max="5" width="15" style="1" customWidth="1"/>
    <col min="6" max="6" width="17.08984375" style="1" customWidth="1"/>
    <col min="7" max="7" width="5.36328125" style="1" customWidth="1"/>
    <col min="8" max="8" width="6.08984375" style="1" bestFit="1" customWidth="1"/>
    <col min="9" max="11" width="15.36328125" style="1" customWidth="1"/>
    <col min="12" max="12" width="16.6328125" style="1" customWidth="1"/>
    <col min="13" max="13" width="7.1796875" style="1" customWidth="1"/>
    <col min="14" max="14" width="6.08984375" style="1" bestFit="1" customWidth="1"/>
    <col min="15" max="15" width="12.08984375" style="1" customWidth="1"/>
    <col min="16" max="16" width="15.36328125" style="1" customWidth="1"/>
    <col min="17" max="17" width="4.36328125" style="1" customWidth="1"/>
    <col min="18" max="18" width="6.08984375" style="1" bestFit="1" customWidth="1"/>
    <col min="19" max="19" width="11.81640625" style="1" customWidth="1"/>
    <col min="20" max="20" width="14.36328125" style="1" customWidth="1"/>
    <col min="21" max="16384" width="8.81640625" style="1"/>
  </cols>
  <sheetData>
    <row r="1" spans="1:20" x14ac:dyDescent="0.3">
      <c r="A1" s="2" t="s">
        <v>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3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" x14ac:dyDescent="0.4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18" x14ac:dyDescent="0.4">
      <c r="A4" s="47" t="s">
        <v>8</v>
      </c>
      <c r="B4" s="47"/>
      <c r="C4" s="47"/>
      <c r="D4" s="47"/>
      <c r="E4" s="47"/>
      <c r="F4" s="47"/>
      <c r="G4" s="25"/>
      <c r="H4" s="48" t="s">
        <v>12</v>
      </c>
      <c r="I4" s="48"/>
      <c r="J4" s="48"/>
      <c r="K4" s="48"/>
      <c r="L4" s="48"/>
      <c r="M4" s="25"/>
      <c r="N4" s="47" t="s">
        <v>8</v>
      </c>
      <c r="O4" s="47"/>
      <c r="P4" s="47"/>
      <c r="Q4" s="25"/>
      <c r="R4" s="48" t="s">
        <v>12</v>
      </c>
      <c r="S4" s="48"/>
      <c r="T4" s="48"/>
    </row>
    <row r="5" spans="1:20" ht="56" x14ac:dyDescent="0.3">
      <c r="A5" s="27" t="s">
        <v>28</v>
      </c>
      <c r="B5" s="6" t="s">
        <v>29</v>
      </c>
      <c r="C5" s="7" t="s">
        <v>6</v>
      </c>
      <c r="D5" s="36" t="s">
        <v>45</v>
      </c>
      <c r="E5" s="36" t="s">
        <v>46</v>
      </c>
      <c r="F5" s="8" t="s">
        <v>7</v>
      </c>
      <c r="H5" s="26" t="s">
        <v>29</v>
      </c>
      <c r="I5" s="7" t="s">
        <v>6</v>
      </c>
      <c r="J5" s="36" t="s">
        <v>45</v>
      </c>
      <c r="K5" s="36" t="s">
        <v>46</v>
      </c>
      <c r="L5" s="8" t="s">
        <v>7</v>
      </c>
      <c r="N5" s="26" t="s">
        <v>29</v>
      </c>
      <c r="O5" s="19" t="s">
        <v>13</v>
      </c>
      <c r="P5" s="20" t="s">
        <v>14</v>
      </c>
      <c r="R5" s="26" t="s">
        <v>29</v>
      </c>
      <c r="S5" s="19" t="s">
        <v>13</v>
      </c>
      <c r="T5" s="20" t="s">
        <v>14</v>
      </c>
    </row>
    <row r="6" spans="1:20" x14ac:dyDescent="0.3">
      <c r="A6" s="28" t="s">
        <v>19</v>
      </c>
      <c r="B6" s="9" t="s">
        <v>31</v>
      </c>
      <c r="C6" s="9">
        <v>16511.267</v>
      </c>
      <c r="D6" s="37">
        <v>3136.69</v>
      </c>
      <c r="E6" s="37">
        <f>C6-D6</f>
        <v>13374.576999999999</v>
      </c>
      <c r="F6" s="10">
        <v>14513.023999999999</v>
      </c>
      <c r="H6" s="13" t="s">
        <v>2</v>
      </c>
      <c r="I6" s="14">
        <v>15817.016</v>
      </c>
      <c r="J6" s="37">
        <v>18.120999999999999</v>
      </c>
      <c r="K6" s="37">
        <f>I6-J6</f>
        <v>15798.895</v>
      </c>
      <c r="L6" s="15">
        <v>705.678</v>
      </c>
      <c r="N6" s="13" t="s">
        <v>2</v>
      </c>
      <c r="O6" s="21">
        <f>C6/(C6+F6)</f>
        <v>0.53220449099062417</v>
      </c>
      <c r="P6" s="22">
        <f>F6/(C6+F6)</f>
        <v>0.46779550900937594</v>
      </c>
      <c r="R6" s="13" t="s">
        <v>2</v>
      </c>
      <c r="S6" s="21">
        <f>I6/(I6+L6)</f>
        <v>0.95729037891762692</v>
      </c>
      <c r="T6" s="22">
        <f>L6/(I6+L6)</f>
        <v>4.2709621082373132E-2</v>
      </c>
    </row>
    <row r="7" spans="1:20" x14ac:dyDescent="0.3">
      <c r="A7" s="28" t="s">
        <v>20</v>
      </c>
      <c r="B7" s="9" t="s">
        <v>32</v>
      </c>
      <c r="C7" s="9">
        <v>8506.9330000000009</v>
      </c>
      <c r="D7" s="37">
        <v>1701.962</v>
      </c>
      <c r="E7" s="37">
        <f>C7-D7</f>
        <v>6804.9710000000014</v>
      </c>
      <c r="F7" s="10">
        <v>9551.1039999999994</v>
      </c>
      <c r="H7" s="13" t="s">
        <v>4</v>
      </c>
      <c r="I7" s="14">
        <v>10388.225</v>
      </c>
      <c r="J7" s="37">
        <v>0</v>
      </c>
      <c r="K7" s="37">
        <f>I7-J7</f>
        <v>10388.225</v>
      </c>
      <c r="L7" s="15">
        <v>314.899</v>
      </c>
      <c r="N7" s="13" t="s">
        <v>4</v>
      </c>
      <c r="O7" s="21">
        <f t="shared" ref="O7:O9" si="0">C7/(C7+F7)</f>
        <v>0.4710884688075454</v>
      </c>
      <c r="P7" s="22">
        <f t="shared" ref="P7:P9" si="1">F7/(C7+F7)</f>
        <v>0.5289115311924546</v>
      </c>
      <c r="R7" s="13" t="s">
        <v>4</v>
      </c>
      <c r="S7" s="21">
        <f t="shared" ref="S7:S9" si="2">I7/(I7+L7)</f>
        <v>0.9705787768131996</v>
      </c>
      <c r="T7" s="22">
        <f t="shared" ref="T7:T9" si="3">L7/(I7+L7)</f>
        <v>2.9421223186800415E-2</v>
      </c>
    </row>
    <row r="8" spans="1:20" x14ac:dyDescent="0.3">
      <c r="A8" s="28" t="s">
        <v>21</v>
      </c>
      <c r="B8" s="9" t="s">
        <v>33</v>
      </c>
      <c r="C8" s="9">
        <v>8707.4179999999997</v>
      </c>
      <c r="D8" s="38">
        <v>4266.3760000000002</v>
      </c>
      <c r="E8" s="37">
        <f t="shared" ref="E8:E9" si="4">C8-D8</f>
        <v>4441.0419999999995</v>
      </c>
      <c r="F8" s="10">
        <v>11600.518</v>
      </c>
      <c r="H8" s="13" t="s">
        <v>5</v>
      </c>
      <c r="I8" s="14">
        <v>14239.217000000001</v>
      </c>
      <c r="J8" s="37">
        <v>119.536</v>
      </c>
      <c r="K8" s="37">
        <f t="shared" ref="K8:K9" si="5">I8-J8</f>
        <v>14119.681</v>
      </c>
      <c r="L8" s="15">
        <v>1283.991</v>
      </c>
      <c r="N8" s="13" t="s">
        <v>5</v>
      </c>
      <c r="O8" s="21">
        <f t="shared" si="0"/>
        <v>0.42876922598140937</v>
      </c>
      <c r="P8" s="22">
        <f t="shared" si="1"/>
        <v>0.57123077401859057</v>
      </c>
      <c r="R8" s="13" t="s">
        <v>5</v>
      </c>
      <c r="S8" s="21">
        <f t="shared" si="2"/>
        <v>0.91728571826132843</v>
      </c>
      <c r="T8" s="22">
        <f t="shared" si="3"/>
        <v>8.2714281738671541E-2</v>
      </c>
    </row>
    <row r="9" spans="1:20" x14ac:dyDescent="0.3">
      <c r="A9" s="29" t="s">
        <v>22</v>
      </c>
      <c r="B9" s="16" t="s">
        <v>34</v>
      </c>
      <c r="C9" s="11">
        <v>4561.2250000000004</v>
      </c>
      <c r="D9" s="39">
        <v>464.577</v>
      </c>
      <c r="E9" s="39">
        <f t="shared" si="4"/>
        <v>4096.6480000000001</v>
      </c>
      <c r="F9" s="12">
        <v>10130.418</v>
      </c>
      <c r="H9" s="16" t="s">
        <v>3</v>
      </c>
      <c r="I9" s="17">
        <v>2136.6190000000001</v>
      </c>
      <c r="J9" s="39">
        <v>0</v>
      </c>
      <c r="K9" s="39">
        <f t="shared" si="5"/>
        <v>2136.6190000000001</v>
      </c>
      <c r="L9" s="18">
        <v>1055.548</v>
      </c>
      <c r="N9" s="16" t="s">
        <v>3</v>
      </c>
      <c r="O9" s="23">
        <f t="shared" si="0"/>
        <v>0.31046391475752577</v>
      </c>
      <c r="P9" s="24">
        <f t="shared" si="1"/>
        <v>0.68953608524247423</v>
      </c>
      <c r="R9" s="16" t="s">
        <v>3</v>
      </c>
      <c r="S9" s="23">
        <f t="shared" si="2"/>
        <v>0.66933183633563031</v>
      </c>
      <c r="T9" s="24">
        <f t="shared" si="3"/>
        <v>0.33066816366436963</v>
      </c>
    </row>
    <row r="12" spans="1:20" ht="18" x14ac:dyDescent="0.4">
      <c r="A12" s="49" t="s">
        <v>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0" ht="18" x14ac:dyDescent="0.4">
      <c r="A13" s="47" t="s">
        <v>8</v>
      </c>
      <c r="B13" s="47"/>
      <c r="C13" s="47"/>
      <c r="D13" s="47"/>
      <c r="E13" s="47"/>
      <c r="F13" s="47"/>
      <c r="G13" s="25"/>
      <c r="H13" s="48" t="s">
        <v>12</v>
      </c>
      <c r="I13" s="48"/>
      <c r="J13" s="48"/>
      <c r="K13" s="48"/>
      <c r="L13" s="48"/>
      <c r="M13" s="25"/>
      <c r="N13" s="47" t="s">
        <v>8</v>
      </c>
      <c r="O13" s="47"/>
      <c r="P13" s="47"/>
      <c r="Q13" s="25"/>
      <c r="R13" s="48" t="s">
        <v>12</v>
      </c>
      <c r="S13" s="48"/>
      <c r="T13" s="48"/>
    </row>
    <row r="14" spans="1:20" ht="56" x14ac:dyDescent="0.3">
      <c r="A14" s="27" t="s">
        <v>28</v>
      </c>
      <c r="B14" s="6" t="s">
        <v>29</v>
      </c>
      <c r="C14" s="7" t="s">
        <v>6</v>
      </c>
      <c r="D14" s="36" t="s">
        <v>45</v>
      </c>
      <c r="E14" s="36" t="s">
        <v>46</v>
      </c>
      <c r="F14" s="8" t="s">
        <v>7</v>
      </c>
      <c r="H14" s="26" t="s">
        <v>29</v>
      </c>
      <c r="I14" s="7" t="s">
        <v>6</v>
      </c>
      <c r="J14" s="36" t="s">
        <v>45</v>
      </c>
      <c r="K14" s="36" t="s">
        <v>46</v>
      </c>
      <c r="L14" s="8" t="s">
        <v>7</v>
      </c>
      <c r="M14" s="5"/>
      <c r="N14" s="26" t="s">
        <v>29</v>
      </c>
      <c r="O14" s="19" t="s">
        <v>13</v>
      </c>
      <c r="P14" s="20" t="s">
        <v>14</v>
      </c>
      <c r="R14" s="26" t="s">
        <v>29</v>
      </c>
      <c r="S14" s="19" t="s">
        <v>13</v>
      </c>
      <c r="T14" s="20" t="s">
        <v>14</v>
      </c>
    </row>
    <row r="15" spans="1:20" x14ac:dyDescent="0.3">
      <c r="A15" s="28" t="s">
        <v>15</v>
      </c>
      <c r="B15" s="9" t="s">
        <v>40</v>
      </c>
      <c r="C15" s="9">
        <v>14805.075000000001</v>
      </c>
      <c r="D15" s="37">
        <v>689.16300000000001</v>
      </c>
      <c r="E15" s="37">
        <f>C15-D15</f>
        <v>14115.912</v>
      </c>
      <c r="F15" s="10">
        <v>3697.64</v>
      </c>
      <c r="H15" s="13" t="s">
        <v>2</v>
      </c>
      <c r="I15" s="9">
        <v>16067.004000000001</v>
      </c>
      <c r="J15" s="37">
        <v>115.435</v>
      </c>
      <c r="K15" s="37">
        <f>I15-J15</f>
        <v>15951.569000000001</v>
      </c>
      <c r="L15" s="10">
        <v>2251.569</v>
      </c>
      <c r="N15" s="13" t="s">
        <v>2</v>
      </c>
      <c r="O15" s="21">
        <f t="shared" ref="O15:O17" si="6">C15/(C15+F15)</f>
        <v>0.80015689589338646</v>
      </c>
      <c r="P15" s="22">
        <f t="shared" ref="P15:P17" si="7">F15/(C15+F15)</f>
        <v>0.19984310410661354</v>
      </c>
      <c r="R15" s="13" t="s">
        <v>2</v>
      </c>
      <c r="S15" s="21">
        <f t="shared" ref="S15:S17" si="8">I15/(I15+L15)</f>
        <v>0.87708818803735422</v>
      </c>
      <c r="T15" s="22">
        <f t="shared" ref="T15:T17" si="9">L15/(I15+L15)</f>
        <v>0.12291181196264578</v>
      </c>
    </row>
    <row r="16" spans="1:20" x14ac:dyDescent="0.3">
      <c r="A16" s="30" t="s">
        <v>23</v>
      </c>
      <c r="B16" s="9" t="s">
        <v>38</v>
      </c>
      <c r="C16" s="9">
        <v>8200.9030000000002</v>
      </c>
      <c r="D16" s="37">
        <v>319.38499999999999</v>
      </c>
      <c r="E16" s="37">
        <f>C16-D16</f>
        <v>7881.518</v>
      </c>
      <c r="F16" s="10">
        <v>624.23400000000004</v>
      </c>
      <c r="H16" s="13" t="s">
        <v>4</v>
      </c>
      <c r="I16" s="9">
        <v>68464.986000000004</v>
      </c>
      <c r="J16" s="37">
        <v>0</v>
      </c>
      <c r="K16" s="37">
        <f>I16-J16</f>
        <v>68464.986000000004</v>
      </c>
      <c r="L16" s="10">
        <v>287.45600000000002</v>
      </c>
      <c r="N16" s="13" t="s">
        <v>4</v>
      </c>
      <c r="O16" s="21">
        <f t="shared" si="6"/>
        <v>0.92926636719633926</v>
      </c>
      <c r="P16" s="22">
        <f t="shared" si="7"/>
        <v>7.0733632803660726E-2</v>
      </c>
      <c r="R16" s="13" t="s">
        <v>4</v>
      </c>
      <c r="S16" s="21">
        <f t="shared" si="8"/>
        <v>0.99581897032835565</v>
      </c>
      <c r="T16" s="22">
        <f t="shared" si="9"/>
        <v>4.1810296716442447E-3</v>
      </c>
    </row>
    <row r="17" spans="1:20" x14ac:dyDescent="0.3">
      <c r="A17" s="30" t="s">
        <v>24</v>
      </c>
      <c r="B17" s="9" t="s">
        <v>39</v>
      </c>
      <c r="C17" s="9">
        <v>57354.947999999997</v>
      </c>
      <c r="D17" s="37">
        <v>223.749</v>
      </c>
      <c r="E17" s="37">
        <f t="shared" ref="E17:E18" si="10">C17-D17</f>
        <v>57131.198999999993</v>
      </c>
      <c r="F17" s="10">
        <v>14822.409</v>
      </c>
      <c r="H17" s="13" t="s">
        <v>5</v>
      </c>
      <c r="I17" s="9">
        <v>28333.522000000001</v>
      </c>
      <c r="J17" s="37">
        <v>233.33500000000001</v>
      </c>
      <c r="K17" s="37">
        <f t="shared" ref="K17:K18" si="11">I17-J17</f>
        <v>28100.187000000002</v>
      </c>
      <c r="L17" s="10">
        <v>1860.711</v>
      </c>
      <c r="N17" s="13" t="s">
        <v>5</v>
      </c>
      <c r="O17" s="21">
        <f t="shared" si="6"/>
        <v>0.79463907219545327</v>
      </c>
      <c r="P17" s="22">
        <f t="shared" si="7"/>
        <v>0.20536092780454682</v>
      </c>
      <c r="R17" s="13" t="s">
        <v>5</v>
      </c>
      <c r="S17" s="21">
        <f t="shared" si="8"/>
        <v>0.9383752851082523</v>
      </c>
      <c r="T17" s="22">
        <f t="shared" si="9"/>
        <v>6.1624714891747708E-2</v>
      </c>
    </row>
    <row r="18" spans="1:20" x14ac:dyDescent="0.3">
      <c r="A18" s="31" t="s">
        <v>25</v>
      </c>
      <c r="B18" s="9" t="s">
        <v>37</v>
      </c>
      <c r="C18" s="9">
        <v>61551.978000000003</v>
      </c>
      <c r="D18" s="37">
        <v>0</v>
      </c>
      <c r="E18" s="37">
        <f t="shared" si="10"/>
        <v>61551.978000000003</v>
      </c>
      <c r="F18" s="10">
        <v>7033.4589999999998</v>
      </c>
      <c r="H18" s="13" t="s">
        <v>3</v>
      </c>
      <c r="I18" s="9">
        <v>45366.542999999998</v>
      </c>
      <c r="J18" s="37">
        <v>0</v>
      </c>
      <c r="K18" s="37">
        <f t="shared" si="11"/>
        <v>45366.542999999998</v>
      </c>
      <c r="L18" s="10">
        <v>143.971</v>
      </c>
      <c r="N18" s="13" t="s">
        <v>3</v>
      </c>
      <c r="O18" s="21">
        <f>C18/(C18+F18)</f>
        <v>0.89744967288026467</v>
      </c>
      <c r="P18" s="22">
        <f>F18/(C18+F18)</f>
        <v>0.10255032711973533</v>
      </c>
      <c r="R18" s="13" t="s">
        <v>3</v>
      </c>
      <c r="S18" s="21">
        <f>I18/(I18+L18)</f>
        <v>0.99683653320197618</v>
      </c>
      <c r="T18" s="22">
        <f>L18/(I18+L18)</f>
        <v>3.1634667980238594E-3</v>
      </c>
    </row>
    <row r="19" spans="1:20" x14ac:dyDescent="0.3">
      <c r="A19" s="31" t="s">
        <v>26</v>
      </c>
      <c r="B19" s="9" t="s">
        <v>35</v>
      </c>
      <c r="C19" s="9">
        <v>34091.635000000002</v>
      </c>
      <c r="D19" s="37">
        <v>0</v>
      </c>
      <c r="E19" s="37">
        <f>C19-D19</f>
        <v>34091.635000000002</v>
      </c>
      <c r="F19" s="10">
        <v>8037.451</v>
      </c>
      <c r="H19" s="13" t="s">
        <v>10</v>
      </c>
      <c r="I19" s="9">
        <v>54426.622000000003</v>
      </c>
      <c r="J19" s="37">
        <v>0</v>
      </c>
      <c r="K19" s="37">
        <f>I19-J19</f>
        <v>54426.622000000003</v>
      </c>
      <c r="L19" s="10">
        <v>4345.9030000000002</v>
      </c>
      <c r="N19" s="13" t="s">
        <v>10</v>
      </c>
      <c r="O19" s="21">
        <f t="shared" ref="O19:O20" si="12">C19/(C19+F19)</f>
        <v>0.80921848150230458</v>
      </c>
      <c r="P19" s="22">
        <f t="shared" ref="P19:P20" si="13">F19/(C19+F19)</f>
        <v>0.19078151849769537</v>
      </c>
      <c r="R19" s="13" t="s">
        <v>10</v>
      </c>
      <c r="S19" s="21">
        <f t="shared" ref="S19:S20" si="14">I19/(I19+L19)</f>
        <v>0.92605553360179782</v>
      </c>
      <c r="T19" s="22">
        <f t="shared" ref="T19:T20" si="15">L19/(I19+L19)</f>
        <v>7.3944466398202222E-2</v>
      </c>
    </row>
    <row r="20" spans="1:20" x14ac:dyDescent="0.3">
      <c r="A20" s="29" t="s">
        <v>16</v>
      </c>
      <c r="B20" s="16" t="s">
        <v>36</v>
      </c>
      <c r="C20" s="11">
        <v>22341.224999999999</v>
      </c>
      <c r="D20" s="39">
        <v>226.02099999999999</v>
      </c>
      <c r="E20" s="39">
        <f>C20-D20</f>
        <v>22115.203999999998</v>
      </c>
      <c r="F20" s="12">
        <v>4318.1040000000003</v>
      </c>
      <c r="H20" s="16" t="s">
        <v>11</v>
      </c>
      <c r="I20" s="11">
        <v>16246.933000000001</v>
      </c>
      <c r="J20" s="39">
        <v>198.364</v>
      </c>
      <c r="K20" s="39">
        <f>I20-J20</f>
        <v>16048.569000000001</v>
      </c>
      <c r="L20" s="12">
        <v>1357.74</v>
      </c>
      <c r="N20" s="16" t="s">
        <v>11</v>
      </c>
      <c r="O20" s="23">
        <f t="shared" si="12"/>
        <v>0.83802653097532953</v>
      </c>
      <c r="P20" s="24">
        <f t="shared" si="13"/>
        <v>0.16197346902467052</v>
      </c>
      <c r="R20" s="16" t="s">
        <v>11</v>
      </c>
      <c r="S20" s="23">
        <f t="shared" si="14"/>
        <v>0.92287615907435483</v>
      </c>
      <c r="T20" s="24">
        <f t="shared" si="15"/>
        <v>7.7123840925645129E-2</v>
      </c>
    </row>
    <row r="23" spans="1:20" ht="18" x14ac:dyDescent="0.4">
      <c r="A23" s="46" t="s">
        <v>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0" s="4" customFormat="1" ht="18" x14ac:dyDescent="0.4">
      <c r="A24" s="47" t="s">
        <v>8</v>
      </c>
      <c r="B24" s="47"/>
      <c r="C24" s="47"/>
      <c r="D24" s="47"/>
      <c r="E24" s="47"/>
      <c r="F24" s="47"/>
      <c r="G24" s="25"/>
      <c r="H24" s="48" t="s">
        <v>12</v>
      </c>
      <c r="I24" s="48"/>
      <c r="J24" s="48"/>
      <c r="K24" s="48"/>
      <c r="L24" s="48"/>
      <c r="M24" s="25"/>
      <c r="N24" s="47" t="s">
        <v>8</v>
      </c>
      <c r="O24" s="47"/>
      <c r="P24" s="47"/>
      <c r="Q24" s="25"/>
      <c r="R24" s="48" t="s">
        <v>12</v>
      </c>
      <c r="S24" s="48"/>
      <c r="T24" s="48"/>
    </row>
    <row r="25" spans="1:20" ht="56" x14ac:dyDescent="0.3">
      <c r="A25" s="27" t="s">
        <v>28</v>
      </c>
      <c r="B25" s="6" t="s">
        <v>29</v>
      </c>
      <c r="C25" s="7" t="s">
        <v>6</v>
      </c>
      <c r="D25" s="36" t="s">
        <v>45</v>
      </c>
      <c r="E25" s="36" t="s">
        <v>46</v>
      </c>
      <c r="F25" s="8" t="s">
        <v>7</v>
      </c>
      <c r="H25" s="26" t="s">
        <v>29</v>
      </c>
      <c r="I25" s="7" t="s">
        <v>6</v>
      </c>
      <c r="J25" s="36" t="s">
        <v>45</v>
      </c>
      <c r="K25" s="36" t="s">
        <v>46</v>
      </c>
      <c r="L25" s="8" t="s">
        <v>7</v>
      </c>
      <c r="N25" s="26" t="s">
        <v>29</v>
      </c>
      <c r="O25" s="19" t="s">
        <v>13</v>
      </c>
      <c r="P25" s="20" t="s">
        <v>14</v>
      </c>
      <c r="R25" s="26" t="s">
        <v>29</v>
      </c>
      <c r="S25" s="19" t="s">
        <v>13</v>
      </c>
      <c r="T25" s="20" t="s">
        <v>14</v>
      </c>
    </row>
    <row r="26" spans="1:20" s="4" customFormat="1" x14ac:dyDescent="0.3">
      <c r="A26" s="31" t="s">
        <v>27</v>
      </c>
      <c r="B26" s="9" t="s">
        <v>41</v>
      </c>
      <c r="C26" s="14">
        <v>13561.569</v>
      </c>
      <c r="D26" s="37">
        <v>1055.0619999999999</v>
      </c>
      <c r="E26" s="37">
        <f>C26-D26</f>
        <v>12506.507</v>
      </c>
      <c r="F26" s="15">
        <v>24209.125</v>
      </c>
      <c r="H26" s="32" t="s">
        <v>2</v>
      </c>
      <c r="I26" s="14">
        <v>9678.8610000000008</v>
      </c>
      <c r="J26" s="37">
        <v>243.02099999999999</v>
      </c>
      <c r="K26" s="37">
        <f>I26-J26</f>
        <v>9435.84</v>
      </c>
      <c r="L26" s="15">
        <v>11295.054</v>
      </c>
      <c r="N26" s="32" t="s">
        <v>2</v>
      </c>
      <c r="O26" s="33">
        <f>C26/(C26+F26)</f>
        <v>0.35905003492919663</v>
      </c>
      <c r="P26" s="34">
        <f>F26/(C26+F26)</f>
        <v>0.64094996507080326</v>
      </c>
      <c r="R26" s="32" t="s">
        <v>2</v>
      </c>
      <c r="S26" s="33">
        <f>I26/(I26+L26)</f>
        <v>0.46147135620603025</v>
      </c>
      <c r="T26" s="34">
        <f>L26/(I26+L26)</f>
        <v>0.53852864379396981</v>
      </c>
    </row>
    <row r="27" spans="1:20" x14ac:dyDescent="0.3">
      <c r="A27" s="35">
        <v>44419</v>
      </c>
      <c r="B27" s="9" t="s">
        <v>42</v>
      </c>
      <c r="C27" s="14">
        <v>8927.5889999999999</v>
      </c>
      <c r="D27" s="37">
        <v>42.121000000000002</v>
      </c>
      <c r="E27" s="37">
        <f>C27-D27</f>
        <v>8885.4680000000008</v>
      </c>
      <c r="F27" s="15">
        <v>9851.6929999999993</v>
      </c>
      <c r="H27" s="13" t="s">
        <v>4</v>
      </c>
      <c r="I27" s="14">
        <v>2826.518</v>
      </c>
      <c r="J27" s="37">
        <v>120.95</v>
      </c>
      <c r="K27" s="37">
        <f t="shared" ref="K27" si="16">I27-J27</f>
        <v>2705.5680000000002</v>
      </c>
      <c r="L27" s="15">
        <v>13127.087</v>
      </c>
      <c r="N27" s="13" t="s">
        <v>4</v>
      </c>
      <c r="O27" s="21">
        <f t="shared" ref="O27:O28" si="17">C27/(C27+F27)</f>
        <v>0.47539565144183893</v>
      </c>
      <c r="P27" s="22">
        <f t="shared" ref="P27:P29" si="18">F27/(C27+F27)</f>
        <v>0.52460434855816107</v>
      </c>
      <c r="R27" s="13" t="s">
        <v>4</v>
      </c>
      <c r="S27" s="21">
        <f t="shared" ref="S27:S29" si="19">I27/(I27+L27)</f>
        <v>0.17717111587004944</v>
      </c>
      <c r="T27" s="22">
        <f t="shared" ref="T27:T29" si="20">L27/(I27+L27)</f>
        <v>0.82282888412995059</v>
      </c>
    </row>
    <row r="28" spans="1:20" x14ac:dyDescent="0.3">
      <c r="A28" s="28" t="s">
        <v>17</v>
      </c>
      <c r="B28" s="9" t="s">
        <v>43</v>
      </c>
      <c r="C28" s="14">
        <v>3207.9119999999998</v>
      </c>
      <c r="D28" s="37">
        <v>0</v>
      </c>
      <c r="E28" s="37">
        <f t="shared" ref="E28:E29" si="21">C28-D28</f>
        <v>3207.9119999999998</v>
      </c>
      <c r="F28" s="15">
        <v>9338.6810000000005</v>
      </c>
      <c r="H28" s="13" t="s">
        <v>5</v>
      </c>
      <c r="I28" s="14">
        <v>10317.225</v>
      </c>
      <c r="J28" s="37">
        <v>185.77799999999999</v>
      </c>
      <c r="K28" s="37">
        <f>I28-J28</f>
        <v>10131.447</v>
      </c>
      <c r="L28" s="15">
        <v>8569.9330000000009</v>
      </c>
      <c r="N28" s="13" t="s">
        <v>5</v>
      </c>
      <c r="O28" s="21">
        <f t="shared" si="17"/>
        <v>0.25567992840765613</v>
      </c>
      <c r="P28" s="22">
        <f t="shared" si="18"/>
        <v>0.74432007159234381</v>
      </c>
      <c r="R28" s="13" t="s">
        <v>5</v>
      </c>
      <c r="S28" s="21">
        <f t="shared" si="19"/>
        <v>0.54625608574884577</v>
      </c>
      <c r="T28" s="22">
        <f t="shared" si="20"/>
        <v>0.45374391425115412</v>
      </c>
    </row>
    <row r="29" spans="1:20" x14ac:dyDescent="0.3">
      <c r="A29" s="29" t="s">
        <v>18</v>
      </c>
      <c r="B29" s="16" t="s">
        <v>44</v>
      </c>
      <c r="C29" s="40">
        <v>0.21716936608052859</v>
      </c>
      <c r="D29" s="39">
        <v>0</v>
      </c>
      <c r="E29" s="39">
        <f t="shared" si="21"/>
        <v>0.21716936608052859</v>
      </c>
      <c r="F29" s="41">
        <v>0.78283063391947139</v>
      </c>
      <c r="H29" s="16" t="s">
        <v>3</v>
      </c>
      <c r="I29" s="40">
        <v>0.42884866796192811</v>
      </c>
      <c r="J29" s="39">
        <v>0</v>
      </c>
      <c r="K29" s="39">
        <f>I29-J29</f>
        <v>0.42884866796192811</v>
      </c>
      <c r="L29" s="41">
        <v>0.57115133203807178</v>
      </c>
      <c r="N29" s="16" t="s">
        <v>3</v>
      </c>
      <c r="O29" s="23">
        <f>C29/(C29+F29)</f>
        <v>0.21716936608052859</v>
      </c>
      <c r="P29" s="24">
        <f t="shared" si="18"/>
        <v>0.78283063391947139</v>
      </c>
      <c r="R29" s="16" t="s">
        <v>3</v>
      </c>
      <c r="S29" s="23">
        <f t="shared" si="19"/>
        <v>0.42884866796192816</v>
      </c>
      <c r="T29" s="24">
        <f t="shared" si="20"/>
        <v>0.57115133203807189</v>
      </c>
    </row>
    <row r="30" spans="1:20" x14ac:dyDescent="0.3">
      <c r="C30" s="42">
        <v>2711.8409999999999</v>
      </c>
      <c r="F30" s="42">
        <v>9775.3760000000002</v>
      </c>
      <c r="I30" s="42">
        <v>8319.8610000000008</v>
      </c>
      <c r="L30" s="42">
        <v>11080.598</v>
      </c>
    </row>
    <row r="32" spans="1:20" ht="84" x14ac:dyDescent="0.3">
      <c r="C32" s="42"/>
      <c r="D32" s="43" t="s">
        <v>47</v>
      </c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  <row r="39" spans="1:1" x14ac:dyDescent="0.3">
      <c r="A39" s="5"/>
    </row>
    <row r="40" spans="1:1" x14ac:dyDescent="0.3">
      <c r="A40" s="5"/>
    </row>
    <row r="41" spans="1:1" x14ac:dyDescent="0.3">
      <c r="A41" s="5"/>
    </row>
    <row r="42" spans="1:1" x14ac:dyDescent="0.3">
      <c r="A42" s="5"/>
    </row>
  </sheetData>
  <mergeCells count="15">
    <mergeCell ref="A24:F24"/>
    <mergeCell ref="H24:L24"/>
    <mergeCell ref="N24:P24"/>
    <mergeCell ref="R24:T24"/>
    <mergeCell ref="A3:T3"/>
    <mergeCell ref="A12:T12"/>
    <mergeCell ref="A23:T23"/>
    <mergeCell ref="A4:F4"/>
    <mergeCell ref="H4:L4"/>
    <mergeCell ref="N4:P4"/>
    <mergeCell ref="R4:T4"/>
    <mergeCell ref="A13:F13"/>
    <mergeCell ref="H13:L13"/>
    <mergeCell ref="N13:P13"/>
    <mergeCell ref="R13:T1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6 NSB</vt:lpstr>
      <vt:lpstr>Figure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Glory N</dc:creator>
  <cp:lastModifiedBy>Angie</cp:lastModifiedBy>
  <dcterms:created xsi:type="dcterms:W3CDTF">2021-11-30T18:47:51Z</dcterms:created>
  <dcterms:modified xsi:type="dcterms:W3CDTF">2022-05-16T19:27:01Z</dcterms:modified>
</cp:coreProperties>
</file>