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menaberni/Dropbox/patches_paper_share/elife/revision-May2022/final revision/"/>
    </mc:Choice>
  </mc:AlternateContent>
  <xr:revisionPtr revIDLastSave="0" documentId="8_{F5333E02-51EE-2144-A5D2-33B96D532048}" xr6:coauthVersionLast="47" xr6:coauthVersionMax="47" xr10:uidLastSave="{00000000-0000-0000-0000-000000000000}"/>
  <bookViews>
    <workbookView xWindow="0" yWindow="500" windowWidth="28800" windowHeight="17500" firstSheet="1" activeTab="6" xr2:uid="{379E59E7-B57D-014A-9B22-29D9A7F1A0D2}"/>
  </bookViews>
  <sheets>
    <sheet name="Homogeneous - Sitter" sheetId="1" r:id="rId1"/>
    <sheet name="Homogeneous - Rover" sheetId="2" r:id="rId2"/>
    <sheet name="Homogeneous - Anosmic" sheetId="6" r:id="rId3"/>
    <sheet name="Two_Patches - Sitter" sheetId="3" r:id="rId4"/>
    <sheet name="Two_Patches - Rover" sheetId="4" r:id="rId5"/>
    <sheet name="Two_Patches - Anosmic" sheetId="5" r:id="rId6"/>
    <sheet name="Prob_turn_towards_center" sheetId="7" r:id="rId7"/>
  </sheets>
  <definedNames>
    <definedName name="global_stats_Homogeneous_Agar_Rover" localSheetId="1">'Homogeneous - Rover'!$A$3:$T$33</definedName>
    <definedName name="global_stats_Homogeneous_Agar_Sitter_1" localSheetId="0">'Homogeneous - Sitter'!$A$3:$T$33</definedName>
    <definedName name="global_stats_Homogeneous_Sucrose_Rover" localSheetId="1">'Homogeneous - Rover'!$A$37:$T$67</definedName>
    <definedName name="global_stats_Homogeneous_Sucrose_Sitter_1" localSheetId="0">'Homogeneous - Sitter'!$A$37:$T$67</definedName>
    <definedName name="global_stats_Homogeneous_Yeast_Rover" localSheetId="1">'Homogeneous - Rover'!$A$71:$T$101</definedName>
    <definedName name="global_stats_Homogeneous_Yeast_Sitter_1" localSheetId="0">'Homogeneous - Sitter'!$A$71:$T$101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8" i="7" l="1"/>
  <c r="N58" i="7"/>
  <c r="M58" i="7"/>
  <c r="L58" i="7"/>
  <c r="K58" i="7"/>
  <c r="J58" i="7"/>
  <c r="I58" i="7"/>
  <c r="H58" i="7"/>
  <c r="G58" i="7"/>
  <c r="F58" i="7"/>
  <c r="O57" i="7"/>
  <c r="N57" i="7"/>
  <c r="M57" i="7"/>
  <c r="L57" i="7"/>
  <c r="K57" i="7"/>
  <c r="J57" i="7"/>
  <c r="I57" i="7"/>
  <c r="H57" i="7"/>
  <c r="G57" i="7"/>
  <c r="F57" i="7"/>
  <c r="O56" i="7"/>
  <c r="N56" i="7"/>
  <c r="M56" i="7"/>
  <c r="L56" i="7"/>
  <c r="K56" i="7"/>
  <c r="J56" i="7"/>
  <c r="I56" i="7"/>
  <c r="H56" i="7"/>
  <c r="G56" i="7"/>
  <c r="F56" i="7"/>
  <c r="O28" i="7"/>
  <c r="N28" i="7"/>
  <c r="M28" i="7"/>
  <c r="L28" i="7"/>
  <c r="K28" i="7"/>
  <c r="J28" i="7"/>
  <c r="I28" i="7"/>
  <c r="H28" i="7"/>
  <c r="G28" i="7"/>
  <c r="F28" i="7"/>
  <c r="O27" i="7"/>
  <c r="N27" i="7"/>
  <c r="M27" i="7"/>
  <c r="L27" i="7"/>
  <c r="K27" i="7"/>
  <c r="J27" i="7"/>
  <c r="I27" i="7"/>
  <c r="H27" i="7"/>
  <c r="G27" i="7"/>
  <c r="F27" i="7"/>
  <c r="O26" i="7"/>
  <c r="N26" i="7"/>
  <c r="M26" i="7"/>
  <c r="L26" i="7"/>
  <c r="K26" i="7"/>
  <c r="J26" i="7"/>
  <c r="I26" i="7"/>
  <c r="H26" i="7"/>
  <c r="G26" i="7"/>
  <c r="F26" i="7"/>
  <c r="O305" i="7"/>
  <c r="N305" i="7"/>
  <c r="M305" i="7"/>
  <c r="L305" i="7"/>
  <c r="K305" i="7"/>
  <c r="J305" i="7"/>
  <c r="I305" i="7"/>
  <c r="H305" i="7"/>
  <c r="G305" i="7"/>
  <c r="F305" i="7"/>
  <c r="O304" i="7"/>
  <c r="N304" i="7"/>
  <c r="M304" i="7"/>
  <c r="L304" i="7"/>
  <c r="K304" i="7"/>
  <c r="J304" i="7"/>
  <c r="I304" i="7"/>
  <c r="H304" i="7"/>
  <c r="G304" i="7"/>
  <c r="F304" i="7"/>
  <c r="O303" i="7"/>
  <c r="N303" i="7"/>
  <c r="M303" i="7"/>
  <c r="L303" i="7"/>
  <c r="K303" i="7"/>
  <c r="J303" i="7"/>
  <c r="I303" i="7"/>
  <c r="H303" i="7"/>
  <c r="G303" i="7"/>
  <c r="F303" i="7"/>
  <c r="O273" i="7"/>
  <c r="N273" i="7"/>
  <c r="M273" i="7"/>
  <c r="L273" i="7"/>
  <c r="K273" i="7"/>
  <c r="J273" i="7"/>
  <c r="I273" i="7"/>
  <c r="H273" i="7"/>
  <c r="G273" i="7"/>
  <c r="F273" i="7"/>
  <c r="O272" i="7"/>
  <c r="N272" i="7"/>
  <c r="M272" i="7"/>
  <c r="L272" i="7"/>
  <c r="K272" i="7"/>
  <c r="J272" i="7"/>
  <c r="I272" i="7"/>
  <c r="H272" i="7"/>
  <c r="G272" i="7"/>
  <c r="F272" i="7"/>
  <c r="O271" i="7"/>
  <c r="N271" i="7"/>
  <c r="M271" i="7"/>
  <c r="L271" i="7"/>
  <c r="K271" i="7"/>
  <c r="J271" i="7"/>
  <c r="I271" i="7"/>
  <c r="H271" i="7"/>
  <c r="G271" i="7"/>
  <c r="F271" i="7"/>
  <c r="O240" i="7"/>
  <c r="N240" i="7"/>
  <c r="M240" i="7"/>
  <c r="L240" i="7"/>
  <c r="K240" i="7"/>
  <c r="J240" i="7"/>
  <c r="I240" i="7"/>
  <c r="H240" i="7"/>
  <c r="G240" i="7"/>
  <c r="F240" i="7"/>
  <c r="O239" i="7"/>
  <c r="N239" i="7"/>
  <c r="M239" i="7"/>
  <c r="L239" i="7"/>
  <c r="K239" i="7"/>
  <c r="J239" i="7"/>
  <c r="I239" i="7"/>
  <c r="H239" i="7"/>
  <c r="G239" i="7"/>
  <c r="F239" i="7"/>
  <c r="O238" i="7"/>
  <c r="N238" i="7"/>
  <c r="M238" i="7"/>
  <c r="L238" i="7"/>
  <c r="K238" i="7"/>
  <c r="J238" i="7"/>
  <c r="I238" i="7"/>
  <c r="H238" i="7"/>
  <c r="G238" i="7"/>
  <c r="F238" i="7"/>
  <c r="O207" i="7"/>
  <c r="N207" i="7"/>
  <c r="M207" i="7"/>
  <c r="L207" i="7"/>
  <c r="K207" i="7"/>
  <c r="J207" i="7"/>
  <c r="I207" i="7"/>
  <c r="H207" i="7"/>
  <c r="G207" i="7"/>
  <c r="F207" i="7"/>
  <c r="O206" i="7"/>
  <c r="N206" i="7"/>
  <c r="M206" i="7"/>
  <c r="L206" i="7"/>
  <c r="K206" i="7"/>
  <c r="J206" i="7"/>
  <c r="I206" i="7"/>
  <c r="H206" i="7"/>
  <c r="G206" i="7"/>
  <c r="F206" i="7"/>
  <c r="O205" i="7"/>
  <c r="N205" i="7"/>
  <c r="M205" i="7"/>
  <c r="L205" i="7"/>
  <c r="K205" i="7"/>
  <c r="J205" i="7"/>
  <c r="I205" i="7"/>
  <c r="H205" i="7"/>
  <c r="G205" i="7"/>
  <c r="F205" i="7"/>
  <c r="O181" i="7"/>
  <c r="N181" i="7"/>
  <c r="M181" i="7"/>
  <c r="L181" i="7"/>
  <c r="K181" i="7"/>
  <c r="J181" i="7"/>
  <c r="I181" i="7"/>
  <c r="H181" i="7"/>
  <c r="G181" i="7"/>
  <c r="F181" i="7"/>
  <c r="O180" i="7"/>
  <c r="N180" i="7"/>
  <c r="M180" i="7"/>
  <c r="L180" i="7"/>
  <c r="K180" i="7"/>
  <c r="J180" i="7"/>
  <c r="I180" i="7"/>
  <c r="H180" i="7"/>
  <c r="G180" i="7"/>
  <c r="F180" i="7"/>
  <c r="O179" i="7"/>
  <c r="N179" i="7"/>
  <c r="M179" i="7"/>
  <c r="L179" i="7"/>
  <c r="K179" i="7"/>
  <c r="J179" i="7"/>
  <c r="I179" i="7"/>
  <c r="H179" i="7"/>
  <c r="G179" i="7"/>
  <c r="F179" i="7"/>
  <c r="O155" i="7"/>
  <c r="N155" i="7"/>
  <c r="M155" i="7"/>
  <c r="L155" i="7"/>
  <c r="K155" i="7"/>
  <c r="J155" i="7"/>
  <c r="I155" i="7"/>
  <c r="H155" i="7"/>
  <c r="G155" i="7"/>
  <c r="F155" i="7"/>
  <c r="O154" i="7"/>
  <c r="N154" i="7"/>
  <c r="M154" i="7"/>
  <c r="L154" i="7"/>
  <c r="K154" i="7"/>
  <c r="J154" i="7"/>
  <c r="I154" i="7"/>
  <c r="H154" i="7"/>
  <c r="G154" i="7"/>
  <c r="F154" i="7"/>
  <c r="O153" i="7"/>
  <c r="N153" i="7"/>
  <c r="M153" i="7"/>
  <c r="L153" i="7"/>
  <c r="K153" i="7"/>
  <c r="J153" i="7"/>
  <c r="I153" i="7"/>
  <c r="H153" i="7"/>
  <c r="G153" i="7"/>
  <c r="F153" i="7"/>
  <c r="O124" i="7"/>
  <c r="N124" i="7"/>
  <c r="M124" i="7"/>
  <c r="L124" i="7"/>
  <c r="K124" i="7"/>
  <c r="J124" i="7"/>
  <c r="I124" i="7"/>
  <c r="H124" i="7"/>
  <c r="G124" i="7"/>
  <c r="F124" i="7"/>
  <c r="O123" i="7"/>
  <c r="N123" i="7"/>
  <c r="M123" i="7"/>
  <c r="L123" i="7"/>
  <c r="K123" i="7"/>
  <c r="J123" i="7"/>
  <c r="I123" i="7"/>
  <c r="H123" i="7"/>
  <c r="G123" i="7"/>
  <c r="F123" i="7"/>
  <c r="O122" i="7"/>
  <c r="N122" i="7"/>
  <c r="M122" i="7"/>
  <c r="L122" i="7"/>
  <c r="K122" i="7"/>
  <c r="J122" i="7"/>
  <c r="I122" i="7"/>
  <c r="H122" i="7"/>
  <c r="G122" i="7"/>
  <c r="F122" i="7"/>
  <c r="O94" i="7"/>
  <c r="N94" i="7"/>
  <c r="M94" i="7"/>
  <c r="L94" i="7"/>
  <c r="K94" i="7"/>
  <c r="J94" i="7"/>
  <c r="I94" i="7"/>
  <c r="H94" i="7"/>
  <c r="G94" i="7"/>
  <c r="F94" i="7"/>
  <c r="O93" i="7"/>
  <c r="N93" i="7"/>
  <c r="M93" i="7"/>
  <c r="L93" i="7"/>
  <c r="K93" i="7"/>
  <c r="J93" i="7"/>
  <c r="I93" i="7"/>
  <c r="H93" i="7"/>
  <c r="G93" i="7"/>
  <c r="F93" i="7"/>
  <c r="O92" i="7"/>
  <c r="N92" i="7"/>
  <c r="M92" i="7"/>
  <c r="L92" i="7"/>
  <c r="K92" i="7"/>
  <c r="J92" i="7"/>
  <c r="I92" i="7"/>
  <c r="H92" i="7"/>
  <c r="G92" i="7"/>
  <c r="F92" i="7"/>
  <c r="O76" i="7"/>
  <c r="N76" i="7"/>
  <c r="M76" i="7"/>
  <c r="L76" i="7"/>
  <c r="K76" i="7"/>
  <c r="J76" i="7"/>
  <c r="I76" i="7"/>
  <c r="H76" i="7"/>
  <c r="G76" i="7"/>
  <c r="F76" i="7"/>
  <c r="O75" i="7"/>
  <c r="N75" i="7"/>
  <c r="M75" i="7"/>
  <c r="L75" i="7"/>
  <c r="K75" i="7"/>
  <c r="J75" i="7"/>
  <c r="I75" i="7"/>
  <c r="H75" i="7"/>
  <c r="G75" i="7"/>
  <c r="F75" i="7"/>
  <c r="O74" i="7"/>
  <c r="N74" i="7"/>
  <c r="M74" i="7"/>
  <c r="L74" i="7"/>
  <c r="K74" i="7"/>
  <c r="J74" i="7"/>
  <c r="I74" i="7"/>
  <c r="H74" i="7"/>
  <c r="G74" i="7"/>
  <c r="F74" i="7"/>
  <c r="K36" i="3"/>
  <c r="K35" i="3"/>
  <c r="K34" i="3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R106" i="5"/>
  <c r="S106" i="5"/>
  <c r="T106" i="5"/>
  <c r="U106" i="5"/>
  <c r="V106" i="5"/>
  <c r="AA106" i="5"/>
  <c r="AB106" i="5"/>
  <c r="AC106" i="5"/>
  <c r="AD106" i="5"/>
  <c r="AE106" i="5"/>
  <c r="AF106" i="5"/>
  <c r="AG106" i="5"/>
  <c r="AH106" i="5"/>
  <c r="AI106" i="5"/>
  <c r="AJ106" i="5"/>
  <c r="AK106" i="5"/>
  <c r="AL106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R107" i="5"/>
  <c r="S107" i="5"/>
  <c r="T107" i="5"/>
  <c r="U107" i="5"/>
  <c r="V107" i="5"/>
  <c r="AA107" i="5"/>
  <c r="AB107" i="5"/>
  <c r="AC107" i="5"/>
  <c r="AD107" i="5"/>
  <c r="AE107" i="5"/>
  <c r="AF107" i="5"/>
  <c r="AG107" i="5"/>
  <c r="AH107" i="5"/>
  <c r="AI107" i="5"/>
  <c r="AJ107" i="5"/>
  <c r="AK107" i="5"/>
  <c r="AL107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R108" i="5"/>
  <c r="S108" i="5"/>
  <c r="T108" i="5"/>
  <c r="U108" i="5"/>
  <c r="V108" i="5"/>
  <c r="AA108" i="5"/>
  <c r="AB108" i="5"/>
  <c r="AC108" i="5"/>
  <c r="AD108" i="5"/>
  <c r="AE108" i="5"/>
  <c r="AF108" i="5"/>
  <c r="AG108" i="5"/>
  <c r="AH108" i="5"/>
  <c r="AI108" i="5"/>
  <c r="AJ108" i="5"/>
  <c r="AK108" i="5"/>
  <c r="AL108" i="5"/>
  <c r="B108" i="5"/>
  <c r="B107" i="5"/>
  <c r="B106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R60" i="5"/>
  <c r="S60" i="5"/>
  <c r="T60" i="5"/>
  <c r="U60" i="5"/>
  <c r="V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R61" i="5"/>
  <c r="S61" i="5"/>
  <c r="T61" i="5"/>
  <c r="U61" i="5"/>
  <c r="V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R62" i="5"/>
  <c r="S62" i="5"/>
  <c r="T62" i="5"/>
  <c r="U62" i="5"/>
  <c r="V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B62" i="5"/>
  <c r="B61" i="5"/>
  <c r="B60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R168" i="5"/>
  <c r="S168" i="5"/>
  <c r="T168" i="5"/>
  <c r="U168" i="5"/>
  <c r="V168" i="5"/>
  <c r="AA168" i="5"/>
  <c r="AB168" i="5"/>
  <c r="AC168" i="5"/>
  <c r="AD168" i="5"/>
  <c r="AE168" i="5"/>
  <c r="AF168" i="5"/>
  <c r="AG168" i="5"/>
  <c r="AH168" i="5"/>
  <c r="AI168" i="5"/>
  <c r="AJ168" i="5"/>
  <c r="AK168" i="5"/>
  <c r="AL168" i="5"/>
  <c r="C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R169" i="5"/>
  <c r="S169" i="5"/>
  <c r="T169" i="5"/>
  <c r="U169" i="5"/>
  <c r="V169" i="5"/>
  <c r="AA169" i="5"/>
  <c r="AB169" i="5"/>
  <c r="AC169" i="5"/>
  <c r="AD169" i="5"/>
  <c r="AE169" i="5"/>
  <c r="AF169" i="5"/>
  <c r="AG169" i="5"/>
  <c r="AH169" i="5"/>
  <c r="AI169" i="5"/>
  <c r="AJ169" i="5"/>
  <c r="AK169" i="5"/>
  <c r="AL169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R170" i="5"/>
  <c r="S170" i="5"/>
  <c r="T170" i="5"/>
  <c r="U170" i="5"/>
  <c r="V170" i="5"/>
  <c r="AA170" i="5"/>
  <c r="AB170" i="5"/>
  <c r="AC170" i="5"/>
  <c r="AD170" i="5"/>
  <c r="AE170" i="5"/>
  <c r="AF170" i="5"/>
  <c r="AG170" i="5"/>
  <c r="AH170" i="5"/>
  <c r="AI170" i="5"/>
  <c r="AJ170" i="5"/>
  <c r="AK170" i="5"/>
  <c r="AL170" i="5"/>
  <c r="B170" i="5"/>
  <c r="B169" i="5"/>
  <c r="B168" i="5"/>
  <c r="C103" i="6"/>
  <c r="D103" i="6"/>
  <c r="E103" i="6"/>
  <c r="F103" i="6"/>
  <c r="G103" i="6"/>
  <c r="H103" i="6"/>
  <c r="I103" i="6"/>
  <c r="J103" i="6"/>
  <c r="N103" i="6"/>
  <c r="O103" i="6"/>
  <c r="P103" i="6"/>
  <c r="Q103" i="6"/>
  <c r="R103" i="6"/>
  <c r="S103" i="6"/>
  <c r="T103" i="6"/>
  <c r="N102" i="6"/>
  <c r="P102" i="6"/>
  <c r="T102" i="6"/>
  <c r="C101" i="6"/>
  <c r="C102" i="6" s="1"/>
  <c r="D101" i="6"/>
  <c r="D102" i="6" s="1"/>
  <c r="E101" i="6"/>
  <c r="E102" i="6" s="1"/>
  <c r="F101" i="6"/>
  <c r="F102" i="6" s="1"/>
  <c r="G101" i="6"/>
  <c r="G102" i="6" s="1"/>
  <c r="H101" i="6"/>
  <c r="H102" i="6" s="1"/>
  <c r="I101" i="6"/>
  <c r="I102" i="6" s="1"/>
  <c r="J101" i="6"/>
  <c r="J102" i="6" s="1"/>
  <c r="N101" i="6"/>
  <c r="O101" i="6"/>
  <c r="O102" i="6" s="1"/>
  <c r="P101" i="6"/>
  <c r="Q101" i="6"/>
  <c r="Q102" i="6" s="1"/>
  <c r="R101" i="6"/>
  <c r="R102" i="6" s="1"/>
  <c r="S101" i="6"/>
  <c r="S102" i="6" s="1"/>
  <c r="T101" i="6"/>
  <c r="B103" i="6"/>
  <c r="B101" i="6"/>
  <c r="B102" i="6" s="1"/>
  <c r="C69" i="6"/>
  <c r="D69" i="6"/>
  <c r="E69" i="6"/>
  <c r="F69" i="6"/>
  <c r="G69" i="6"/>
  <c r="H69" i="6"/>
  <c r="I69" i="6"/>
  <c r="J69" i="6"/>
  <c r="N69" i="6"/>
  <c r="O69" i="6"/>
  <c r="P69" i="6"/>
  <c r="Q69" i="6"/>
  <c r="R69" i="6"/>
  <c r="S69" i="6"/>
  <c r="T69" i="6"/>
  <c r="B69" i="6"/>
  <c r="C68" i="6"/>
  <c r="D68" i="6"/>
  <c r="E68" i="6"/>
  <c r="F68" i="6"/>
  <c r="G68" i="6"/>
  <c r="H68" i="6"/>
  <c r="I68" i="6"/>
  <c r="J68" i="6"/>
  <c r="N68" i="6"/>
  <c r="O68" i="6"/>
  <c r="P68" i="6"/>
  <c r="Q68" i="6"/>
  <c r="R68" i="6"/>
  <c r="S68" i="6"/>
  <c r="T68" i="6"/>
  <c r="B68" i="6"/>
  <c r="C67" i="6"/>
  <c r="D67" i="6"/>
  <c r="E67" i="6"/>
  <c r="F67" i="6"/>
  <c r="G67" i="6"/>
  <c r="H67" i="6"/>
  <c r="I67" i="6"/>
  <c r="J67" i="6"/>
  <c r="N67" i="6"/>
  <c r="O67" i="6"/>
  <c r="P67" i="6"/>
  <c r="Q67" i="6"/>
  <c r="R67" i="6"/>
  <c r="S67" i="6"/>
  <c r="T67" i="6"/>
  <c r="B67" i="6"/>
  <c r="C35" i="6"/>
  <c r="D35" i="6"/>
  <c r="E35" i="6"/>
  <c r="F35" i="6"/>
  <c r="G35" i="6"/>
  <c r="H35" i="6"/>
  <c r="I35" i="6"/>
  <c r="J35" i="6"/>
  <c r="N35" i="6"/>
  <c r="O35" i="6"/>
  <c r="P35" i="6"/>
  <c r="Q35" i="6"/>
  <c r="R35" i="6"/>
  <c r="S35" i="6"/>
  <c r="T35" i="6"/>
  <c r="B35" i="6"/>
  <c r="C34" i="6"/>
  <c r="D34" i="6"/>
  <c r="E34" i="6"/>
  <c r="F34" i="6"/>
  <c r="G34" i="6"/>
  <c r="H34" i="6"/>
  <c r="I34" i="6"/>
  <c r="J34" i="6"/>
  <c r="N34" i="6"/>
  <c r="O34" i="6"/>
  <c r="P34" i="6"/>
  <c r="Q34" i="6"/>
  <c r="R34" i="6"/>
  <c r="S34" i="6"/>
  <c r="T34" i="6"/>
  <c r="B34" i="6"/>
  <c r="C33" i="6"/>
  <c r="D33" i="6"/>
  <c r="E33" i="6"/>
  <c r="F33" i="6"/>
  <c r="G33" i="6"/>
  <c r="H33" i="6"/>
  <c r="I33" i="6"/>
  <c r="J33" i="6"/>
  <c r="N33" i="6"/>
  <c r="O33" i="6"/>
  <c r="P33" i="6"/>
  <c r="Q33" i="6"/>
  <c r="R33" i="6"/>
  <c r="S33" i="6"/>
  <c r="T33" i="6"/>
  <c r="B33" i="6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R162" i="4"/>
  <c r="S162" i="4"/>
  <c r="T162" i="4"/>
  <c r="U162" i="4"/>
  <c r="V162" i="4"/>
  <c r="AA162" i="4"/>
  <c r="AB162" i="4"/>
  <c r="AC162" i="4"/>
  <c r="AD162" i="4"/>
  <c r="AE162" i="4"/>
  <c r="AF162" i="4"/>
  <c r="AG162" i="4"/>
  <c r="AH162" i="4"/>
  <c r="AI162" i="4"/>
  <c r="AJ162" i="4"/>
  <c r="AK162" i="4"/>
  <c r="AL162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R161" i="4"/>
  <c r="S161" i="4"/>
  <c r="T161" i="4"/>
  <c r="U161" i="4"/>
  <c r="V161" i="4"/>
  <c r="AA161" i="4"/>
  <c r="AB161" i="4"/>
  <c r="AC161" i="4"/>
  <c r="AD161" i="4"/>
  <c r="AE161" i="4"/>
  <c r="AF161" i="4"/>
  <c r="AG161" i="4"/>
  <c r="AH161" i="4"/>
  <c r="AI161" i="4"/>
  <c r="AJ161" i="4"/>
  <c r="AK161" i="4"/>
  <c r="AL161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R160" i="4"/>
  <c r="S160" i="4"/>
  <c r="T160" i="4"/>
  <c r="U160" i="4"/>
  <c r="V160" i="4"/>
  <c r="AA160" i="4"/>
  <c r="AB160" i="4"/>
  <c r="AC160" i="4"/>
  <c r="AD160" i="4"/>
  <c r="AE160" i="4"/>
  <c r="AF160" i="4"/>
  <c r="AG160" i="4"/>
  <c r="AH160" i="4"/>
  <c r="AI160" i="4"/>
  <c r="AJ160" i="4"/>
  <c r="AK160" i="4"/>
  <c r="AL160" i="4"/>
  <c r="B162" i="4"/>
  <c r="B161" i="4"/>
  <c r="B160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R98" i="4"/>
  <c r="S98" i="4"/>
  <c r="T98" i="4"/>
  <c r="U98" i="4"/>
  <c r="V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R97" i="4"/>
  <c r="S97" i="4"/>
  <c r="T97" i="4"/>
  <c r="U97" i="4"/>
  <c r="V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R96" i="4"/>
  <c r="S96" i="4"/>
  <c r="T96" i="4"/>
  <c r="U96" i="4"/>
  <c r="V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B98" i="4"/>
  <c r="B97" i="4"/>
  <c r="B9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R36" i="4"/>
  <c r="S36" i="4"/>
  <c r="T36" i="4"/>
  <c r="U36" i="4"/>
  <c r="V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R35" i="4"/>
  <c r="S35" i="4"/>
  <c r="T35" i="4"/>
  <c r="U35" i="4"/>
  <c r="V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R34" i="4"/>
  <c r="S34" i="4"/>
  <c r="T34" i="4"/>
  <c r="U34" i="4"/>
  <c r="V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B36" i="4"/>
  <c r="B35" i="4"/>
  <c r="B34" i="4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R158" i="3"/>
  <c r="S158" i="3"/>
  <c r="T158" i="3"/>
  <c r="U158" i="3"/>
  <c r="V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R157" i="3"/>
  <c r="S157" i="3"/>
  <c r="T157" i="3"/>
  <c r="U157" i="3"/>
  <c r="V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R156" i="3"/>
  <c r="S156" i="3"/>
  <c r="T156" i="3"/>
  <c r="U156" i="3"/>
  <c r="V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B158" i="3"/>
  <c r="B157" i="3"/>
  <c r="B156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R94" i="3"/>
  <c r="S94" i="3"/>
  <c r="T94" i="3"/>
  <c r="U94" i="3"/>
  <c r="V94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R93" i="3"/>
  <c r="S93" i="3"/>
  <c r="T93" i="3"/>
  <c r="U93" i="3"/>
  <c r="V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R92" i="3"/>
  <c r="S92" i="3"/>
  <c r="T92" i="3"/>
  <c r="U92" i="3"/>
  <c r="V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B94" i="3"/>
  <c r="B93" i="3"/>
  <c r="B92" i="3"/>
  <c r="U36" i="3"/>
  <c r="V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U35" i="3"/>
  <c r="V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U34" i="3"/>
  <c r="V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C36" i="3"/>
  <c r="D36" i="3"/>
  <c r="E36" i="3"/>
  <c r="F36" i="3"/>
  <c r="G36" i="3"/>
  <c r="H36" i="3"/>
  <c r="I36" i="3"/>
  <c r="J36" i="3"/>
  <c r="N36" i="3"/>
  <c r="O36" i="3"/>
  <c r="R36" i="3"/>
  <c r="S36" i="3"/>
  <c r="T36" i="3"/>
  <c r="C35" i="3"/>
  <c r="D35" i="3"/>
  <c r="E35" i="3"/>
  <c r="F35" i="3"/>
  <c r="G35" i="3"/>
  <c r="H35" i="3"/>
  <c r="I35" i="3"/>
  <c r="J35" i="3"/>
  <c r="N35" i="3"/>
  <c r="O35" i="3"/>
  <c r="R35" i="3"/>
  <c r="S35" i="3"/>
  <c r="T35" i="3"/>
  <c r="C34" i="3"/>
  <c r="D34" i="3"/>
  <c r="E34" i="3"/>
  <c r="F34" i="3"/>
  <c r="G34" i="3"/>
  <c r="H34" i="3"/>
  <c r="I34" i="3"/>
  <c r="J34" i="3"/>
  <c r="N34" i="3"/>
  <c r="O34" i="3"/>
  <c r="R34" i="3"/>
  <c r="S34" i="3"/>
  <c r="T34" i="3"/>
  <c r="B36" i="3"/>
  <c r="B36" i="1"/>
  <c r="B35" i="3"/>
  <c r="B34" i="3"/>
  <c r="C104" i="2" l="1"/>
  <c r="D104" i="2"/>
  <c r="E104" i="2"/>
  <c r="F104" i="2"/>
  <c r="G104" i="2"/>
  <c r="H104" i="2"/>
  <c r="I104" i="2"/>
  <c r="J104" i="2"/>
  <c r="N104" i="2"/>
  <c r="O104" i="2"/>
  <c r="P104" i="2"/>
  <c r="Q104" i="2"/>
  <c r="R104" i="2"/>
  <c r="S104" i="2"/>
  <c r="T104" i="2"/>
  <c r="B104" i="2"/>
  <c r="C70" i="2"/>
  <c r="D70" i="2"/>
  <c r="E70" i="2"/>
  <c r="F70" i="2"/>
  <c r="G70" i="2"/>
  <c r="H70" i="2"/>
  <c r="I70" i="2"/>
  <c r="J70" i="2"/>
  <c r="N70" i="2"/>
  <c r="O70" i="2"/>
  <c r="P70" i="2"/>
  <c r="Q70" i="2"/>
  <c r="R70" i="2"/>
  <c r="S70" i="2"/>
  <c r="T70" i="2"/>
  <c r="B70" i="2"/>
  <c r="C36" i="2"/>
  <c r="D36" i="2"/>
  <c r="E36" i="2"/>
  <c r="F36" i="2"/>
  <c r="G36" i="2"/>
  <c r="H36" i="2"/>
  <c r="I36" i="2"/>
  <c r="J36" i="2"/>
  <c r="N36" i="2"/>
  <c r="O36" i="2"/>
  <c r="P36" i="2"/>
  <c r="Q36" i="2"/>
  <c r="R36" i="2"/>
  <c r="S36" i="2"/>
  <c r="T36" i="2"/>
  <c r="B36" i="2"/>
  <c r="C36" i="1"/>
  <c r="D36" i="1"/>
  <c r="E36" i="1"/>
  <c r="F36" i="1"/>
  <c r="G36" i="1"/>
  <c r="H36" i="1"/>
  <c r="I36" i="1"/>
  <c r="J36" i="1"/>
  <c r="N36" i="1"/>
  <c r="O36" i="1"/>
  <c r="P36" i="1"/>
  <c r="Q36" i="1"/>
  <c r="R36" i="1"/>
  <c r="S36" i="1"/>
  <c r="T36" i="1"/>
  <c r="C70" i="1"/>
  <c r="D70" i="1"/>
  <c r="E70" i="1"/>
  <c r="F70" i="1"/>
  <c r="G70" i="1"/>
  <c r="H70" i="1"/>
  <c r="I70" i="1"/>
  <c r="J70" i="1"/>
  <c r="N70" i="1"/>
  <c r="O70" i="1"/>
  <c r="P70" i="1"/>
  <c r="Q70" i="1"/>
  <c r="R70" i="1"/>
  <c r="S70" i="1"/>
  <c r="T70" i="1"/>
  <c r="B70" i="1"/>
  <c r="G104" i="1"/>
  <c r="H104" i="1"/>
  <c r="I104" i="1"/>
  <c r="J104" i="1"/>
  <c r="N104" i="1"/>
  <c r="O104" i="1"/>
  <c r="P104" i="1"/>
  <c r="Q104" i="1"/>
  <c r="R104" i="1"/>
  <c r="S104" i="1"/>
  <c r="T104" i="1"/>
  <c r="C104" i="1"/>
  <c r="D104" i="1"/>
  <c r="E104" i="1"/>
  <c r="F104" i="1"/>
  <c r="B104" i="1"/>
  <c r="C103" i="2" l="1"/>
  <c r="D103" i="2"/>
  <c r="E103" i="2"/>
  <c r="F103" i="2"/>
  <c r="G103" i="2"/>
  <c r="H103" i="2"/>
  <c r="I103" i="2"/>
  <c r="J103" i="2"/>
  <c r="N103" i="2"/>
  <c r="O103" i="2"/>
  <c r="P103" i="2"/>
  <c r="Q103" i="2"/>
  <c r="R103" i="2"/>
  <c r="S103" i="2"/>
  <c r="T103" i="2"/>
  <c r="C102" i="2"/>
  <c r="D102" i="2"/>
  <c r="E102" i="2"/>
  <c r="F102" i="2"/>
  <c r="G102" i="2"/>
  <c r="H102" i="2"/>
  <c r="I102" i="2"/>
  <c r="J102" i="2"/>
  <c r="N102" i="2"/>
  <c r="O102" i="2"/>
  <c r="P102" i="2"/>
  <c r="Q102" i="2"/>
  <c r="R102" i="2"/>
  <c r="S102" i="2"/>
  <c r="T102" i="2"/>
  <c r="B103" i="2"/>
  <c r="B102" i="2"/>
  <c r="C69" i="2"/>
  <c r="D69" i="2"/>
  <c r="E69" i="2"/>
  <c r="F69" i="2"/>
  <c r="G69" i="2"/>
  <c r="H69" i="2"/>
  <c r="I69" i="2"/>
  <c r="J69" i="2"/>
  <c r="N69" i="2"/>
  <c r="O69" i="2"/>
  <c r="P69" i="2"/>
  <c r="Q69" i="2"/>
  <c r="R69" i="2"/>
  <c r="S69" i="2"/>
  <c r="T69" i="2"/>
  <c r="C68" i="2"/>
  <c r="D68" i="2"/>
  <c r="E68" i="2"/>
  <c r="F68" i="2"/>
  <c r="G68" i="2"/>
  <c r="H68" i="2"/>
  <c r="I68" i="2"/>
  <c r="J68" i="2"/>
  <c r="N68" i="2"/>
  <c r="O68" i="2"/>
  <c r="P68" i="2"/>
  <c r="Q68" i="2"/>
  <c r="R68" i="2"/>
  <c r="S68" i="2"/>
  <c r="T68" i="2"/>
  <c r="B69" i="2"/>
  <c r="B68" i="2"/>
  <c r="C35" i="2"/>
  <c r="D35" i="2"/>
  <c r="E35" i="2"/>
  <c r="F35" i="2"/>
  <c r="G35" i="2"/>
  <c r="H35" i="2"/>
  <c r="I35" i="2"/>
  <c r="J35" i="2"/>
  <c r="N35" i="2"/>
  <c r="O35" i="2"/>
  <c r="P35" i="2"/>
  <c r="Q35" i="2"/>
  <c r="R35" i="2"/>
  <c r="S35" i="2"/>
  <c r="T35" i="2"/>
  <c r="B35" i="2"/>
  <c r="C34" i="2"/>
  <c r="D34" i="2"/>
  <c r="E34" i="2"/>
  <c r="F34" i="2"/>
  <c r="G34" i="2"/>
  <c r="H34" i="2"/>
  <c r="I34" i="2"/>
  <c r="J34" i="2"/>
  <c r="N34" i="2"/>
  <c r="O34" i="2"/>
  <c r="P34" i="2"/>
  <c r="Q34" i="2"/>
  <c r="R34" i="2"/>
  <c r="S34" i="2"/>
  <c r="T34" i="2"/>
  <c r="B34" i="2"/>
  <c r="C103" i="1"/>
  <c r="D103" i="1"/>
  <c r="E103" i="1"/>
  <c r="F103" i="1"/>
  <c r="G103" i="1"/>
  <c r="H103" i="1"/>
  <c r="I103" i="1"/>
  <c r="J103" i="1"/>
  <c r="N103" i="1"/>
  <c r="O103" i="1"/>
  <c r="P103" i="1"/>
  <c r="Q103" i="1"/>
  <c r="R103" i="1"/>
  <c r="S103" i="1"/>
  <c r="T103" i="1"/>
  <c r="B103" i="1"/>
  <c r="C102" i="1"/>
  <c r="D102" i="1"/>
  <c r="E102" i="1"/>
  <c r="F102" i="1"/>
  <c r="G102" i="1"/>
  <c r="H102" i="1"/>
  <c r="I102" i="1"/>
  <c r="J102" i="1"/>
  <c r="N102" i="1"/>
  <c r="O102" i="1"/>
  <c r="P102" i="1"/>
  <c r="Q102" i="1"/>
  <c r="R102" i="1"/>
  <c r="S102" i="1"/>
  <c r="T102" i="1"/>
  <c r="B102" i="1"/>
  <c r="C69" i="1"/>
  <c r="D69" i="1"/>
  <c r="E69" i="1"/>
  <c r="F69" i="1"/>
  <c r="G69" i="1"/>
  <c r="H69" i="1"/>
  <c r="I69" i="1"/>
  <c r="J69" i="1"/>
  <c r="N69" i="1"/>
  <c r="O69" i="1"/>
  <c r="P69" i="1"/>
  <c r="Q69" i="1"/>
  <c r="R69" i="1"/>
  <c r="S69" i="1"/>
  <c r="T69" i="1"/>
  <c r="B69" i="1"/>
  <c r="C68" i="1"/>
  <c r="D68" i="1"/>
  <c r="E68" i="1"/>
  <c r="F68" i="1"/>
  <c r="G68" i="1"/>
  <c r="H68" i="1"/>
  <c r="I68" i="1"/>
  <c r="J68" i="1"/>
  <c r="N68" i="1"/>
  <c r="O68" i="1"/>
  <c r="P68" i="1"/>
  <c r="Q68" i="1"/>
  <c r="R68" i="1"/>
  <c r="S68" i="1"/>
  <c r="T68" i="1"/>
  <c r="B68" i="1"/>
  <c r="C35" i="1"/>
  <c r="D35" i="1"/>
  <c r="E35" i="1"/>
  <c r="F35" i="1"/>
  <c r="G35" i="1"/>
  <c r="H35" i="1"/>
  <c r="I35" i="1"/>
  <c r="J35" i="1"/>
  <c r="N35" i="1"/>
  <c r="O35" i="1"/>
  <c r="P35" i="1"/>
  <c r="Q35" i="1"/>
  <c r="R35" i="1"/>
  <c r="S35" i="1"/>
  <c r="T35" i="1"/>
  <c r="B35" i="1"/>
  <c r="C34" i="1"/>
  <c r="D34" i="1"/>
  <c r="E34" i="1"/>
  <c r="F34" i="1"/>
  <c r="G34" i="1"/>
  <c r="H34" i="1"/>
  <c r="I34" i="1"/>
  <c r="J34" i="1"/>
  <c r="N34" i="1"/>
  <c r="O34" i="1"/>
  <c r="P34" i="1"/>
  <c r="Q34" i="1"/>
  <c r="R34" i="1"/>
  <c r="S34" i="1"/>
  <c r="T34" i="1"/>
  <c r="B3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AAD9D8F-CD0C-A040-8B64-8BB214B64F4E}" name="global_stats_Homogeneous_Agar_Rover" type="6" refreshedVersion="6" background="1" saveData="1">
    <textPr sourceFile="/Users/wosniack/Dropbox/wosniack/Project_larva_behavior/explore_exploit/results/global_stats_Homogeneous_Agar_Rover.csv" tab="0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1F0300F3-CB6E-4140-A125-6ACE54EBA0D2}" name="global_stats_Homogeneous_Agar_Sitter" type="6" refreshedVersion="6" background="1" saveData="1">
    <textPr fileType="mac" sourceFile="/Users/wosniack/Dropbox/wosniack/Project_larva_behavior/explore_exploit/results/global_stats_Homogeneous_Agar_Sitter.csv" tab="0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85C124F4-666D-A749-9560-4D728413786E}" name="global_stats_Homogeneous_Sucrose_Rover" type="6" refreshedVersion="6" background="1" saveData="1">
    <textPr sourceFile="/Users/wosniack/Dropbox/wosniack/Project_larva_behavior/explore_exploit/results/global_stats_Homogeneous_Sucrose_Rover.csv" tab="0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96468A66-B3AF-C646-8ED7-76FBEB587C6A}" name="global_stats_Homogeneous_Sucrose_Sitter" type="6" refreshedVersion="6" background="1" saveData="1">
    <textPr sourceFile="/Users/wosniack/Dropbox/wosniack/Project_larva_behavior/explore_exploit/results/global_stats_Homogeneous_Sucrose_Sitter.csv" tab="0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1B9B0013-4D8F-0C4F-8022-F85BD41CE396}" name="global_stats_Homogeneous_Yeast_Rover" type="6" refreshedVersion="6" background="1" saveData="1">
    <textPr sourceFile="/Users/wosniack/Dropbox/wosniack/Project_larva_behavior/explore_exploit/results/global_stats_Homogeneous_Yeast_Rover.csv" tab="0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C6893037-D0B9-AA4D-8A0A-EFE0A2707163}" name="global_stats_Homogeneous_Yeast_Sitter" type="6" refreshedVersion="6" background="1" saveData="1">
    <textPr sourceFile="/Users/wosniack/Dropbox/wosniack/Project_larva_behavior/explore_exploit/results/global_stats_Homogeneous_Yeast_Sitter.csv" tab="0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<sst xmlns="http://schemas.openxmlformats.org/spreadsheetml/2006/main" count="4044" uniqueCount="828">
  <si>
    <t>ID</t>
  </si>
  <si>
    <t>turning_rate</t>
  </si>
  <si>
    <t>std_turning_rate</t>
  </si>
  <si>
    <t>speed</t>
  </si>
  <si>
    <t>std_speed</t>
  </si>
  <si>
    <t>steps</t>
  </si>
  <si>
    <t>std_steps</t>
  </si>
  <si>
    <t>handedness</t>
  </si>
  <si>
    <t>num_turns_min</t>
  </si>
  <si>
    <t>std_num_turns_min</t>
  </si>
  <si>
    <t>env</t>
  </si>
  <si>
    <t>substrate</t>
  </si>
  <si>
    <t>larva_type</t>
  </si>
  <si>
    <t>frames_not_moving</t>
  </si>
  <si>
    <t>recorded_frames</t>
  </si>
  <si>
    <t>pause_proportion</t>
  </si>
  <si>
    <t>dist_five_min</t>
  </si>
  <si>
    <t>crawl_dist</t>
  </si>
  <si>
    <t>pause_duration</t>
  </si>
  <si>
    <t>total_turns</t>
  </si>
  <si>
    <t>exp1_larva_0</t>
  </si>
  <si>
    <t>Homogeneous</t>
  </si>
  <si>
    <t>Agar</t>
  </si>
  <si>
    <t>Sitter</t>
  </si>
  <si>
    <t>exp1_larva_1</t>
  </si>
  <si>
    <t>exp1_larva_2</t>
  </si>
  <si>
    <t>exp1_larva_3</t>
  </si>
  <si>
    <t>exp1_larva_4</t>
  </si>
  <si>
    <t>exp1_larva_5</t>
  </si>
  <si>
    <t>exp1_larva_6</t>
  </si>
  <si>
    <t>exp1_larva_7</t>
  </si>
  <si>
    <t>exp1_larva_8</t>
  </si>
  <si>
    <t>exp1_larva_9</t>
  </si>
  <si>
    <t>exp2_larva_0</t>
  </si>
  <si>
    <t>exp2_larva_1</t>
  </si>
  <si>
    <t>exp2_larva_2</t>
  </si>
  <si>
    <t>exp2_larva_3</t>
  </si>
  <si>
    <t>exp2_larva_4</t>
  </si>
  <si>
    <t>exp2_larva_5</t>
  </si>
  <si>
    <t>exp2_larva_6</t>
  </si>
  <si>
    <t>exp2_larva_7</t>
  </si>
  <si>
    <t>exp2_larva_8</t>
  </si>
  <si>
    <t>exp2_larva_9</t>
  </si>
  <si>
    <t>exp3_larva_0</t>
  </si>
  <si>
    <t>exp3_larva_1</t>
  </si>
  <si>
    <t>exp3_larva_2</t>
  </si>
  <si>
    <t>exp3_larva_3</t>
  </si>
  <si>
    <t>exp3_larva_4</t>
  </si>
  <si>
    <t>exp3_larva_5</t>
  </si>
  <si>
    <t>exp3_larva_6</t>
  </si>
  <si>
    <t>exp3_larva_7</t>
  </si>
  <si>
    <t>exp3_larva_8</t>
  </si>
  <si>
    <t>exp3_larva_9</t>
  </si>
  <si>
    <t>Rover</t>
  </si>
  <si>
    <t>Sucrose</t>
  </si>
  <si>
    <t>Yeast</t>
  </si>
  <si>
    <t>MEAN</t>
  </si>
  <si>
    <t xml:space="preserve"> </t>
  </si>
  <si>
    <t>STD</t>
  </si>
  <si>
    <t>N samples</t>
  </si>
  <si>
    <t>turning_rate_in</t>
  </si>
  <si>
    <t>std_turning_rate_in</t>
  </si>
  <si>
    <t>turning_rate_out</t>
  </si>
  <si>
    <t>std_turning_rate_out</t>
  </si>
  <si>
    <t>handedness_in</t>
  </si>
  <si>
    <t>handedness_out</t>
  </si>
  <si>
    <t>speed_in</t>
  </si>
  <si>
    <t>std_speed_in</t>
  </si>
  <si>
    <t>speed_out</t>
  </si>
  <si>
    <t>std_speed_out</t>
  </si>
  <si>
    <t>steps_in</t>
  </si>
  <si>
    <t>std_steps_in</t>
  </si>
  <si>
    <t>steps_out</t>
  </si>
  <si>
    <t>std_steps_out</t>
  </si>
  <si>
    <t>dist_turns_in</t>
  </si>
  <si>
    <t>dist_turns_all</t>
  </si>
  <si>
    <t>num_turns_min_in</t>
  </si>
  <si>
    <t>std_num_turns_min_in</t>
  </si>
  <si>
    <t>num_turns_min_out</t>
  </si>
  <si>
    <t>std_num_turns_min_out</t>
  </si>
  <si>
    <t>ratio_in_out</t>
  </si>
  <si>
    <t>dist_labels</t>
  </si>
  <si>
    <t>crawl_dist_inside</t>
  </si>
  <si>
    <t>crawl_dist_outside</t>
  </si>
  <si>
    <t>pause_duration_inside</t>
  </si>
  <si>
    <t>pause_duration_outside</t>
  </si>
  <si>
    <t>total_turns_inside</t>
  </si>
  <si>
    <t>total_turns_outside</t>
  </si>
  <si>
    <t>prop_pause_inside</t>
  </si>
  <si>
    <t>prop_pause_outside</t>
  </si>
  <si>
    <t>[0.57142857 0.81818182 0.38709677 0.8125     0.58333333 1.</t>
  </si>
  <si>
    <t> 0.         1.         0.         0.        ]</t>
  </si>
  <si>
    <t>[0.07446809 0.23404255 0.32978723 0.17021277 0.12765957 0.03191489</t>
  </si>
  <si>
    <t> 0.0106383  0.0106383  0.0106383  0.        ]</t>
  </si>
  <si>
    <t>Two_patches</t>
  </si>
  <si>
    <t>['0-10', '10-20', '20-30', '30-40', '40-50', '50-60', '60-70', '70-80', '80-90', '90-100']</t>
  </si>
  <si>
    <t>[0.7        0.67857143 0.76666667 1.         1.         0.5</t>
  </si>
  <si>
    <t> 1.         0.         0.25       1.        ]</t>
  </si>
  <si>
    <t>[0.11363636 0.31818182 0.34090909 0.11363636 0.02272727 0.02272727</t>
  </si>
  <si>
    <t> 0.01136364 0.         0.04545455 0.01136364]</t>
  </si>
  <si>
    <t>[0.66666667 0.73333333 0.88235294 0.55555556 0.5        0.5</t>
  </si>
  <si>
    <t> 0.5        1.         1.         0.        ]</t>
  </si>
  <si>
    <t>[0.20224719 0.16853933 0.19101124 0.1011236  0.06741573 0.04494382</t>
  </si>
  <si>
    <t> 0.08988764 0.1011236  0.02247191 0.01123596]</t>
  </si>
  <si>
    <t>[0.66666667 1.         0.36363636 0.72727273 0.         0.08333333</t>
  </si>
  <si>
    <t> 0.68421053 0.66666667 0.54166667 0.85714286]</t>
  </si>
  <si>
    <t>[0.02631579 0.01754386 0.09649123 0.09649123 0.02631579 0.10526316</t>
  </si>
  <si>
    <t> 0.16666667 0.13157895 0.21052632 0.12280702]</t>
  </si>
  <si>
    <t>[0.         0.         0.         0.         0.         1.</t>
  </si>
  <si>
    <t> 0.         0.46666667 0.5        0.75      ]</t>
  </si>
  <si>
    <t>[0.         0.         0.         0.         0.         0.02631579</t>
  </si>
  <si>
    <t> 0.05263158 0.39473684 0.21052632 0.31578947]</t>
  </si>
  <si>
    <t>[0.83333333 0.5        0.88888889 1.         0.         0.</t>
  </si>
  <si>
    <t> 0.         0.         0.         0.        ]</t>
  </si>
  <si>
    <t>[0.21818182 0.25454545 0.49090909 0.01818182 0.         0.</t>
  </si>
  <si>
    <t> 0.01818182 0.         0.         0.        ]</t>
  </si>
  <si>
    <t>[0.85714286 0.65306122 0.96551724 0.9        0.57142857 0.66666667</t>
  </si>
  <si>
    <t> 0.5        0.85714286 1.         1.        ]</t>
  </si>
  <si>
    <t>[0.10294118 0.36029412 0.21323529 0.07352941 0.05147059 0.06617647</t>
  </si>
  <si>
    <t> 0.04411765 0.05147059 0.02941176 0.00735294]</t>
  </si>
  <si>
    <t>[0.8        0.76       0.76923077 0.77777778 0.66666667 0.</t>
  </si>
  <si>
    <t> 1.         0.         1.         0.        ]</t>
  </si>
  <si>
    <t>[0.15873016 0.3968254  0.20634921 0.14285714 0.04761905 0.</t>
  </si>
  <si>
    <t> 0.01587302 0.01587302 0.01587302 0.        ]</t>
  </si>
  <si>
    <t>[0.6        0.30769231 0.70588235 0.66666667 0.71428571 0.28571429</t>
  </si>
  <si>
    <t> 0.6        0.75       0.8        1.        ]</t>
  </si>
  <si>
    <t>[0.05882353 0.15294118 0.2        0.17647059 0.08235294 0.08235294</t>
  </si>
  <si>
    <t> 0.11764706 0.04705882 0.05882353 0.02352941]</t>
  </si>
  <si>
    <t>[0.57142857 0.75       0.86111111 0.66666667 0.66666667 0.66666667</t>
  </si>
  <si>
    <t> 0.66666667 1.         0.         0.        ]</t>
  </si>
  <si>
    <t>[0.175      0.33333333 0.3        0.075      0.05       0.025</t>
  </si>
  <si>
    <t> 0.025      0.01666667 0.         0.        ]</t>
  </si>
  <si>
    <t>[0.77777778 0.77777778 0.8        0.66666667 0.5        0.5</t>
  </si>
  <si>
    <t> 0.6        0.75       0.25       0.5       ]</t>
  </si>
  <si>
    <t>[0.36986301 0.12328767 0.06849315 0.04109589 0.05479452 0.02739726</t>
  </si>
  <si>
    <t> 0.06849315 0.05479452 0.05479452 0.1369863 ]</t>
  </si>
  <si>
    <t>[0.66666667 0.73333333 0.42857143 0.76       0.83333333 0.33333333</t>
  </si>
  <si>
    <t>[0.15625    0.15625    0.29166667 0.26041667 0.0625     0.03125</t>
  </si>
  <si>
    <t> 0.02083333 0.01041667 0.01041667 0.        ]</t>
  </si>
  <si>
    <t>[0.66666667 0.66666667 0.75       0.75       0.33333333 0.</t>
  </si>
  <si>
    <t> 0.         0.         1.         0.5       ]</t>
  </si>
  <si>
    <t>[0.33333333 0.11111111 0.14814815 0.14814815 0.11111111 0.</t>
  </si>
  <si>
    <t> 0.03703704 0.         0.03703704 0.07407407]</t>
  </si>
  <si>
    <t>[0.8        0.5        0.88888889 0.16666667 0.6875     0.72222222</t>
  </si>
  <si>
    <t> 0.75       0.75       1.         0.        ]</t>
  </si>
  <si>
    <t>[0.04901961 0.17647059 0.17647059 0.11764706 0.15686275 0.17647059</t>
  </si>
  <si>
    <t> 0.03921569 0.07843137 0.02941176 0.        ]</t>
  </si>
  <si>
    <t>[0.75       0.71428571 1.         0.         0.         1.</t>
  </si>
  <si>
    <t> 0.         1.         0.         0.75      ]</t>
  </si>
  <si>
    <t>[0.47058824 0.20588235 0.14705882 0.         0.         0.02941176</t>
  </si>
  <si>
    <t> 0.         0.02941176 0.         0.11764706]</t>
  </si>
  <si>
    <t>[0.         0.41666667 0.52380952 0.56       0.5625     0.61111111</t>
  </si>
  <si>
    <t> 0.72727273 0.42857143 1.         0.        ]</t>
  </si>
  <si>
    <t>[0.         0.08955224 0.31343284 0.18656716 0.11940299 0.13432836</t>
  </si>
  <si>
    <t> 0.08208955 0.05223881 0.02238806 0.        ]</t>
  </si>
  <si>
    <t>[0.         0.34615385 0.74193548 1.         0.         0.</t>
  </si>
  <si>
    <t>[0.03278689 0.42622951 0.50819672 0.03278689 0.         0.</t>
  </si>
  <si>
    <t>[0.         0.42857143 0.73333333 1.         0.         0.</t>
  </si>
  <si>
    <t>[0.03703704 0.25925926 0.55555556 0.14814815 0.         0.</t>
  </si>
  <si>
    <t>[0.         0.5        0.5        0.66666667 0.         0.</t>
  </si>
  <si>
    <t>[0.         0.15384615 0.61538462 0.23076923 0.         0.</t>
  </si>
  <si>
    <t>[0.33333333 0.57446809 0.63636364 0.66666667 0.6        0.33333333</t>
  </si>
  <si>
    <t> 0.5        1.         0.         0.        ]</t>
  </si>
  <si>
    <t>[0.11904762 0.37301587 0.26190476 0.0952381  0.03968254 0.02380952</t>
  </si>
  <si>
    <t> 0.06349206 0.02380952 0.         0.        ]</t>
  </si>
  <si>
    <t>[0.         0.16       0.65909091 0.8        0.5        0.</t>
  </si>
  <si>
    <t>[0.         0.32051282 0.56410256 0.06410256 0.02564103 0.02564103</t>
  </si>
  <si>
    <t>[0.         0.30769231 0.72413793 0.54545455 0.         0.</t>
  </si>
  <si>
    <t>[0.         0.24528302 0.54716981 0.20754717 0.         0.</t>
  </si>
  <si>
    <t>[0.69230769 0.38888889 0.60377358 0.52941176 0.5        0.65</t>
  </si>
  <si>
    <t>[0.09774436 0.13533835 0.39849624 0.12781955 0.09022556 0.15037594</t>
  </si>
  <si>
    <t>[0.         0.3        0.38235294 0.86206897 0.         0.55555556</t>
  </si>
  <si>
    <t> 1.         0.         0.         0.        ]</t>
  </si>
  <si>
    <t>[0.         0.11235955 0.38202247 0.3258427  0.05617978 0.1011236</t>
  </si>
  <si>
    <t> 0.02247191 0.         0.         0.        ]</t>
  </si>
  <si>
    <t>[1.     0.6875 0.     0.     0.     0.     0.     0.     0.     0.    ]</t>
  </si>
  <si>
    <t>[0.15789474 0.84210526 0.         0.         0.         0.</t>
  </si>
  <si>
    <t>[0.4        0.56       0.70967742 0.76923077 1.         0.</t>
  </si>
  <si>
    <t>[0.17045455 0.28409091 0.35227273 0.14772727 0.04545455 0.</t>
  </si>
  <si>
    <t>[0.5        0.5        0.75       0.46666667 0.72727273 0.33333333</t>
  </si>
  <si>
    <t>[0.1754386  0.1754386  0.14035088 0.26315789 0.19298246 0.05263158</t>
  </si>
  <si>
    <t>[0.54545455 0.60714286 0.55555556 1.         0.         0.</t>
  </si>
  <si>
    <t>[0.2244898  0.57142857 0.18367347 0.02040816 0.         0.</t>
  </si>
  <si>
    <t>[0.         0.46666667 0.71428571 1.         0.         0.</t>
  </si>
  <si>
    <t>[0.05172414 0.51724138 0.36206897 0.06896552 0.         0.</t>
  </si>
  <si>
    <t>[0.375      0.52941176 0.66666667 1.         0.         0.</t>
  </si>
  <si>
    <t>[0.21052632 0.44736842 0.31578947 0.02631579 0.         0.</t>
  </si>
  <si>
    <t>[0.3        0.52941176 0.61290323 0.8        1.         0.</t>
  </si>
  <si>
    <t> 0.66666667 0.66666667 0.44444444 0.5       ]</t>
  </si>
  <si>
    <t>[0.09615385 0.32692308 0.29807692 0.04807692 0.00961538 0.</t>
  </si>
  <si>
    <t> 0.02884615 0.02884615 0.08653846 0.07692308]</t>
  </si>
  <si>
    <t>[0.42857143 0.56521739 0.66666667 0.75       0.54545455 0.</t>
  </si>
  <si>
    <t>[0.109375 0.359375 0.234375 0.125    0.171875 0.       0.       0.</t>
  </si>
  <si>
    <t> 0.       0.      ]</t>
  </si>
  <si>
    <t>[0.         0.52941176 0.81818182 0.         0.         0.</t>
  </si>
  <si>
    <t>[0.09677419 0.5483871  0.35483871 0.         0.         0.</t>
  </si>
  <si>
    <t>[0.         0.4        0.66666667 0.45454545 0.33333333 0.41176471</t>
  </si>
  <si>
    <t> 0.66666667 0.66666667 0.         0.28571429]</t>
  </si>
  <si>
    <t>[0.         0.07352941 0.08823529 0.16176471 0.17647059 0.25</t>
  </si>
  <si>
    <t> 0.08823529 0.04411765 0.01470588 0.10294118]</t>
  </si>
  <si>
    <t>[0.5        0.61111111 0.61904762 0.         0.         0.</t>
  </si>
  <si>
    <t>[0.23529412 0.35294118 0.41176471 0.         0.         0.</t>
  </si>
  <si>
    <t>[0.25       0.53333333 0.5        0.         0.6        0.58823529</t>
  </si>
  <si>
    <t> 0.33333333 0.375      0.27272727 0.44      ]</t>
  </si>
  <si>
    <t>[0.03389831 0.12711864 0.03389831 0.00847458 0.04237288 0.1440678</t>
  </si>
  <si>
    <t> 0.02542373 0.06779661 0.09322034 0.42372881]</t>
  </si>
  <si>
    <t>[0.28571429 0.625      1.         0.         0.         0.</t>
  </si>
  <si>
    <t>[0.38888889 0.44444444 0.16666667 0.         0.         0.</t>
  </si>
  <si>
    <t>[0.25       0.63636364 0.58333333 0.         0.         0.</t>
  </si>
  <si>
    <t>[0.14814815 0.40740741 0.44444444 0.         0.         0.</t>
  </si>
  <si>
    <t>[0.         0.2        0.71428571 1.         0.         0.</t>
  </si>
  <si>
    <t>[0.         0.35714286 0.5        0.14285714 0.         0.</t>
  </si>
  <si>
    <t>[0.25       0.5        0.57575758 0.54545455 0.         0.</t>
  </si>
  <si>
    <t>[0.06896552 0.17241379 0.56896552 0.18965517 0.         0.</t>
  </si>
  <si>
    <t>[0.33333333 0.43478261 0.58823529 1.         0.         0.</t>
  </si>
  <si>
    <t>[0.09090909 0.34848485 0.51515152 0.04545455 0.         0.</t>
  </si>
  <si>
    <t>exp3_larva_10</t>
  </si>
  <si>
    <t>[0.75  0.5   0.625 0.    0.    0.    0.    0.    0.    0.   ]</t>
  </si>
  <si>
    <t>[0.44444444 0.11111111 0.44444444 0.         0.         0.</t>
  </si>
  <si>
    <t>[0.75 0.9  0.6  0.8  0.   0.5  1.   1.   1.   1.  ]</t>
  </si>
  <si>
    <t>[0.09090909 0.22727273 0.22727273 0.22727273 0.02272727 0.04545455</t>
  </si>
  <si>
    <t> 0.02272727 0.02272727 0.06818182 0.04545455]</t>
  </si>
  <si>
    <t>Apple_juice</t>
  </si>
  <si>
    <t>[0.5        0.65217391 0.85714286 0.875      1.         0.</t>
  </si>
  <si>
    <t>[0.11904762 0.27380952 0.5        0.0952381  0.01190476 0.</t>
  </si>
  <si>
    <t>[0.66666667 0.89285714 0.88679245 1.         0.         0.</t>
  </si>
  <si>
    <t>[0.12121212 0.28282828 0.53535354 0.06060606 0.         0.</t>
  </si>
  <si>
    <t>[0.61538462 0.61764706 0.81818182 1.         0.         0.</t>
  </si>
  <si>
    <t>[0.13684211 0.35789474 0.46315789 0.04210526 0.         0.</t>
  </si>
  <si>
    <t>[0.14285714 0.63636364 0.81818182 1.         0.         0.</t>
  </si>
  <si>
    <t>[0.15217391 0.23913043 0.47826087 0.13043478 0.         0.</t>
  </si>
  <si>
    <t>[0.         0.14285714 0.625      1.         0.33333333 0.5</t>
  </si>
  <si>
    <t> 0.66666667 0.27272727 0.21428571 0.57142857]</t>
  </si>
  <si>
    <t>[0.         0.08860759 0.20253165 0.11392405 0.03797468 0.02531646</t>
  </si>
  <si>
    <t> 0.03797468 0.13924051 0.17721519 0.17721519]</t>
  </si>
  <si>
    <t>[0.33333333 0.65384615 0.75       0.9047619  1.         0.</t>
  </si>
  <si>
    <t> 1.         1.         0.         0.        ]</t>
  </si>
  <si>
    <t>[0.06896552 0.29885057 0.32183908 0.24137931 0.03448276 0.01149425</t>
  </si>
  <si>
    <t> 0.01149425 0.01149425 0.         0.        ]</t>
  </si>
  <si>
    <t>[0.75       0.93548387 0.88888889 1.         1.         0.</t>
  </si>
  <si>
    <t>[0.08988764 0.34831461 0.50561798 0.04494382 0.01123596 0.</t>
  </si>
  <si>
    <t>[0.33333333 0.42105263 0.71428571 0.76190476 0.75       0.66666667</t>
  </si>
  <si>
    <t>[0.03333333 0.21111111 0.38888889 0.23333333 0.08888889 0.03333333</t>
  </si>
  <si>
    <t> 0.         0.01111111 0.         0.        ]</t>
  </si>
  <si>
    <t>[0.25       0.4375     0.61290323 0.95454545 0.         0.</t>
  </si>
  <si>
    <t>[0.1038961  0.20779221 0.4025974  0.28571429 0.         0.</t>
  </si>
  <si>
    <t>[0.625      0.57894737 0.75       1.         0.         0.</t>
  </si>
  <si>
    <t>[0.23529412 0.55882353 0.11764706 0.08823529 0.         0.</t>
  </si>
  <si>
    <t>[1.         0.5        0.70588235 0.33333333 0.42857143 0.6</t>
  </si>
  <si>
    <t> 0.72727273 0.6        0.66666667 1.        ]</t>
  </si>
  <si>
    <t>[0.01315789 0.13157895 0.22368421 0.07894737 0.09210526 0.19736842</t>
  </si>
  <si>
    <t> 0.14473684 0.06578947 0.03947368 0.01315789]</t>
  </si>
  <si>
    <t>[0.         0.7        0.875      0.55555556 1.         0.66666667</t>
  </si>
  <si>
    <t> 1.         0.66666667 1.         1.        ]</t>
  </si>
  <si>
    <t>[0.         0.22222222 0.17777778 0.2        0.06666667 0.13333333</t>
  </si>
  <si>
    <t> 0.08888889 0.06666667 0.02222222 0.02222222]</t>
  </si>
  <si>
    <t>[1.         0.46666667 0.69565217 0.70588235 0.2        0.6875</t>
  </si>
  <si>
    <t>[0.07446809 0.15957447 0.24468085 0.18085106 0.10638298 0.17021277</t>
  </si>
  <si>
    <t> 0.04255319 0.0212766  0.         0.        ]</t>
  </si>
  <si>
    <t>[0.         0.59090909 0.76923077 1.         0.         0.</t>
  </si>
  <si>
    <t>[0.05128205 0.56410256 0.33333333 0.05128205 0.         0.</t>
  </si>
  <si>
    <t>[0.88888889 0.76923077 0.5        0.71428571 0.75       0.4</t>
  </si>
  <si>
    <t>[0.16981132 0.24528302 0.11320755 0.13207547 0.1509434  0.09433962</t>
  </si>
  <si>
    <t> 0.0754717  0.01886792 0.         0.        ]</t>
  </si>
  <si>
    <t>[0.66666667 0.46666667 0.5        0.61904762 0.66666667 1.</t>
  </si>
  <si>
    <t>[0.04054054 0.2027027  0.13513514 0.28378378 0.24324324 0.09459459</t>
  </si>
  <si>
    <t>[0.5        0.65217391 0.3        0.69565217 1.         1.</t>
  </si>
  <si>
    <t>[0.05882353 0.33823529 0.14705882 0.33823529 0.07352941 0.04411765</t>
  </si>
  <si>
    <t>[0.         0.9        0.625      0.8        0.5        0.5</t>
  </si>
  <si>
    <t> 1.         0.4        1.         0.33333333]</t>
  </si>
  <si>
    <t>[0.05882353 0.19607843 0.15686275 0.09803922 0.11764706 0.03921569</t>
  </si>
  <si>
    <t> 0.01960784 0.09803922 0.09803922 0.11764706]</t>
  </si>
  <si>
    <t>[0.73684211 0.88888889 0.75       0.75       0.         0.</t>
  </si>
  <si>
    <t>[0.35849057 0.33962264 0.22641509 0.0754717  0.         0.</t>
  </si>
  <si>
    <t>[0.4        0.54166667 0.72222222 0.66666667 1.         0.</t>
  </si>
  <si>
    <t>[0.09803922 0.47058824 0.35294118 0.05882353 0.01960784 0.</t>
  </si>
  <si>
    <t>[0.77777778 0.64285714 1.         0.         0.         0.</t>
  </si>
  <si>
    <t>[0.3        0.46666667 0.23333333 0.         0.         0.</t>
  </si>
  <si>
    <t>[0.77777778 0.41666667 0.61904762 1.         0.         0.</t>
  </si>
  <si>
    <t>[0.19148936 0.25531915 0.44680851 0.10638298 0.         0.</t>
  </si>
  <si>
    <t>[0.625      0.52941176 0.85       1.         0.         0.</t>
  </si>
  <si>
    <t>[0.17391304 0.36956522 0.43478261 0.02173913 0.         0.</t>
  </si>
  <si>
    <t>[0.57142857 0.6        0.73076923 1.         0.         0.</t>
  </si>
  <si>
    <t>[0.13207547 0.28301887 0.49056604 0.09433962 0.         0.</t>
  </si>
  <si>
    <t>[0.66666667 0.5        0.5        0.29411765 0.86666667 1.</t>
  </si>
  <si>
    <t>[0.04615385 0.18461538 0.18461538 0.26153846 0.23076923 0.06153846</t>
  </si>
  <si>
    <t> 0.01538462 0.         0.01538462 0.        ]</t>
  </si>
  <si>
    <t>[0.         0.77777778 0.7        0.76923077 0.         0.</t>
  </si>
  <si>
    <t>[0.03030303 0.27272727 0.3030303  0.39393939 0.         0.</t>
  </si>
  <si>
    <t>[0.         0.5        0.54545455 0.8        0.8        1.</t>
  </si>
  <si>
    <t>[0.02325581 0.09302326 0.51162791 0.23255814 0.11627907 0.02325581</t>
  </si>
  <si>
    <t>[0.5        0.69230769 0.66666667 0.42857143 0.88888889 1.</t>
  </si>
  <si>
    <t> 0.5        0.         1.         1.        ]</t>
  </si>
  <si>
    <t>[0.03278689 0.21311475 0.39344262 0.1147541  0.14754098 0.03278689</t>
  </si>
  <si>
    <t> 0.03278689 0.         0.01639344 0.01639344]</t>
  </si>
  <si>
    <t>[0.         0.72727273 0.7        0.5        0.42857143 0.41666667</t>
  </si>
  <si>
    <t> 0.71428571 1.         0.         0.        ]</t>
  </si>
  <si>
    <t>[0.01639344 0.18032787 0.16393443 0.16393443 0.1147541  0.19672131</t>
  </si>
  <si>
    <t> 0.1147541  0.04918033 0.         0.        ]</t>
  </si>
  <si>
    <t>[0.33333333 0.46153846 0.65384615 0.82608696 0.71428571 0.90909091</t>
  </si>
  <si>
    <t> 0.8        0.4        1.         1.        ]</t>
  </si>
  <si>
    <t>[0.03092784 0.13402062 0.26804124 0.2371134  0.07216495 0.11340206</t>
  </si>
  <si>
    <t> 0.05154639 0.05154639 0.03092784 0.01030928]</t>
  </si>
  <si>
    <t>[0.5        0.625      0.75       0.66666667 1.         0.66666667</t>
  </si>
  <si>
    <t> 0.75       0.55555556 1.         1.        ]</t>
  </si>
  <si>
    <t>[0.04081633 0.16326531 0.16326531 0.18367347 0.02040816 0.06122449</t>
  </si>
  <si>
    <t> 0.08163265 0.18367347 0.08163265 0.02040816]</t>
  </si>
  <si>
    <t>[0.         0.47368421 0.76923077 0.72222222 0.61538462 0.57142857</t>
  </si>
  <si>
    <t> 0.76923077 0.6        0.25       0.71428571]</t>
  </si>
  <si>
    <t>[0.00833333 0.15833333 0.21666667 0.15       0.10833333 0.11666667</t>
  </si>
  <si>
    <t> 0.10833333 0.04166667 0.03333333 0.05833333]</t>
  </si>
  <si>
    <t>[0.4        0.61538462 0.73529412 0.66666667 0.6        0.66666667</t>
  </si>
  <si>
    <t> 0.6        1.         1.         0.        ]</t>
  </si>
  <si>
    <t>[0.04545455 0.23636364 0.30909091 0.13636364 0.13636364 0.05454545</t>
  </si>
  <si>
    <t> 0.04545455 0.02727273 0.00909091 0.        ]</t>
  </si>
  <si>
    <t>[0.85714286 0.45833333 0.6969697  0.73333333 0.65       0.76470588</t>
  </si>
  <si>
    <t> 0.85714286 1.         1.         0.        ]</t>
  </si>
  <si>
    <t>[0.0546875 0.1875    0.2578125 0.1171875 0.15625   0.1328125 0.0546875</t>
  </si>
  <si>
    <t> 0.03125   0.0078125 0.       ]</t>
  </si>
  <si>
    <t>[0.66666667 0.375      0.82142857 0.5        0.46153846 0.66666667</t>
  </si>
  <si>
    <t> 0.62068966 0.81818182 1.         0.        ]</t>
  </si>
  <si>
    <t>[0.01851852 0.14814815 0.17283951 0.17283951 0.08024691 0.12962963</t>
  </si>
  <si>
    <t> 0.17901235 0.06790123 0.0308642  0.        ]</t>
  </si>
  <si>
    <t>[0.61538462 0.63333333 0.73076923 0.57142857 0.38461538 0.44444444</t>
  </si>
  <si>
    <t> 0.47619048 0.66666667 0.90909091 1.        ]</t>
  </si>
  <si>
    <t>[0.08965517 0.20689655 0.17931034 0.04827586 0.08965517 0.06206897</t>
  </si>
  <si>
    <t> 0.14482759 0.08275862 0.07586207 0.02068966]</t>
  </si>
  <si>
    <t>[0.375      0.54166667 0.82352941 0.76470588 0.55555556 0.5</t>
  </si>
  <si>
    <t> 1.         0.4        0.71428571 0.5       ]</t>
  </si>
  <si>
    <t>[0.06722689 0.20168067 0.28571429 0.14285714 0.07563025 0.06722689</t>
  </si>
  <si>
    <t> 0.04201681 0.04201681 0.05882353 0.01680672]</t>
  </si>
  <si>
    <t>[1.         0.2        0.60869565 0.5        0.6        0.6</t>
  </si>
  <si>
    <t> 0.55555556 0.42857143 0.77777778 0.6       ]</t>
  </si>
  <si>
    <t>[0.00934579 0.14018692 0.21495327 0.1682243  0.09345794 0.09345794</t>
  </si>
  <si>
    <t> 0.08411215 0.06542056 0.08411215 0.04672897]</t>
  </si>
  <si>
    <t>[0.4        0.41176471 0.68       0.625      0.55       0.375</t>
  </si>
  <si>
    <t> 0.6        0.4        0.57142857 0.66666667]</t>
  </si>
  <si>
    <t>[0.04504505 0.15315315 0.22522523 0.14414414 0.18018018 0.07207207</t>
  </si>
  <si>
    <t> 0.04504505 0.04504505 0.06306306 0.02702703]</t>
  </si>
  <si>
    <t>[0.63157895 0.61363636 0.62962963 1.         0.         0.</t>
  </si>
  <si>
    <t>[0.19587629 0.45360825 0.27835052 0.07216495 0.         0.</t>
  </si>
  <si>
    <t>[0.71428571 0.5        0.6        1.         0.75       0.</t>
  </si>
  <si>
    <t> 0.5        1.         0.5        0.        ]</t>
  </si>
  <si>
    <t>[0.13461538 0.15384615 0.38461538 0.15384615 0.07692308 0.</t>
  </si>
  <si>
    <t> 0.03846154 0.01923077 0.03846154 0.        ]</t>
  </si>
  <si>
    <t>[0.5625     0.66666667 0.56       0.8125     0.5        0.75</t>
  </si>
  <si>
    <t>[0.19047619 0.17857143 0.29761905 0.19047619 0.07142857 0.04761905</t>
  </si>
  <si>
    <t> 0.01190476 0.         0.01190476 0.        ]</t>
  </si>
  <si>
    <t>[1.         0.45454545 0.90909091 1.         0.         0.</t>
  </si>
  <si>
    <t>[0.03846154 0.42307692 0.42307692 0.07692308 0.03846154 0.</t>
  </si>
  <si>
    <t>[0.6        0.62962963 0.59090909 0.75       0.83333333 1.</t>
  </si>
  <si>
    <t>[0.11494253 0.31034483 0.25287356 0.18390805 0.06896552 0.02298851</t>
  </si>
  <si>
    <t> 0.01149425 0.01149425 0.01149425 0.01149425]</t>
  </si>
  <si>
    <t>[0.625      0.51724138 0.7        0.71428571 0.4        0.81818182</t>
  </si>
  <si>
    <t>[0.08421053 0.30526316 0.31578947 0.07368421 0.10526316 0.11578947</t>
  </si>
  <si>
    <t>[0.56818182 0.60227273 0.65454545 0.66666667 0.         0.</t>
  </si>
  <si>
    <t>[0.23157895 0.46315789 0.28947368 0.01578947 0.         0.</t>
  </si>
  <si>
    <t>[0.    0.25  0.675 1.    0.    0.    0.    0.    0.    0.   ]</t>
  </si>
  <si>
    <t>[0.05172414 0.20689655 0.68965517 0.05172414 0.         0.</t>
  </si>
  <si>
    <t>[0.27777778 0.57142857 0.7826087  0.         0.         0.</t>
  </si>
  <si>
    <t>[0.18556701 0.57731959 0.2371134  0.         0.         0.</t>
  </si>
  <si>
    <t>[0.55172414 0.54385965 0.69767442 0.72       0.         0.</t>
  </si>
  <si>
    <t>[0.18831169 0.37012987 0.27922078 0.16233766 0.         0.</t>
  </si>
  <si>
    <t>[0.5        0.36363636 0.53571429 0.64516129 0.66666667 0.</t>
  </si>
  <si>
    <t>[0.03061224 0.2244898  0.57142857 0.15816327 0.01530612 0.</t>
  </si>
  <si>
    <t>[0.7826087  0.76       0.41860465 0.90909091 0.         0.</t>
  </si>
  <si>
    <t>[0.2254902  0.24509804 0.42156863 0.10784314 0.         0.</t>
  </si>
  <si>
    <t>[0.5        0.87878788 1.         0.         0.         0.</t>
  </si>
  <si>
    <t>[0.39285714 0.58928571 0.01785714 0.         0.         0.</t>
  </si>
  <si>
    <t>[0.57142857 0.52941176 0.66666667 0.         0.         0.</t>
  </si>
  <si>
    <t>[0.17948718 0.43589744 0.38461538 0.         0.         0.</t>
  </si>
  <si>
    <t>exp1_larva_10</t>
  </si>
  <si>
    <t>[0.42857143 0.47619048 0.60344828 0.71428571 0.6        1.</t>
  </si>
  <si>
    <t>[0.05982906 0.17948718 0.4957265  0.11965812 0.12820513 0.01709402</t>
  </si>
  <si>
    <t>[0.33333333 0.45454545 0.85714286 0.66666667 1.         0.33333333</t>
  </si>
  <si>
    <t> 0.58333333 0.5        0.         0.        ]</t>
  </si>
  <si>
    <t>[0.06 0.22 0.28 0.06 0.04 0.06 0.24 0.04 0.   0.  ]</t>
  </si>
  <si>
    <t>[0.         0.4        0.61538462 1.         0.         0.</t>
  </si>
  <si>
    <t>[0.         0.26315789 0.68421053 0.05263158 0.         0.</t>
  </si>
  <si>
    <t>[0.         0.38461538 0.66666667 1.         0.75       0.</t>
  </si>
  <si>
    <t> 0.5        0.         0.         0.        ]</t>
  </si>
  <si>
    <t>[0.         0.30952381 0.42857143 0.02380952 0.19047619 0.</t>
  </si>
  <si>
    <t> 0.04761905 0.         0.         0.        ]</t>
  </si>
  <si>
    <t>[1.         0.42857143 0.75       0.         1.         0.</t>
  </si>
  <si>
    <t> 0.5        0.57142857 1.         0.        ]</t>
  </si>
  <si>
    <t>[0.01851852 0.38888889 0.22222222 0.03703704 0.03703704 0.01851852</t>
  </si>
  <si>
    <t> 0.11111111 0.12962963 0.01851852 0.01851852]</t>
  </si>
  <si>
    <t>[0.6        0.76       0.60714286 0.57692308 0.5        0.52380952</t>
  </si>
  <si>
    <t> 0.5625     0.57142857 0.         0.        ]</t>
  </si>
  <si>
    <t>[0.03676471 0.18382353 0.20588235 0.19117647 0.05882353 0.15441176</t>
  </si>
  <si>
    <t> 0.11764706 0.05147059 0.         0.        ]</t>
  </si>
  <si>
    <t>[0.         0.5        0.62068966 0.875      0.46153846 0.73913043</t>
  </si>
  <si>
    <t>[0.04395604 0.15384615 0.31868132 0.08791209 0.14285714 0.25274725</t>
  </si>
  <si>
    <t>[0.4        0.54166667 0.66666667 0.75       0.4375     0.66666667</t>
  </si>
  <si>
    <t>[0.06578947 0.31578947 0.31578947 0.05263158 0.21052632 0.03947368</t>
  </si>
  <si>
    <t>[0.44444444 0.38709677 0.63888889 0.52941176 0.71428571 0.61111111</t>
  </si>
  <si>
    <t> 0.75       0.66666667 0.33333333 0.57142857]</t>
  </si>
  <si>
    <t>[0.06081081 0.20945946 0.24324324 0.11486486 0.09459459 0.12162162</t>
  </si>
  <si>
    <t> 0.02702703 0.04054054 0.04054054 0.0472973 ]</t>
  </si>
  <si>
    <t>[0.         0.44642857 0.75       0.57894737 0.71428571 1.</t>
  </si>
  <si>
    <t>[0.05063291 0.35443038 0.37974684 0.12025316 0.08860759 0.00632911</t>
  </si>
  <si>
    <t>[0.         0.5        0.45454545 0.6875     0.5        1.</t>
  </si>
  <si>
    <t> 0.66666667 0.         0.         0.        ]</t>
  </si>
  <si>
    <t>[0.02222222 0.22222222 0.24444444 0.35555556 0.04444444 0.02222222</t>
  </si>
  <si>
    <t> 0.06666667 0.02222222 0.         0.        ]</t>
  </si>
  <si>
    <t>[0.44444444 0.64705882 0.68888889 0.74193548 1.         0.</t>
  </si>
  <si>
    <t>[0.10909091 0.41212121 0.27272727 0.18787879 0.01212121 0.00606061</t>
  </si>
  <si>
    <t>[0.375      0.61702128 0.59302326 0.8        0.         0.</t>
  </si>
  <si>
    <t>[0.10062893 0.29559748 0.5408805  0.06289308 0.         0.</t>
  </si>
  <si>
    <t>[0.47368421 0.5        0.70212766 0.56       0.69230769 0.</t>
  </si>
  <si>
    <t>[0.13970588 0.23529412 0.34558824 0.18382353 0.09558824 0.</t>
  </si>
  <si>
    <t>[0.         0.1875     0.6969697  0.55555556 0.6        0.25</t>
  </si>
  <si>
    <t> 0.7        0.55555556 0.5        0.47368421]</t>
  </si>
  <si>
    <t>[0.         0.11347518 0.23404255 0.12765957 0.07092199 0.08510638</t>
  </si>
  <si>
    <t> 0.07092199 0.06382979 0.09929078 0.13475177]</t>
  </si>
  <si>
    <t>[0.5        0.5        0.55769231 0.6        0.4        1.</t>
  </si>
  <si>
    <t>[0.09917355 0.21487603 0.42975207 0.20661157 0.04132231 0.00826446</t>
  </si>
  <si>
    <t>[0.41666667 0.5        0.5        0.625      0.5        0.5</t>
  </si>
  <si>
    <t> 0.6        0.         0.         0.        ]</t>
  </si>
  <si>
    <t>[0.06666667 0.16666667 0.28888889 0.22222222 0.07777778 0.14444444</t>
  </si>
  <si>
    <t> 0.02777778 0.00555556 0.         0.        ]</t>
  </si>
  <si>
    <t>[0.4        0.5625     0.53333333 1.         0.         0.</t>
  </si>
  <si>
    <t>[0.06024096 0.38554217 0.54216867 0.01204819 0.         0.</t>
  </si>
  <si>
    <t>[0.33333333 0.5        0.57894737 0.66666667 0.38888889 0.83333333</t>
  </si>
  <si>
    <t>[0.04972376 0.29834254 0.4198895  0.09944751 0.09944751 0.03314917</t>
  </si>
  <si>
    <t>[0.4        0.67857143 0.60784314 0.61111111 1.         1.</t>
  </si>
  <si>
    <t>[0.09090909 0.25454545 0.46363636 0.16363636 0.01818182 0.00909091</t>
  </si>
  <si>
    <t>[0.33333333 0.58333333 0.72413793 1.         0.         0.</t>
  </si>
  <si>
    <t>[0.11538462 0.46153846 0.37179487 0.05128205 0.         0.</t>
  </si>
  <si>
    <t>[0.42857143 0.42857143 0.77777778 0.72222222 1.         0.</t>
  </si>
  <si>
    <t>[0.1147541  0.2295082  0.29508197 0.29508197 0.06557377 0.</t>
  </si>
  <si>
    <t>[0.55555556 0.5        0.4        0.66666667 0.22222222 0.5</t>
  </si>
  <si>
    <t> 0.62962963 0.64285714 1.         1.        ]</t>
  </si>
  <si>
    <t>[0.07563025 0.06722689 0.04201681 0.05042017 0.1512605  0.21848739</t>
  </si>
  <si>
    <t> 0.22689076 0.11764706 0.03361345 0.01680672]</t>
  </si>
  <si>
    <t>[0.33333333 0.66666667 0.63157895 1.         1.         0.</t>
  </si>
  <si>
    <t>[0.05660377 0.22641509 0.35849057 0.30188679 0.05660377 0.</t>
  </si>
  <si>
    <t>[0.5        0.68421053 0.7        1.         0.         0.</t>
  </si>
  <si>
    <t>[0.21052632 0.5        0.26315789 0.02631579 0.         0.</t>
  </si>
  <si>
    <t>[0.5        0.70833333 0.8        0.9375     0.6        0.8</t>
  </si>
  <si>
    <t>[0.05405405 0.32432432 0.27027027 0.21621622 0.06756757 0.06756757</t>
  </si>
  <si>
    <t>[0.33333333 0.5625     0.53846154 0.8        1.         0.</t>
  </si>
  <si>
    <t>[0.16071429 0.28571429 0.23214286 0.26785714 0.05357143 0.</t>
  </si>
  <si>
    <t>[0.6        0.54545455 0.34482759 0.58823529 0.35135135 0.78125</t>
  </si>
  <si>
    <t> 0.75       0.         0.         0.        ]</t>
  </si>
  <si>
    <t>[0.03289474 0.07236842 0.19078947 0.22368421 0.24342105 0.21052632</t>
  </si>
  <si>
    <t> 0.02631579 0.         0.         0.        ]</t>
  </si>
  <si>
    <t>[0.66666667 0.46153846 0.52       0.66666667 0.625      0.</t>
  </si>
  <si>
    <t>[0.08450704 0.18309859 0.35211268 0.21126761 0.11267606 0.</t>
  </si>
  <si>
    <t> 0.02816901 0.01408451 0.         0.01408451]</t>
  </si>
  <si>
    <t>[0.33333333 0.83333333 0.5        0.77777778 0.         0.</t>
  </si>
  <si>
    <t>[0.13043478 0.26086957 0.17391304 0.39130435 0.04347826 0.</t>
  </si>
  <si>
    <t>[0.57142857 0.85714286 0.82352941 0.83333333 0.7        1.</t>
  </si>
  <si>
    <t> 0.4        0.85714286 0.33333333 0.75      ]</t>
  </si>
  <si>
    <t>[0.08860759 0.17721519 0.21518987 0.07594937 0.12658228 0.03797468</t>
  </si>
  <si>
    <t> 0.06329114 0.08860759 0.07594937 0.05063291]</t>
  </si>
  <si>
    <t>[0.         0.         0.66666667 0.5        0.25       0.7</t>
  </si>
  <si>
    <t> 0.5        0.4        0.66666667 0.625     ]</t>
  </si>
  <si>
    <t>[0.         0.01219512 0.14634146 0.07317073 0.09756098 0.12195122</t>
  </si>
  <si>
    <t> 0.12195122 0.18292683 0.14634146 0.09756098]</t>
  </si>
  <si>
    <t>[0.         0.6        0.76666667 0.91666667 0.         0.</t>
  </si>
  <si>
    <t>[0.09411765 0.41176471 0.35294118 0.14117647 0.         0.</t>
  </si>
  <si>
    <t>[0.28571429 0.40909091 0.71428571 0.64285714 0.14285714 0.57142857</t>
  </si>
  <si>
    <t> 0.85714286 1.         0.66666667 0.        ]</t>
  </si>
  <si>
    <t>[0.07216495 0.22680412 0.21649485 0.1443299  0.07216495 0.1443299</t>
  </si>
  <si>
    <t> 0.07216495 0.02061856 0.03092784 0.        ]</t>
  </si>
  <si>
    <t>[0.57142857 0.33333333 0.625      0.89473684 0.5        1.</t>
  </si>
  <si>
    <t>[0.08333333 0.17857143 0.47619048 0.22619048 0.02380952 0.01190476</t>
  </si>
  <si>
    <t>[0.         0.33333333 0.72222222 0.92       1.         0.5</t>
  </si>
  <si>
    <t> 0.         0.57142857 1.         0.        ]</t>
  </si>
  <si>
    <t>[0.         0.13636364 0.40909091 0.28409091 0.01136364 0.02272727</t>
  </si>
  <si>
    <t> 0.01136364 0.07954545 0.04545455 0.        ]</t>
  </si>
  <si>
    <t>[0.75       0.61111111 0.57575758 0.85714286 1.         0.</t>
  </si>
  <si>
    <t>[0.1    0.225  0.4125 0.175  0.0375 0.0125 0.025  0.0125 0.     0.    ]</t>
  </si>
  <si>
    <t>[0.81818182 0.78947368 0.89285714 0.63636364 0.5        0.25</t>
  </si>
  <si>
    <t> 0.5        1.         0.4        1.        ]</t>
  </si>
  <si>
    <t>[0.11340206 0.19587629 0.28865979 0.11340206 0.08247423 0.04123711</t>
  </si>
  <si>
    <t> 0.04123711 0.05154639 0.05154639 0.02061856]</t>
  </si>
  <si>
    <t>[0.375      0.55555556 0.82       0.92307692 0.         0.</t>
  </si>
  <si>
    <t> 1.         0.5        0.         0.        ]</t>
  </si>
  <si>
    <t>[0.0952381  0.10714286 0.5952381  0.1547619  0.         0.01190476</t>
  </si>
  <si>
    <t> 0.01190476 0.02380952 0.         0.        ]</t>
  </si>
  <si>
    <t>[0.75       0.25       0.81818182 0.9375     1.         0.</t>
  </si>
  <si>
    <t> 0.5        0.         0.66666667 0.5       ]</t>
  </si>
  <si>
    <t>[0.04651163 0.23255814 0.38372093 0.18604651 0.03488372 0.01162791</t>
  </si>
  <si>
    <t> 0.02325581 0.02325581 0.03488372 0.02325581]</t>
  </si>
  <si>
    <t>[0.6        0.41176471 0.8        0.64285714 0.42857143 0.5</t>
  </si>
  <si>
    <t> 0.54545455 0.83333333 1.         0.        ]</t>
  </si>
  <si>
    <t>[0.04716981 0.16037736 0.23584906 0.13207547 0.06603774 0.09433962</t>
  </si>
  <si>
    <t> 0.10377358 0.11320755 0.04716981 0.        ]</t>
  </si>
  <si>
    <t>[0.44444444 0.47368421 0.78       0.94444444 0.         0.</t>
  </si>
  <si>
    <t>[0.07826087 0.33043478 0.43478261 0.15652174 0.         0.</t>
  </si>
  <si>
    <t>[0.83333333 0.6        0.73076923 0.8        0.55555556 1.</t>
  </si>
  <si>
    <t>[0.06741573 0.28089888 0.29213483 0.2247191  0.1011236  0.02247191</t>
  </si>
  <si>
    <t> 0.01123596 0.         0.         0.        ]</t>
  </si>
  <si>
    <t>[0.6        0.48148148 0.71428571 0.91666667 0.         0.</t>
  </si>
  <si>
    <t>[0.05952381 0.32142857 0.33333333 0.28571429 0.         0.</t>
  </si>
  <si>
    <t>[0.5        0.76470588 0.33333333 0.51515152 0.72222222 1.</t>
  </si>
  <si>
    <t>[0.06315789 0.17894737 0.15789474 0.34736842 0.18947368 0.06315789</t>
  </si>
  <si>
    <t>[0.375      0.42857143 0.90322581 0.875      1.         0.</t>
  </si>
  <si>
    <t>[0.10126582 0.26582278 0.39240506 0.20253165 0.03797468 0.</t>
  </si>
  <si>
    <t>[0.5        0.45833333 0.775      0.92857143 0.66666667 0.</t>
  </si>
  <si>
    <t> 0.         0.         1.         0.        ]</t>
  </si>
  <si>
    <t>[0.06818182 0.27272727 0.45454545 0.15909091 0.03409091 0.</t>
  </si>
  <si>
    <t> 0.         0.         0.01136364 0.        ]</t>
  </si>
  <si>
    <t>[0.25       0.25       0.6        0.47826087 0.36363636 0.9</t>
  </si>
  <si>
    <t> 0.8        1.         1.         0.        ]</t>
  </si>
  <si>
    <t>[0.04081633 0.12244898 0.20408163 0.23469388 0.2244898  0.10204082</t>
  </si>
  <si>
    <t> 0.05102041 0.01020408 0.01020408 0.        ]</t>
  </si>
  <si>
    <t>[0.4        0.4        0.58974359 0.70833333 0.8        1.</t>
  </si>
  <si>
    <t>[0.05319149 0.21276596 0.41489362 0.25531915 0.05319149 0.0106383</t>
  </si>
  <si>
    <t>[0.5        0.6        0.66666667 0.71428571 0.71428571 0.8</t>
  </si>
  <si>
    <t>[0.08988764 0.2247191  0.30337079 0.23595506 0.07865169 0.05617978</t>
  </si>
  <si>
    <t> 0.         0.         0.01123596 0.        ]</t>
  </si>
  <si>
    <t>Anosmic</t>
  </si>
  <si>
    <t>[0.         0.33333333 0.87096774 0.7        0.6        1.</t>
  </si>
  <si>
    <t>[0.01587302 0.23809524 0.49206349 0.15873016 0.07936508 0.01587302</t>
  </si>
  <si>
    <t>[0.         0.8        0.76923077 0.38888889 0.38461538 0.69230769</t>
  </si>
  <si>
    <t> 0.63636364 0.72727273 1.         0.66666667]</t>
  </si>
  <si>
    <t>[0.00689655 0.03448276 0.08965517 0.12413793 0.17931034 0.17931034</t>
  </si>
  <si>
    <t> 0.15172414 0.15172414 0.04137931 0.04137931]</t>
  </si>
  <si>
    <t>[0.36363636 0.65       0.88571429 0.66666667 0.28571429 0.7</t>
  </si>
  <si>
    <t> 0.23076923 0.5        1.         0.        ]</t>
  </si>
  <si>
    <t>[0.08461538 0.15384615 0.26923077 0.09230769 0.05384615 0.07692308</t>
  </si>
  <si>
    <t> 0.1        0.12307692 0.04615385 0.        ]</t>
  </si>
  <si>
    <t>[0.         0.44444444 0.64285714 0.66666667 0.6        0.5</t>
  </si>
  <si>
    <t> 0.4        0.625      0.         0.        ]</t>
  </si>
  <si>
    <t>[0.01098901 0.0989011  0.30769231 0.13186813 0.21978022 0.08791209</t>
  </si>
  <si>
    <t> 0.05494505 0.08791209 0.         0.        ]</t>
  </si>
  <si>
    <t>[1.         0.5        0.76923077 0.31818182 0.55172414 0.6</t>
  </si>
  <si>
    <t> 0.53846154 0.72222222 0.875      1.        ]</t>
  </si>
  <si>
    <t>[0.00680272 0.05442177 0.08843537 0.14965986 0.19727891 0.13605442</t>
  </si>
  <si>
    <t> 0.17687075 0.12244898 0.05442177 0.01360544]</t>
  </si>
  <si>
    <t>[0.         0.44444444 0.73076923 0.46153846 0.6        0.83333333</t>
  </si>
  <si>
    <t> 0.57142857 0.8        0.         1.        ]</t>
  </si>
  <si>
    <t>[0.03488372 0.10465116 0.30232558 0.15116279 0.1744186  0.06976744</t>
  </si>
  <si>
    <t> 0.08139535 0.05813953 0.         0.02325581]</t>
  </si>
  <si>
    <t>[0.         0.         1.         0.         0.21052632 0.66666667</t>
  </si>
  <si>
    <t> 0.64285714 0.14285714 0.4        0.72222222]</t>
  </si>
  <si>
    <t>[0.    0.016 0.072 0.04  0.152 0.288 0.112 0.056 0.12  0.144]</t>
  </si>
  <si>
    <t>[0.75       0.36363636 0.68421053 0.71428571 0.53846154 0.58333333</t>
  </si>
  <si>
    <t> 0.36842105 0.66666667 0.65       0.75      ]</t>
  </si>
  <si>
    <t>[0.02758621 0.07586207 0.13103448 0.04827586 0.08965517 0.16551724</t>
  </si>
  <si>
    <t> 0.13103448 0.16551724 0.13793103 0.02758621]</t>
  </si>
  <si>
    <t>[0.         0.57142857 0.88888889 0.46666667 0.52777778 0.54545455</t>
  </si>
  <si>
    <t> 0.7        0.83333333 0.66666667 0.8       ]</t>
  </si>
  <si>
    <t>[0.01986755 0.04635762 0.05960265 0.09933775 0.2384106  0.29139073</t>
  </si>
  <si>
    <t> 0.13245033 0.0397351  0.0397351  0.03311258]</t>
  </si>
  <si>
    <t>[0.         0.4        0.65517241 0.61538462 0.71428571 0.</t>
  </si>
  <si>
    <t> 0.33333333 0.8        1.         0.        ]</t>
  </si>
  <si>
    <t>[0.01666667 0.125      0.24166667 0.21666667 0.05833333 0.025</t>
  </si>
  <si>
    <t> 0.175      0.125      0.01666667 0.        ]</t>
  </si>
  <si>
    <t>[0.8125     0.46428571 0.84848485 0.55       0.75       1.</t>
  </si>
  <si>
    <t>[0.14953271 0.26168224 0.30841121 0.18691589 0.07476636 0.01869159</t>
  </si>
  <si>
    <t>[1.         0.35714286 0.72       0.56521739 0.5625     0.36363636</t>
  </si>
  <si>
    <t> 0.38888889 0.88888889 0.33333333 1.        ]</t>
  </si>
  <si>
    <t>[0.02797203 0.0979021  0.17482517 0.16083916 0.11188811 0.07692308</t>
  </si>
  <si>
    <t> 0.12587413 0.12587413 0.04195804 0.05594406]</t>
  </si>
  <si>
    <t>[0.33333333 0.23529412 0.75757576 0.7        0.61904762 0.5</t>
  </si>
  <si>
    <t> 0.71428571 0.75       0.5        1.        ]</t>
  </si>
  <si>
    <t>[0.02678571 0.15178571 0.29464286 0.08928571 0.1875     0.125</t>
  </si>
  <si>
    <t> 0.0625     0.03571429 0.01785714 0.00892857]</t>
  </si>
  <si>
    <t>[0.28571429 0.875      0.5        0.66666667 0.27272727 0.57894737</t>
  </si>
  <si>
    <t> 0.4375     0.57894737 0.9        0.66666667]</t>
  </si>
  <si>
    <t>[0.05384615 0.06153846 0.01538462 0.04615385 0.08461538 0.14615385</t>
  </si>
  <si>
    <t> 0.24615385 0.14615385 0.15384615 0.04615385]</t>
  </si>
  <si>
    <t>[0.375      0.64705882 0.83333333 0.41666667 0.71428571 0.28571429</t>
  </si>
  <si>
    <t> 0.75       1.         1.         0.        ]</t>
  </si>
  <si>
    <t>[0.07207207 0.15315315 0.21621622 0.10810811 0.12612613 0.12612613</t>
  </si>
  <si>
    <t> 0.18018018 0.00900901 0.00900901 0.        ]</t>
  </si>
  <si>
    <t>[0.4        0.25       0.82142857 0.70588235 0.57142857 0.14285714</t>
  </si>
  <si>
    <t> 0.625      0.90909091 1.         0.        ]</t>
  </si>
  <si>
    <t>[0.04424779 0.17699115 0.24778761 0.15044248 0.0619469  0.0619469</t>
  </si>
  <si>
    <t> 0.14159292 0.09734513 0.01769912 0.        ]</t>
  </si>
  <si>
    <t>[0.375      0.56521739 0.88235294 0.7        0.45454545 0.63636364</t>
  </si>
  <si>
    <t> 0.5        0.5        0.6        1.        ]</t>
  </si>
  <si>
    <t>[0.0776699  0.22330097 0.16504854 0.09708738 0.10679612 0.10679612</t>
  </si>
  <si>
    <t> 0.0776699  0.0776699  0.04854369 0.01941748]</t>
  </si>
  <si>
    <t>[0.66666667 0.875      0.75       1.         0.77777778 0.63636364</t>
  </si>
  <si>
    <t>[0.16216216 0.21621622 0.27027027 0.06756757 0.12162162 0.14864865</t>
  </si>
  <si>
    <t> 0.01351351 0.         0.         0.        ]</t>
  </si>
  <si>
    <t>[0.58823529 0.58823529 0.83333333 0.66666667 0.5        0.46153846</t>
  </si>
  <si>
    <t>[0.25       0.25       0.17647059 0.04411765 0.02941176 0.19117647</t>
  </si>
  <si>
    <t> 0.05882353 0.         0.         0.        ]</t>
  </si>
  <si>
    <t>[0.33333333 0.46153846 0.76190476 0.875      0.33333333 0.71428571</t>
  </si>
  <si>
    <t> 0.5        1.         0.33333333 1.        ]</t>
  </si>
  <si>
    <t>[0.04       0.17333333 0.28       0.10666667 0.04       0.09333333</t>
  </si>
  <si>
    <t> 0.13333333 0.06666667 0.04       0.02666667]</t>
  </si>
  <si>
    <t>[0.33333333 0.42857143 0.81818182 0.5        0.375      0.72727273</t>
  </si>
  <si>
    <t>[0.06122449 0.14285714 0.2244898  0.08163265 0.16326531 0.2244898</t>
  </si>
  <si>
    <t> 0.08163265 0.02040816 0.         0.        ]</t>
  </si>
  <si>
    <t>[0.2        0.54166667 0.80952381 0.33333333 0.8        0.5</t>
  </si>
  <si>
    <t>[0.07936508 0.38095238 0.33333333 0.04761905 0.07936508 0.06349206</t>
  </si>
  <si>
    <t> 0.01587302 0.         0.         0.        ]</t>
  </si>
  <si>
    <t>[0.83333333 0.65217391 0.66666667 0.71428571 1.         1.</t>
  </si>
  <si>
    <t> 0.85714286 1.         0.         0.        ]</t>
  </si>
  <si>
    <t>[0.08823529 0.33823529 0.26470588 0.10294118 0.04411765 0.02941176</t>
  </si>
  <si>
    <t> 0.10294118 0.02941176 0.         0.        ]</t>
  </si>
  <si>
    <t>[0.71428571 0.47058824 0.8        1.         0.         0.</t>
  </si>
  <si>
    <t>[0.1627907  0.39534884 0.34883721 0.09302326 0.         0.</t>
  </si>
  <si>
    <t>[0.5        0.         0.86666667 0.6        0.25       0.4</t>
  </si>
  <si>
    <t> 0.55555556 1.         1.         0.        ]</t>
  </si>
  <si>
    <t>[0.03333333 0.13333333 0.25       0.08333333 0.06666667 0.08333333</t>
  </si>
  <si>
    <t> 0.15       0.13333333 0.06666667 0.        ]</t>
  </si>
  <si>
    <t>[1.         0.33333333 0.75       0.75       0.         0.</t>
  </si>
  <si>
    <t> 0.2        0.26666667 1.         0.        ]</t>
  </si>
  <si>
    <t>[0.01538462 0.09230769 0.30769231 0.06153846 0.         0.</t>
  </si>
  <si>
    <t> 0.07692308 0.23076923 0.21538462 0.        ]</t>
  </si>
  <si>
    <t>[0.33333333 0.625      0.94444444 1.         0.         0.</t>
  </si>
  <si>
    <t>[0.07692308 0.41025641 0.46153846 0.05128205 0.         0.</t>
  </si>
  <si>
    <t>[0.         0.16666667 0.8125     0.53846154 0.625      0.22222222</t>
  </si>
  <si>
    <t> 0.57142857 0.46153846 0.75       0.75      ]</t>
  </si>
  <si>
    <t>[0.         0.06521739 0.17391304 0.14130435 0.17391304 0.09782609</t>
  </si>
  <si>
    <t> 0.07608696 0.14130435 0.08695652 0.04347826]</t>
  </si>
  <si>
    <t>[0.25       0.92307692 0.875      1.         0.3        0.41935484</t>
  </si>
  <si>
    <t> 0.58333333 0.84615385 0.         1.        ]</t>
  </si>
  <si>
    <t>[0.07272727 0.11818182 0.07272727 0.01818182 0.09090909 0.28181818</t>
  </si>
  <si>
    <t> 0.21818182 0.11818182 0.         0.00909091]</t>
  </si>
  <si>
    <t>[0.         0.         0.5        1.         0.2        0.5</t>
  </si>
  <si>
    <t> 0.54545455 0.63636364 0.4        0.61111111]</t>
  </si>
  <si>
    <t>[0.         0.00847458 0.06779661 0.02542373 0.08474576 0.16949153</t>
  </si>
  <si>
    <t> 0.18644068 0.09322034 0.21186441 0.15254237]</t>
  </si>
  <si>
    <t>[0.         0.5        0.79166667 0.6        0.16666667 0.3902439</t>
  </si>
  <si>
    <t> 0.68       0.55555556 0.         0.        ]</t>
  </si>
  <si>
    <t>[0.02068966 0.22068966 0.16551724 0.03448276 0.04137931 0.28275862</t>
  </si>
  <si>
    <t> 0.17241379 0.06206897 0.         0.        ]</t>
  </si>
  <si>
    <t>[0.5        0.42857143 0.83333333 0.66666667 0.4        0.1</t>
  </si>
  <si>
    <t> 0.88888889 0.38461538 0.75       1.        ]</t>
  </si>
  <si>
    <t>[0.03225806 0.11290323 0.09677419 0.0483871  0.08064516 0.16129032</t>
  </si>
  <si>
    <t> 0.14516129 0.20967742 0.06451613 0.0483871 ]</t>
  </si>
  <si>
    <t>[0.8        0.4        1.         0.4        0.38461538 0.53333333</t>
  </si>
  <si>
    <t> 0.54545455 0.5        0.57142857 1.        ]</t>
  </si>
  <si>
    <t>[0.05681818 0.17045455 0.09090909 0.05681818 0.14772727 0.17045455</t>
  </si>
  <si>
    <t> 0.125      0.06818182 0.07954545 0.03409091]</t>
  </si>
  <si>
    <t>[0.6        0.66666667 0.69565217 0.71428571 0.83333333 0.5</t>
  </si>
  <si>
    <t> 0.28571429 0.66666667 0.33333333 1.        ]</t>
  </si>
  <si>
    <t>[0.17647059 0.21176471 0.27058824 0.08235294 0.07058824 0.02352941</t>
  </si>
  <si>
    <t> 0.08235294 0.03529412 0.03529412 0.01176471]</t>
  </si>
  <si>
    <t>[0.375      0.64285714 0.75       0.77777778 1.         0.</t>
  </si>
  <si>
    <t>[0.12903226 0.22580645 0.38709677 0.14516129 0.11290323 0.</t>
  </si>
  <si>
    <t>[0.         0.         0.2        0.         0.66666667 0.5</t>
  </si>
  <si>
    <t> 0.45454545 0.83333333 0.         0.5       ]</t>
  </si>
  <si>
    <t>[0.         0.         0.12195122 0.07317073 0.2195122  0.09756098</t>
  </si>
  <si>
    <t> 0.26829268 0.14634146 0.02439024 0.04878049]</t>
  </si>
  <si>
    <t>[0.66666667 0.42857143 1.         0.         0.         0.</t>
  </si>
  <si>
    <t>[0.13636364 0.63636364 0.22727273 0.         0.         0.</t>
  </si>
  <si>
    <t>[0.25       0.6        0.75       0.42857143 0.375      0.66666667</t>
  </si>
  <si>
    <t> 0.36842105 0.53846154 1.         0.66666667]</t>
  </si>
  <si>
    <t>[0.03478261 0.17391304 0.10434783 0.06086957 0.13913043 0.13043478</t>
  </si>
  <si>
    <t> 0.16521739 0.11304348 0.05217391 0.02608696]</t>
  </si>
  <si>
    <t>[0.         0.         0.         0.         0.5        0.22222222</t>
  </si>
  <si>
    <t> 0.66666667 0.46153846 0.75       0.77777778]</t>
  </si>
  <si>
    <t>[0.         0.         0.         0.01886792 0.05660377 0.16981132</t>
  </si>
  <si>
    <t> 0.19811321 0.24528302 0.22641509 0.08490566]</t>
  </si>
  <si>
    <t>[0.66666667 0.625      0.81818182 0.28571429 0.57142857 0.8</t>
  </si>
  <si>
    <t> 0.33333333 0.         0.75       0.75      ]</t>
  </si>
  <si>
    <t>[0.05357143 0.14285714 0.19642857 0.125      0.125      0.08928571</t>
  </si>
  <si>
    <t> 0.10714286 0.01785714 0.07142857 0.07142857]</t>
  </si>
  <si>
    <t>[0.5        0.6969697  1.         0.         1.         0.</t>
  </si>
  <si>
    <t> 0.5        0.         0.5        0.66666667]</t>
  </si>
  <si>
    <t>[0.18181818 0.42857143 0.23376623 0.01298701 0.01298701 0.</t>
  </si>
  <si>
    <t> 0.02597403 0.01298701 0.05194805 0.03896104]</t>
  </si>
  <si>
    <t>[0.5        0.66666667 0.66666667 0.         1.         0.</t>
  </si>
  <si>
    <t>[0.19354839 0.48387097 0.19354839 0.         0.03225806 0.</t>
  </si>
  <si>
    <t> 0.03225806 0.06451613 0.         0.        ]</t>
  </si>
  <si>
    <t>[0.         0.54545455 1.         0.         0.         0.</t>
  </si>
  <si>
    <t>[0.13333333 0.73333333 0.13333333 0.         0.         0.</t>
  </si>
  <si>
    <t>[0.42857143 0.71428571 0.96       0.         0.75       0.66666667</t>
  </si>
  <si>
    <t> 0.66666667 0.7        0.57142857 0.8       ]</t>
  </si>
  <si>
    <t>[0.07142857 0.21428571 0.25510204 0.02040816 0.04081633 0.03061224</t>
  </si>
  <si>
    <t> 0.09183673 0.10204082 0.07142857 0.10204082]</t>
  </si>
  <si>
    <t>[0.375      0.66666667 0.7        1.         0.         0.</t>
  </si>
  <si>
    <t>[0.22222222 0.33333333 0.27777778 0.05555556 0.02777778 0.05555556</t>
  </si>
  <si>
    <t> 0.02777778 0.         0.         0.        ]</t>
  </si>
  <si>
    <t>[0.28571429 0.53333333 0.75       1.         1.         0.5</t>
  </si>
  <si>
    <t> 0.         1.         0.         0.5       ]</t>
  </si>
  <si>
    <t>[0.10447761 0.44776119 0.29850746 0.04477612 0.01492537 0.02985075</t>
  </si>
  <si>
    <t> 0.01492537 0.01492537 0.         0.02985075]</t>
  </si>
  <si>
    <t>[0.125      0.65       0.66666667 0.         1.         0.33333333</t>
  </si>
  <si>
    <t> 0.75       0.5        0.75       0.5       ]</t>
  </si>
  <si>
    <t>[0.13559322 0.33898305 0.15254237 0.01694915 0.03389831 0.05084746</t>
  </si>
  <si>
    <t> 0.06779661 0.06779661 0.06779661 0.06779661]</t>
  </si>
  <si>
    <t>[0.76923077 0.61111111 0.85714286 1.         0.66666667 0.66666667</t>
  </si>
  <si>
    <t> 1.         0.         0.         0.2       ]</t>
  </si>
  <si>
    <t>[0.1547619  0.42857143 0.25       0.01190476 0.03571429 0.03571429</t>
  </si>
  <si>
    <t> 0.01190476 0.01190476 0.         0.05952381]</t>
  </si>
  <si>
    <t>[0.5        0.33333333 0.83333333 1.         1.         1.</t>
  </si>
  <si>
    <t> 1.         0.5        0.         0.66666667]</t>
  </si>
  <si>
    <t>[0.08333333 0.25       0.25       0.04166667 0.04166667 0.04166667</t>
  </si>
  <si>
    <t> 0.08333333 0.08333333 0.         0.125     ]</t>
  </si>
  <si>
    <t>[0.33333333 0.66666667 0.6        0.625      0.33333333 1.</t>
  </si>
  <si>
    <t> 0.5        0.6        0.4        0.75      ]</t>
  </si>
  <si>
    <t>[0.06 0.12 0.1  0.32 0.06 0.02 0.04 0.1  0.1  0.08]</t>
  </si>
  <si>
    <t>[0.7        0.6        0.68181818 0.46153846 1.         0.33333333</t>
  </si>
  <si>
    <t> 0.69230769 0.83333333 0.         1.        ]</t>
  </si>
  <si>
    <t>[0.09090909 0.22727273 0.2        0.11818182 0.02727273 0.13636364</t>
  </si>
  <si>
    <t> 0.11818182 0.05454545 0.00909091 0.01818182]</t>
  </si>
  <si>
    <t>[0.         0.66666667 0.71428571 0.41666667 0.71428571 0.75</t>
  </si>
  <si>
    <t>[0.04878049 0.14634146 0.17073171 0.29268293 0.17073171 0.09756098</t>
  </si>
  <si>
    <t> 0.04878049 0.         0.02439024 0.        ]</t>
  </si>
  <si>
    <t>[0.61538462 1.         0.46153846 0.625      0.25       1.</t>
  </si>
  <si>
    <t> 0.         0.         1.         1.        ]</t>
  </si>
  <si>
    <t>[0.25490196 0.09803922 0.25490196 0.15686275 0.07843137 0.09803922</t>
  </si>
  <si>
    <t> 0.         0.01960784 0.01960784 0.01960784]</t>
  </si>
  <si>
    <t>[0.25       0.54545455 0.91666667 1.         0.66666667 1.</t>
  </si>
  <si>
    <t> 0.66666667 0.42857143 1.         0.5       ]</t>
  </si>
  <si>
    <t>[0.15384615 0.21153846 0.23076923 0.03846154 0.05769231 0.01923077</t>
  </si>
  <si>
    <t> 0.05769231 0.13461538 0.01923077 0.07692308]</t>
  </si>
  <si>
    <t>[0.         0.         0.5        1.         0.         0.</t>
  </si>
  <si>
    <t> 0.         0.         0.66666667 0.5       ]</t>
  </si>
  <si>
    <t>[0.         0.         0.18181818 0.09090909 0.         0.</t>
  </si>
  <si>
    <t> 0.         0.09090909 0.27272727 0.36363636]</t>
  </si>
  <si>
    <t>[1.         0.25       0.90909091 0.28571429 0.83333333 0.</t>
  </si>
  <si>
    <t> 0.         0.34782609 0.66666667 0.8       ]</t>
  </si>
  <si>
    <t>[0.02739726 0.05479452 0.15068493 0.09589041 0.08219178 0.</t>
  </si>
  <si>
    <t> 0.04109589 0.31506849 0.16438356 0.06849315]</t>
  </si>
  <si>
    <t> 0.         0.         0.33333333 0.4       ]</t>
  </si>
  <si>
    <t>[0.         0.         0.         0.         0.         0.11111111</t>
  </si>
  <si>
    <t> 0.         0.         0.33333333 0.55555556]</t>
  </si>
  <si>
    <t>[0.         0.         0.         0.33333333 0.         0.6</t>
  </si>
  <si>
    <t> 0.6        0.61538462 0.28571429 0.8       ]</t>
  </si>
  <si>
    <t>[0.         0.         0.         0.06666667 0.04444444 0.11111111</t>
  </si>
  <si>
    <t> 0.11111111 0.28888889 0.15555556 0.22222222]</t>
  </si>
  <si>
    <t>[0.         0.33333333 0.33333333 0.5        0.16666667 0.33333333</t>
  </si>
  <si>
    <t> 0.52380952 0.54166667 0.33333333 0.75862069]</t>
  </si>
  <si>
    <t>[0.         0.02272727 0.02272727 0.03030303 0.04545455 0.11363636</t>
  </si>
  <si>
    <t> 0.15909091 0.18181818 0.20454545 0.21969697]</t>
  </si>
  <si>
    <t>[0.66666667 0.66666667 0.66666667 0.47368421 0.5        0.</t>
  </si>
  <si>
    <t> 0.33333333 0.28571429 0.22222222 0.46153846]</t>
  </si>
  <si>
    <t>[0.11538462 0.07692308 0.03846154 0.24358974 0.1025641  0.01282051</t>
  </si>
  <si>
    <t> 0.03846154 0.08974359 0.11538462 0.16666667]</t>
  </si>
  <si>
    <t>[0.         0.         0.4        0.33333333 0.66666667 0.</t>
  </si>
  <si>
    <t> 0.5        0.3        0.77777778 0.44444444]</t>
  </si>
  <si>
    <t>[0.         0.03921569 0.09803922 0.05882353 0.05882353 0.07843137</t>
  </si>
  <si>
    <t> 0.11764706 0.19607843 0.17647059 0.17647059]</t>
  </si>
  <si>
    <t>[0.         0.5        0.4        0.8        0.         0.</t>
  </si>
  <si>
    <t> 0.5        0.5        0.41666667 0.8       ]</t>
  </si>
  <si>
    <t>[0.         0.04347826 0.10869565 0.2173913  0.02173913 0.</t>
  </si>
  <si>
    <t> 0.04347826 0.08695652 0.26086957 0.2173913 ]</t>
  </si>
  <si>
    <t>[0.         0.5        0.5        0.42857143 0.66666667 0.83333333</t>
  </si>
  <si>
    <t> 0.75       0.33333333 0.66666667 0.57142857]</t>
  </si>
  <si>
    <t>[0.         0.03448276 0.03448276 0.12068966 0.15517241 0.10344828</t>
  </si>
  <si>
    <t> 0.06896552 0.20689655 0.15517241 0.12068966]</t>
  </si>
  <si>
    <t>[1.         1.         1.         0.         0.33333333 0.5</t>
  </si>
  <si>
    <t> 0.66666667 0.33333333 0.5        0.8       ]</t>
  </si>
  <si>
    <t>[0.04761905 0.04761905 0.07142857 0.02380952 0.07142857 0.19047619</t>
  </si>
  <si>
    <t> 0.07142857 0.21428571 0.14285714 0.11904762]</t>
  </si>
  <si>
    <t>[0.         0.4        0.375      0.63157895 0.34883721 0.60416667</t>
  </si>
  <si>
    <t> 0.73333333 0.375      0.56521739 0.85      ]</t>
  </si>
  <si>
    <t>[0.         0.0209205  0.0334728  0.15899582 0.17991632 0.20083682</t>
  </si>
  <si>
    <t> 0.12552301 0.10041841 0.09623431 0.08368201]</t>
  </si>
  <si>
    <t>[0.6        0.33333333 0.54545455 0.86956522 0.6        0.375</t>
  </si>
  <si>
    <t> 0.625      0.75       0.25       0.66666667]</t>
  </si>
  <si>
    <t>[0.1  0.06 0.11 0.23 0.2  0.08 0.08 0.04 0.04 0.06]</t>
  </si>
  <si>
    <t>[0.8        0.71428571 0.83333333 0.         1.         0.42857143</t>
  </si>
  <si>
    <t> 1.         0.5        0.5        0.        ]</t>
  </si>
  <si>
    <t>[0.15625 0.21875 0.1875  0.      0.03125 0.21875 0.03125 0.0625  0.0625</t>
  </si>
  <si>
    <t> 0.03125]</t>
  </si>
  <si>
    <t>[0.6        0.59259259 0.6        0.57142857 0.38461538 0.38095238</t>
  </si>
  <si>
    <t> 0.57142857 0.6        0.55555556 0.33333333]</t>
  </si>
  <si>
    <t>[0.03246753 0.17532468 0.0974026  0.04545455 0.08441558 0.13636364</t>
  </si>
  <si>
    <t> 0.13636364 0.0974026  0.11688312 0.07792208]</t>
  </si>
  <si>
    <t>[0.         0.         0.         0.33333333 0.         1.</t>
  </si>
  <si>
    <t> 0.5        0.5        0.4        0.75      ]</t>
  </si>
  <si>
    <t>[0.         0.         0.03333333 0.2        0.03333333 0.06666667</t>
  </si>
  <si>
    <t> 0.06666667 0.13333333 0.33333333 0.13333333]</t>
  </si>
  <si>
    <t>[0.         0.2        0.58333333 1.         0.33333333 0.4</t>
  </si>
  <si>
    <t> 0.56       0.68181818 0.44       0.63636364]</t>
  </si>
  <si>
    <t>[0.         0.03846154 0.09230769 0.02307692 0.09230769 0.11538462</t>
  </si>
  <si>
    <t> 0.19230769 0.16923077 0.19230769 0.08461538]</t>
  </si>
  <si>
    <t>[0.         0.         0.         0.         0.         0.4</t>
  </si>
  <si>
    <t> 0.71428571 0.73333333 0.66666667 0.4       ]</t>
  </si>
  <si>
    <t>[0.         0.         0.         0.         0.01449275 0.36231884</t>
  </si>
  <si>
    <t> 0.20289855 0.2173913  0.13043478 0.07246377]</t>
  </si>
  <si>
    <t>[0.         0.77777778 0.5        0.75       0.8        0.</t>
  </si>
  <si>
    <t>[0.08333333 0.375      0.16666667 0.16666667 0.20833333 0.</t>
  </si>
  <si>
    <t>[0.4        0.71428571 1.         0.         0.         0.</t>
  </si>
  <si>
    <t>[0.2173913  0.60869565 0.17391304 0.         0.         0.</t>
  </si>
  <si>
    <t>[0.         0.5        0.25       0.9        1.         0.</t>
  </si>
  <si>
    <t> 0.71428571 0.4        0.54545455 0.5       ]</t>
  </si>
  <si>
    <t>[0.         0.02816901 0.28169014 0.14084507 0.02816901 0.01408451</t>
  </si>
  <si>
    <t> 0.09859155 0.14084507 0.15492958 0.11267606]</t>
  </si>
  <si>
    <t>[0.         0.         0.         0.4        0.6        0.28571429</t>
  </si>
  <si>
    <t> 0.25       0.33333333 0.45454545 0.75675676]</t>
  </si>
  <si>
    <t>[0.         0.         0.         0.04545455 0.04545455 0.06363636</t>
  </si>
  <si>
    <t> 0.07272727 0.13636364 0.3        0.33636364]</t>
  </si>
  <si>
    <t>[0.         0.5        0.25       0.6        0.         0.66666667</t>
  </si>
  <si>
    <t> 0.33333333 0.83333333 0.         0.        ]</t>
  </si>
  <si>
    <t>[0.02631579 0.05263158 0.10526316 0.26315789 0.07894737 0.07894737</t>
  </si>
  <si>
    <t> 0.23684211 0.15789474 0.         0.        ]</t>
  </si>
  <si>
    <t>[0.         0.2        0.66666667 0.16666667 0.5        0.52631579</t>
  </si>
  <si>
    <t> 0.90909091 0.5        0.33333333 0.46153846]</t>
  </si>
  <si>
    <t>[0.00840336 0.04201681 0.07563025 0.05042017 0.13445378 0.15966387</t>
  </si>
  <si>
    <t> 0.09243697 0.10084034 0.22689076 0.1092437 ]</t>
  </si>
  <si>
    <t>[0.         0.         0.         1.         0.4        0.66666667</t>
  </si>
  <si>
    <t> 0.33333333 0.5        1.         0.3       ]</t>
  </si>
  <si>
    <t>[0.         0.02857143 0.         0.02857143 0.14285714 0.34285714</t>
  </si>
  <si>
    <t> 0.08571429 0.05714286 0.02857143 0.28571429]</t>
  </si>
  <si>
    <t>N Samples</t>
  </si>
  <si>
    <t>0-10</t>
  </si>
  <si>
    <t>10-20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</si>
  <si>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</si>
  <si>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</si>
  <si>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</si>
  <si>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</si>
  <si>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</si>
  <si>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</si>
  <si>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</si>
  <si>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</si>
  <si>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Nonnutrient</t>
  </si>
  <si>
    <t>exp1</t>
  </si>
  <si>
    <t>L0</t>
  </si>
  <si>
    <t>L1</t>
  </si>
  <si>
    <t>L2</t>
  </si>
  <si>
    <t>L3</t>
  </si>
  <si>
    <t>L5</t>
  </si>
  <si>
    <t>L6</t>
  </si>
  <si>
    <t>L7</t>
  </si>
  <si>
    <t>L8</t>
  </si>
  <si>
    <t>L9</t>
  </si>
  <si>
    <t>exp2</t>
  </si>
  <si>
    <t>L4</t>
  </si>
  <si>
    <t>exp3</t>
  </si>
  <si>
    <t>Gel</t>
  </si>
  <si>
    <t>L10</t>
  </si>
  <si>
    <t>L11</t>
  </si>
  <si>
    <t>Two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</si>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</sst>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2"/>
      <color theme="1"/>
      <name val="Helvetica"/>
      <family val="2"/>
    </font>
    <font>
      <b/>
      <sz val="12"/>
      <color rgb="FF000000"/>
      <name val="Helvetica"/>
      <family val="2"/>
    </font>
    <font>
      <sz val="12"/>
      <color rgb="FF000000"/>
      <name val="Helvetica"/>
      <family val="2"/>
    </font>
    <font>
      <b/>
      <sz val="12"/>
      <color theme="1"/>
      <name val="Helvetica"/>
      <family val="2"/>
    </font>
    <font>
      <b/>
      <sz val="12"/>
      <name val="Helvetica"/>
      <family val="2"/>
    </font>
    <font>
      <b/>
      <sz val="24"/>
      <color rgb="FFFF0000"/>
      <name val="Helvetica"/>
      <family val="2"/>
    </font>
    <font>
      <b/>
      <sz val="11"/>
      <color theme="1"/>
      <name val="Calibri"/>
      <family val="2"/>
      <scheme val="minor"/>
    </font>
    <font>
      <b/>
      <sz val="11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F6"/>
        <bgColor indexed="64"/>
      </patternFill>
    </fill>
    <fill>
      <patternFill patternType="solid">
        <fgColor rgb="FFFBE4F7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5" borderId="1" xfId="0" applyFont="1" applyFill="1" applyBorder="1"/>
    <xf numFmtId="0" fontId="2" fillId="0" borderId="0" xfId="0" applyFont="1"/>
    <xf numFmtId="0" fontId="3" fillId="0" borderId="0" xfId="0" applyFont="1"/>
    <xf numFmtId="0" fontId="3" fillId="3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0" fontId="6" fillId="7" borderId="2" xfId="0" applyFont="1" applyFill="1" applyBorder="1"/>
    <xf numFmtId="0" fontId="6" fillId="7" borderId="1" xfId="0" applyFont="1" applyFill="1" applyBorder="1"/>
    <xf numFmtId="0" fontId="4" fillId="4" borderId="1" xfId="0" applyFont="1" applyFill="1" applyBorder="1"/>
    <xf numFmtId="0" fontId="5" fillId="4" borderId="1" xfId="0" applyFont="1" applyFill="1" applyBorder="1"/>
    <xf numFmtId="0" fontId="6" fillId="5" borderId="1" xfId="0" applyFont="1" applyFill="1" applyBorder="1"/>
    <xf numFmtId="0" fontId="4" fillId="9" borderId="1" xfId="0" applyFont="1" applyFill="1" applyBorder="1"/>
    <xf numFmtId="0" fontId="5" fillId="9" borderId="1" xfId="0" applyFont="1" applyFill="1" applyBorder="1"/>
    <xf numFmtId="0" fontId="6" fillId="8" borderId="1" xfId="0" applyFont="1" applyFill="1" applyBorder="1"/>
    <xf numFmtId="0" fontId="3" fillId="2" borderId="1" xfId="0" applyFont="1" applyFill="1" applyBorder="1"/>
    <xf numFmtId="0" fontId="6" fillId="6" borderId="1" xfId="0" applyFont="1" applyFill="1" applyBorder="1"/>
    <xf numFmtId="0" fontId="3" fillId="4" borderId="1" xfId="0" applyFont="1" applyFill="1" applyBorder="1"/>
    <xf numFmtId="0" fontId="6" fillId="2" borderId="1" xfId="0" applyFont="1" applyFill="1" applyBorder="1"/>
    <xf numFmtId="0" fontId="7" fillId="6" borderId="1" xfId="0" applyFont="1" applyFill="1" applyBorder="1"/>
    <xf numFmtId="0" fontId="6" fillId="3" borderId="1" xfId="0" applyFont="1" applyFill="1" applyBorder="1"/>
    <xf numFmtId="3" fontId="6" fillId="3" borderId="1" xfId="0" applyNumberFormat="1" applyFont="1" applyFill="1" applyBorder="1"/>
    <xf numFmtId="0" fontId="6" fillId="4" borderId="1" xfId="0" applyFont="1" applyFill="1" applyBorder="1"/>
    <xf numFmtId="3" fontId="6" fillId="4" borderId="1" xfId="0" applyNumberFormat="1" applyFont="1" applyFill="1" applyBorder="1"/>
    <xf numFmtId="17" fontId="6" fillId="4" borderId="1" xfId="0" applyNumberFormat="1" applyFont="1" applyFill="1" applyBorder="1"/>
    <xf numFmtId="0" fontId="8" fillId="0" borderId="0" xfId="0" applyFont="1"/>
    <xf numFmtId="0" fontId="3" fillId="10" borderId="1" xfId="0" applyFont="1" applyFill="1" applyBorder="1"/>
    <xf numFmtId="0" fontId="4" fillId="10" borderId="1" xfId="0" applyFont="1" applyFill="1" applyBorder="1"/>
    <xf numFmtId="0" fontId="5" fillId="10" borderId="1" xfId="0" applyFont="1" applyFill="1" applyBorder="1"/>
    <xf numFmtId="0" fontId="7" fillId="5" borderId="1" xfId="0" applyFont="1" applyFill="1" applyBorder="1"/>
    <xf numFmtId="0" fontId="7" fillId="7" borderId="1" xfId="0" applyFont="1" applyFill="1" applyBorder="1"/>
    <xf numFmtId="0" fontId="4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0" fillId="0" borderId="1" xfId="0" applyBorder="1"/>
    <xf numFmtId="0" fontId="10" fillId="0" borderId="1" xfId="0" applyFont="1" applyBorder="1" applyAlignment="1">
      <alignment horizontal="center" vertical="top"/>
    </xf>
    <xf numFmtId="0" fontId="5" fillId="9" borderId="1" xfId="0" applyFont="1" applyFill="1" applyBorder="1"/>
    <xf numFmtId="0" fontId="3" fillId="9" borderId="1" xfId="0" applyFont="1" applyFill="1" applyBorder="1"/>
    <xf numFmtId="0" fontId="5" fillId="4" borderId="1" xfId="0" applyFont="1" applyFill="1" applyBorder="1"/>
    <xf numFmtId="0" fontId="3" fillId="4" borderId="1" xfId="0" applyFont="1" applyFill="1" applyBorder="1"/>
    <xf numFmtId="0" fontId="5" fillId="3" borderId="1" xfId="0" applyFont="1" applyFill="1" applyBorder="1"/>
    <xf numFmtId="0" fontId="3" fillId="3" borderId="1" xfId="0" applyFont="1" applyFill="1" applyBorder="1"/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7F6"/>
      <color rgb="FFFBE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lobal_stats_Homogeneous_Yeast_Sitter_1" connectionId="6" xr16:uid="{453B6FD7-0BC3-6F4F-962F-8423442B419A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lobal_stats_Homogeneous_Sucrose_Sitter_1" connectionId="4" xr16:uid="{0D12D089-9DEA-B042-B212-7085B5FF3A1C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lobal_stats_Homogeneous_Agar_Sitter_1" connectionId="2" xr16:uid="{04F1325E-708B-1B42-B371-0AC2024B1407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lobal_stats_Homogeneous_Agar_Rover" connectionId="1" xr16:uid="{2E0CC998-0F36-6147-9A1F-54D7175A2959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lobal_stats_Homogeneous_Yeast_Rover" connectionId="5" xr16:uid="{87AE134E-3E8A-0B4F-806A-F268FBBA9E5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lobal_stats_Homogeneous_Sucrose_Rover" connectionId="3" xr16:uid="{A7E1FE32-C688-0841-9D1D-D18582435BB5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42E07-BFB2-4648-886C-CE2FBF96FF38}">
  <dimension ref="A1:V104"/>
  <sheetViews>
    <sheetView topLeftCell="A3" workbookViewId="0">
      <selection activeCell="D102" sqref="D102"/>
    </sheetView>
  </sheetViews>
  <sheetFormatPr baseColWidth="10" defaultRowHeight="16" x14ac:dyDescent="0.2"/>
  <cols>
    <col min="1" max="1" width="13.6640625" bestFit="1" customWidth="1"/>
    <col min="2" max="2" width="14" bestFit="1" customWidth="1"/>
    <col min="3" max="3" width="17.1640625" bestFit="1" customWidth="1"/>
    <col min="4" max="7" width="14" bestFit="1" customWidth="1"/>
    <col min="8" max="8" width="14.6640625" bestFit="1" customWidth="1"/>
    <col min="9" max="9" width="16.33203125" bestFit="1" customWidth="1"/>
    <col min="10" max="10" width="20.5" bestFit="1" customWidth="1"/>
    <col min="11" max="11" width="14.6640625" bestFit="1" customWidth="1"/>
    <col min="12" max="12" width="10.33203125" bestFit="1" customWidth="1"/>
    <col min="13" max="13" width="11.33203125" bestFit="1" customWidth="1"/>
    <col min="14" max="14" width="20.5" bestFit="1" customWidth="1"/>
    <col min="15" max="15" width="18" bestFit="1" customWidth="1"/>
    <col min="16" max="16" width="18.1640625" bestFit="1" customWidth="1"/>
    <col min="17" max="18" width="14" bestFit="1" customWidth="1"/>
    <col min="19" max="19" width="16" bestFit="1" customWidth="1"/>
    <col min="20" max="20" width="11.5" bestFit="1" customWidth="1"/>
  </cols>
  <sheetData>
    <row r="1" spans="1:20" ht="31" x14ac:dyDescent="0.35">
      <c r="A1" s="2" t="s">
        <v>23</v>
      </c>
      <c r="B1" t="s">
        <v>57</v>
      </c>
      <c r="C1" t="s">
        <v>57</v>
      </c>
    </row>
    <row r="3" spans="1:20" x14ac:dyDescent="0.2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8" t="s">
        <v>14</v>
      </c>
      <c r="P3" s="18" t="s">
        <v>15</v>
      </c>
      <c r="Q3" s="18" t="s">
        <v>16</v>
      </c>
      <c r="R3" s="18" t="s">
        <v>17</v>
      </c>
      <c r="S3" s="18" t="s">
        <v>18</v>
      </c>
      <c r="T3" s="18" t="s">
        <v>19</v>
      </c>
    </row>
    <row r="4" spans="1:20" x14ac:dyDescent="0.2">
      <c r="A4" s="15" t="s">
        <v>20</v>
      </c>
      <c r="B4" s="15">
        <v>0.33010921303275398</v>
      </c>
      <c r="C4" s="15">
        <v>0.43910144375190802</v>
      </c>
      <c r="D4" s="15">
        <v>0.63488281520373402</v>
      </c>
      <c r="E4" s="15">
        <v>0.185605588031521</v>
      </c>
      <c r="F4" s="15">
        <v>17.620542519832401</v>
      </c>
      <c r="G4" s="15">
        <v>9.0762963776273509</v>
      </c>
      <c r="H4" s="15">
        <v>-0.78571428571428503</v>
      </c>
      <c r="I4" s="15">
        <v>1.8237172663402099</v>
      </c>
      <c r="J4" s="15">
        <v>0.75508888785126504</v>
      </c>
      <c r="K4" s="15" t="s">
        <v>21</v>
      </c>
      <c r="L4" s="15" t="s">
        <v>22</v>
      </c>
      <c r="M4" s="15" t="s">
        <v>23</v>
      </c>
      <c r="N4" s="15">
        <v>126</v>
      </c>
      <c r="O4" s="15">
        <v>5484</v>
      </c>
      <c r="P4" s="15">
        <v>2.29759299781181E-2</v>
      </c>
      <c r="Q4" s="15">
        <v>126.846835280899</v>
      </c>
      <c r="R4" s="15">
        <v>1698.8650542328101</v>
      </c>
      <c r="S4" s="15">
        <v>4.5</v>
      </c>
      <c r="T4" s="15">
        <v>86</v>
      </c>
    </row>
    <row r="5" spans="1:20" x14ac:dyDescent="0.2">
      <c r="A5" s="15" t="s">
        <v>24</v>
      </c>
      <c r="B5" s="15">
        <v>0.194513750561882</v>
      </c>
      <c r="C5" s="15">
        <v>0.26269927363126599</v>
      </c>
      <c r="D5" s="15">
        <v>0.94842792817458399</v>
      </c>
      <c r="E5" s="15">
        <v>0.215564044561873</v>
      </c>
      <c r="F5" s="15">
        <v>23.3326107697997</v>
      </c>
      <c r="G5" s="15">
        <v>16.2552567930158</v>
      </c>
      <c r="H5" s="15">
        <v>0.35802469135802401</v>
      </c>
      <c r="I5" s="15">
        <v>1.96961170512099</v>
      </c>
      <c r="J5" s="15">
        <v>0.86329485963630603</v>
      </c>
      <c r="K5" s="15" t="s">
        <v>21</v>
      </c>
      <c r="L5" s="15" t="s">
        <v>22</v>
      </c>
      <c r="M5" s="15" t="s">
        <v>23</v>
      </c>
      <c r="N5" s="15">
        <v>11</v>
      </c>
      <c r="O5" s="15">
        <v>4465</v>
      </c>
      <c r="P5" s="15">
        <v>2.4636058230682999E-3</v>
      </c>
      <c r="Q5" s="15">
        <v>229.40278314352199</v>
      </c>
      <c r="R5" s="15">
        <v>2107.9144041508998</v>
      </c>
      <c r="S5" s="15">
        <v>1.2222222222222201</v>
      </c>
      <c r="T5" s="15">
        <v>83</v>
      </c>
    </row>
    <row r="6" spans="1:20" x14ac:dyDescent="0.2">
      <c r="A6" s="15" t="s">
        <v>25</v>
      </c>
      <c r="B6" s="15">
        <v>0.21406237373715201</v>
      </c>
      <c r="C6" s="15">
        <v>0.32175490751173202</v>
      </c>
      <c r="D6" s="15">
        <v>0.83754606954563304</v>
      </c>
      <c r="E6" s="15">
        <v>0.21423030996567599</v>
      </c>
      <c r="F6" s="15">
        <v>21.953428827923599</v>
      </c>
      <c r="G6" s="15">
        <v>16.202834129554599</v>
      </c>
      <c r="H6" s="15">
        <v>0.49397590361445698</v>
      </c>
      <c r="I6" s="15">
        <v>1.8146911519198601</v>
      </c>
      <c r="J6" s="15">
        <v>0.85813147220512398</v>
      </c>
      <c r="K6" s="15" t="s">
        <v>21</v>
      </c>
      <c r="L6" s="15" t="s">
        <v>22</v>
      </c>
      <c r="M6" s="15" t="s">
        <v>23</v>
      </c>
      <c r="N6" s="15">
        <v>17</v>
      </c>
      <c r="O6" s="15">
        <v>4735</v>
      </c>
      <c r="P6" s="15">
        <v>3.5902851108764499E-3</v>
      </c>
      <c r="Q6" s="15">
        <v>185.50700149662899</v>
      </c>
      <c r="R6" s="15">
        <v>1970.8167680100801</v>
      </c>
      <c r="S6" s="15">
        <v>1.7</v>
      </c>
      <c r="T6" s="15">
        <v>85</v>
      </c>
    </row>
    <row r="7" spans="1:20" x14ac:dyDescent="0.2">
      <c r="A7" s="15" t="s">
        <v>26</v>
      </c>
      <c r="B7" s="15">
        <v>0.42375029315393498</v>
      </c>
      <c r="C7" s="15">
        <v>0.48361821624982798</v>
      </c>
      <c r="D7" s="15">
        <v>0.66796938146947404</v>
      </c>
      <c r="E7" s="15">
        <v>0.264314623145538</v>
      </c>
      <c r="F7" s="15">
        <v>12.535333181195501</v>
      </c>
      <c r="G7" s="15">
        <v>5.0148618330356003</v>
      </c>
      <c r="H7" s="15">
        <v>0.57575757575757502</v>
      </c>
      <c r="I7" s="15">
        <v>2.7397868561278802</v>
      </c>
      <c r="J7" s="15">
        <v>0.91307725790516503</v>
      </c>
      <c r="K7" s="15" t="s">
        <v>21</v>
      </c>
      <c r="L7" s="15" t="s">
        <v>22</v>
      </c>
      <c r="M7" s="15" t="s">
        <v>23</v>
      </c>
      <c r="N7" s="15">
        <v>6</v>
      </c>
      <c r="O7" s="15">
        <v>1433</v>
      </c>
      <c r="P7" s="15">
        <v>4.1870202372644803E-3</v>
      </c>
      <c r="Q7" s="15">
        <v>191.85335919941701</v>
      </c>
      <c r="R7" s="15">
        <v>475.62254760239699</v>
      </c>
      <c r="S7" s="15">
        <v>1.2</v>
      </c>
      <c r="T7" s="15">
        <v>35</v>
      </c>
    </row>
    <row r="8" spans="1:20" x14ac:dyDescent="0.2">
      <c r="A8" s="15" t="s">
        <v>27</v>
      </c>
      <c r="B8" s="15">
        <v>0.189113767197574</v>
      </c>
      <c r="C8" s="15">
        <v>0.26119658257702999</v>
      </c>
      <c r="D8" s="15">
        <v>0.978361899516491</v>
      </c>
      <c r="E8" s="15">
        <v>0.210826795019848</v>
      </c>
      <c r="F8" s="15">
        <v>19.659603251337501</v>
      </c>
      <c r="G8" s="15">
        <v>17.293602888295801</v>
      </c>
      <c r="H8" s="15">
        <v>1.03092783505154E-2</v>
      </c>
      <c r="I8" s="15">
        <v>2.0982218458933102</v>
      </c>
      <c r="J8" s="15">
        <v>1.0977896862377701</v>
      </c>
      <c r="K8" s="15" t="s">
        <v>21</v>
      </c>
      <c r="L8" s="15" t="s">
        <v>22</v>
      </c>
      <c r="M8" s="15" t="s">
        <v>23</v>
      </c>
      <c r="N8" s="15">
        <v>7</v>
      </c>
      <c r="O8" s="15">
        <v>4902</v>
      </c>
      <c r="P8" s="15">
        <v>1.4279885760913899E-3</v>
      </c>
      <c r="Q8" s="15">
        <v>270.95640633692898</v>
      </c>
      <c r="R8" s="15">
        <v>2387.2172080939899</v>
      </c>
      <c r="S8" s="15">
        <v>1.4</v>
      </c>
      <c r="T8" s="15">
        <v>99</v>
      </c>
    </row>
    <row r="9" spans="1:20" x14ac:dyDescent="0.2">
      <c r="A9" s="15" t="s">
        <v>28</v>
      </c>
      <c r="B9" s="15">
        <v>0.20116491733632699</v>
      </c>
      <c r="C9" s="15">
        <v>0.244758912660378</v>
      </c>
      <c r="D9" s="15">
        <v>0.98851389638557496</v>
      </c>
      <c r="E9" s="15">
        <v>0.250757692511687</v>
      </c>
      <c r="F9" s="15">
        <v>15.845444929064</v>
      </c>
      <c r="G9" s="15">
        <v>6.90291251059001</v>
      </c>
      <c r="H9" s="15">
        <v>-0.57575757575757502</v>
      </c>
      <c r="I9" s="15">
        <v>3.36317780580075</v>
      </c>
      <c r="J9" s="15">
        <v>0.84289538222951199</v>
      </c>
      <c r="K9" s="15" t="s">
        <v>21</v>
      </c>
      <c r="L9" s="15" t="s">
        <v>22</v>
      </c>
      <c r="M9" s="15" t="s">
        <v>23</v>
      </c>
      <c r="N9" s="15">
        <v>9</v>
      </c>
      <c r="O9" s="15">
        <v>1136</v>
      </c>
      <c r="P9" s="15">
        <v>7.9225352112676003E-3</v>
      </c>
      <c r="Q9" s="15">
        <v>306.243664703234</v>
      </c>
      <c r="R9" s="15">
        <v>555.07889936805304</v>
      </c>
      <c r="S9" s="15">
        <v>1.8</v>
      </c>
      <c r="T9" s="15">
        <v>35</v>
      </c>
    </row>
    <row r="10" spans="1:20" x14ac:dyDescent="0.2">
      <c r="A10" s="15" t="s">
        <v>29</v>
      </c>
      <c r="B10" s="15">
        <v>0.26625536705625003</v>
      </c>
      <c r="C10" s="15">
        <v>0.39641117243148599</v>
      </c>
      <c r="D10" s="15">
        <v>0.85071436884017904</v>
      </c>
      <c r="E10" s="15">
        <v>0.26850862208745002</v>
      </c>
      <c r="F10" s="15">
        <v>18.170202255341</v>
      </c>
      <c r="G10" s="15">
        <v>11.6121327894032</v>
      </c>
      <c r="H10" s="15">
        <v>-0.31958762886597902</v>
      </c>
      <c r="I10" s="15">
        <v>2.3280795344325802</v>
      </c>
      <c r="J10" s="15">
        <v>1.0854728494818899</v>
      </c>
      <c r="K10" s="15" t="s">
        <v>21</v>
      </c>
      <c r="L10" s="15" t="s">
        <v>22</v>
      </c>
      <c r="M10" s="15" t="s">
        <v>23</v>
      </c>
      <c r="N10" s="15">
        <v>67</v>
      </c>
      <c r="O10" s="15">
        <v>4830</v>
      </c>
      <c r="P10" s="15">
        <v>1.3871635610766E-2</v>
      </c>
      <c r="Q10" s="15">
        <v>215.28422801993099</v>
      </c>
      <c r="R10" s="15">
        <v>2023.51503669112</v>
      </c>
      <c r="S10" s="15">
        <v>2.9130434782608599</v>
      </c>
      <c r="T10" s="15">
        <v>99</v>
      </c>
    </row>
    <row r="11" spans="1:20" x14ac:dyDescent="0.2">
      <c r="A11" s="15" t="s">
        <v>30</v>
      </c>
      <c r="B11" s="15">
        <v>0.30001964417238502</v>
      </c>
      <c r="C11" s="15">
        <v>0.42327914663299498</v>
      </c>
      <c r="D11" s="15">
        <v>1.05569227578341</v>
      </c>
      <c r="E11" s="15">
        <v>0.33575027016138997</v>
      </c>
      <c r="F11" s="15">
        <v>13.8085888174523</v>
      </c>
      <c r="G11" s="15">
        <v>9.8471344380570898</v>
      </c>
      <c r="H11" s="15">
        <v>5.9602649006622502E-2</v>
      </c>
      <c r="I11" s="15">
        <v>3.3886812600106699</v>
      </c>
      <c r="J11" s="15">
        <v>1.03979546499755</v>
      </c>
      <c r="K11" s="15" t="s">
        <v>21</v>
      </c>
      <c r="L11" s="15" t="s">
        <v>22</v>
      </c>
      <c r="M11" s="15" t="s">
        <v>23</v>
      </c>
      <c r="N11" s="15">
        <v>43</v>
      </c>
      <c r="O11" s="15">
        <v>4929</v>
      </c>
      <c r="P11" s="15">
        <v>8.7238790829782895E-3</v>
      </c>
      <c r="Q11" s="15">
        <v>205.27128975999801</v>
      </c>
      <c r="R11" s="15">
        <v>2572.9014651443699</v>
      </c>
      <c r="S11" s="15">
        <v>2.52941176470588</v>
      </c>
      <c r="T11" s="15">
        <v>153</v>
      </c>
    </row>
    <row r="12" spans="1:20" x14ac:dyDescent="0.2">
      <c r="A12" s="15" t="s">
        <v>31</v>
      </c>
      <c r="B12" s="15">
        <v>0.25054836714551698</v>
      </c>
      <c r="C12" s="15">
        <v>0.38378251738568597</v>
      </c>
      <c r="D12" s="15">
        <v>0.978247292504834</v>
      </c>
      <c r="E12" s="15">
        <v>0.33305527183699402</v>
      </c>
      <c r="F12" s="15">
        <v>18.1767608062923</v>
      </c>
      <c r="G12" s="15">
        <v>12.981812833559101</v>
      </c>
      <c r="H12" s="15">
        <v>3.3333333333333298E-2</v>
      </c>
      <c r="I12" s="15">
        <v>2.6744432661717901</v>
      </c>
      <c r="J12" s="15">
        <v>1.2570286307354299</v>
      </c>
      <c r="K12" s="15" t="s">
        <v>21</v>
      </c>
      <c r="L12" s="15" t="s">
        <v>22</v>
      </c>
      <c r="M12" s="15" t="s">
        <v>23</v>
      </c>
      <c r="N12" s="15">
        <v>26</v>
      </c>
      <c r="O12" s="15">
        <v>2715</v>
      </c>
      <c r="P12" s="15">
        <v>9.5764272559852592E-3</v>
      </c>
      <c r="Q12" s="15">
        <v>328.643504811041</v>
      </c>
      <c r="R12" s="15">
        <v>1311.4030594599701</v>
      </c>
      <c r="S12" s="15">
        <v>1.7333333333333301</v>
      </c>
      <c r="T12" s="15">
        <v>62</v>
      </c>
    </row>
    <row r="13" spans="1:20" x14ac:dyDescent="0.2">
      <c r="A13" s="15" t="s">
        <v>32</v>
      </c>
      <c r="B13" s="15">
        <v>0.20506166661181799</v>
      </c>
      <c r="C13" s="15">
        <v>0.32495642488640197</v>
      </c>
      <c r="D13" s="15">
        <v>0.93752422638357402</v>
      </c>
      <c r="E13" s="15">
        <v>0.219180306899598</v>
      </c>
      <c r="F13" s="15">
        <v>25.982429536538</v>
      </c>
      <c r="G13" s="15">
        <v>20.784636997525201</v>
      </c>
      <c r="H13" s="15">
        <v>0.29729729729729698</v>
      </c>
      <c r="I13" s="15">
        <v>1.6936253861274899</v>
      </c>
      <c r="J13" s="15">
        <v>0.94688263061766398</v>
      </c>
      <c r="K13" s="15" t="s">
        <v>21</v>
      </c>
      <c r="L13" s="15" t="s">
        <v>22</v>
      </c>
      <c r="M13" s="15" t="s">
        <v>23</v>
      </c>
      <c r="N13" s="15">
        <v>54</v>
      </c>
      <c r="O13" s="15">
        <v>4601</v>
      </c>
      <c r="P13" s="15">
        <v>1.17365790045642E-2</v>
      </c>
      <c r="Q13" s="15">
        <v>229.91365341682501</v>
      </c>
      <c r="R13" s="15">
        <v>2126.3474652592199</v>
      </c>
      <c r="S13" s="15">
        <v>2.8421052631578898</v>
      </c>
      <c r="T13" s="15">
        <v>76</v>
      </c>
    </row>
    <row r="14" spans="1:20" x14ac:dyDescent="0.2">
      <c r="A14" s="15" t="s">
        <v>33</v>
      </c>
      <c r="B14" s="15">
        <v>0.21978905348595901</v>
      </c>
      <c r="C14" s="15">
        <v>0.36271754048219101</v>
      </c>
      <c r="D14" s="15">
        <v>1.0358275412703</v>
      </c>
      <c r="E14" s="15">
        <v>0.30381576026788998</v>
      </c>
      <c r="F14" s="15">
        <v>18.321130063281299</v>
      </c>
      <c r="G14" s="15">
        <v>11.0100405216452</v>
      </c>
      <c r="H14" s="15">
        <v>-0.65217391304347805</v>
      </c>
      <c r="I14" s="15">
        <v>2.8913132976533502</v>
      </c>
      <c r="J14" s="15">
        <v>1.13158674405314</v>
      </c>
      <c r="K14" s="15" t="s">
        <v>21</v>
      </c>
      <c r="L14" s="15" t="s">
        <v>22</v>
      </c>
      <c r="M14" s="15" t="s">
        <v>23</v>
      </c>
      <c r="N14" s="15">
        <v>43</v>
      </c>
      <c r="O14" s="15">
        <v>5564</v>
      </c>
      <c r="P14" s="15">
        <v>7.7282530553558501E-3</v>
      </c>
      <c r="Q14" s="15">
        <v>249.28712571414999</v>
      </c>
      <c r="R14" s="15">
        <v>2855.90165899672</v>
      </c>
      <c r="S14" s="15">
        <v>2.38888888888888</v>
      </c>
      <c r="T14" s="15">
        <v>140</v>
      </c>
    </row>
    <row r="15" spans="1:20" x14ac:dyDescent="0.2">
      <c r="A15" s="15" t="s">
        <v>34</v>
      </c>
      <c r="B15" s="15">
        <v>0.17590827544614601</v>
      </c>
      <c r="C15" s="15">
        <v>0.25324565993744502</v>
      </c>
      <c r="D15" s="15">
        <v>0.951662437644758</v>
      </c>
      <c r="E15" s="15">
        <v>0.253410086978342</v>
      </c>
      <c r="F15" s="15">
        <v>13.2252126636965</v>
      </c>
      <c r="G15" s="15">
        <v>4.8433632901791501</v>
      </c>
      <c r="H15" s="15">
        <v>-0.51612903225806395</v>
      </c>
      <c r="I15" s="15">
        <v>3.9535736102626702</v>
      </c>
      <c r="J15" s="15">
        <v>0.83686867063331705</v>
      </c>
      <c r="K15" s="15" t="s">
        <v>21</v>
      </c>
      <c r="L15" s="15" t="s">
        <v>22</v>
      </c>
      <c r="M15" s="15" t="s">
        <v>23</v>
      </c>
      <c r="N15" s="15">
        <v>10</v>
      </c>
      <c r="O15" s="15">
        <v>5666</v>
      </c>
      <c r="P15" s="15">
        <v>1.76491351923755E-3</v>
      </c>
      <c r="Q15" s="15">
        <v>318.19833444296597</v>
      </c>
      <c r="R15" s="15">
        <v>2687.9705551276102</v>
      </c>
      <c r="S15" s="15">
        <v>2.5</v>
      </c>
      <c r="T15" s="15">
        <v>188</v>
      </c>
    </row>
    <row r="16" spans="1:20" x14ac:dyDescent="0.2">
      <c r="A16" s="15" t="s">
        <v>35</v>
      </c>
      <c r="B16" s="15">
        <v>0.20141826403430199</v>
      </c>
      <c r="C16" s="15">
        <v>0.305030650246849</v>
      </c>
      <c r="D16" s="15">
        <v>1.00755004383645</v>
      </c>
      <c r="E16" s="15">
        <v>0.27874243741711402</v>
      </c>
      <c r="F16" s="15">
        <v>14.931304573636901</v>
      </c>
      <c r="G16" s="15">
        <v>6.3450350163474196</v>
      </c>
      <c r="H16" s="15">
        <v>-0.73770491803278604</v>
      </c>
      <c r="I16" s="15">
        <v>3.7824490545254199</v>
      </c>
      <c r="J16" s="15">
        <v>0.97227984361126896</v>
      </c>
      <c r="K16" s="15" t="s">
        <v>21</v>
      </c>
      <c r="L16" s="15" t="s">
        <v>22</v>
      </c>
      <c r="M16" s="15" t="s">
        <v>23</v>
      </c>
      <c r="N16" s="15">
        <v>96</v>
      </c>
      <c r="O16" s="15">
        <v>5917</v>
      </c>
      <c r="P16" s="15">
        <v>1.6224438059827598E-2</v>
      </c>
      <c r="Q16" s="15">
        <v>326.46311980203501</v>
      </c>
      <c r="R16" s="15">
        <v>2931.7803433528002</v>
      </c>
      <c r="S16" s="15">
        <v>6.4</v>
      </c>
      <c r="T16" s="15">
        <v>185</v>
      </c>
    </row>
    <row r="17" spans="1:20" x14ac:dyDescent="0.2">
      <c r="A17" s="15" t="s">
        <v>36</v>
      </c>
      <c r="B17" s="15">
        <v>0.17840888588447201</v>
      </c>
      <c r="C17" s="15">
        <v>0.29656036388826501</v>
      </c>
      <c r="D17" s="15">
        <v>1.0218435882096999</v>
      </c>
      <c r="E17" s="15">
        <v>0.247765808021813</v>
      </c>
      <c r="F17" s="15">
        <v>13.794246989234299</v>
      </c>
      <c r="G17" s="15">
        <v>6.1840054537749802</v>
      </c>
      <c r="H17" s="15">
        <v>-0.88359788359788305</v>
      </c>
      <c r="I17" s="15">
        <v>3.8529581807670001</v>
      </c>
      <c r="J17" s="15">
        <v>1.1256404007492899</v>
      </c>
      <c r="K17" s="15" t="s">
        <v>21</v>
      </c>
      <c r="L17" s="15" t="s">
        <v>22</v>
      </c>
      <c r="M17" s="15" t="s">
        <v>23</v>
      </c>
      <c r="N17" s="15">
        <v>23</v>
      </c>
      <c r="O17" s="15">
        <v>5777</v>
      </c>
      <c r="P17" s="15">
        <v>3.9813051756967203E-3</v>
      </c>
      <c r="Q17" s="15">
        <v>304.52065751117999</v>
      </c>
      <c r="R17" s="15">
        <v>2936.7985165506402</v>
      </c>
      <c r="S17" s="15">
        <v>3.2857142857142798</v>
      </c>
      <c r="T17" s="15">
        <v>191</v>
      </c>
    </row>
    <row r="18" spans="1:20" x14ac:dyDescent="0.2">
      <c r="A18" s="15" t="s">
        <v>37</v>
      </c>
      <c r="B18" s="15">
        <v>0.21752888762271799</v>
      </c>
      <c r="C18" s="15">
        <v>0.349643554262205</v>
      </c>
      <c r="D18" s="15">
        <v>1.0973939298353099</v>
      </c>
      <c r="E18" s="15">
        <v>0.30144122476893398</v>
      </c>
      <c r="F18" s="15">
        <v>16.498674981833499</v>
      </c>
      <c r="G18" s="15">
        <v>9.7260908493573606</v>
      </c>
      <c r="H18" s="15">
        <v>-0.194029850746268</v>
      </c>
      <c r="I18" s="15">
        <v>3.2230017539463698</v>
      </c>
      <c r="J18" s="15">
        <v>0.89340808719757903</v>
      </c>
      <c r="K18" s="15" t="s">
        <v>21</v>
      </c>
      <c r="L18" s="15" t="s">
        <v>22</v>
      </c>
      <c r="M18" s="15" t="s">
        <v>23</v>
      </c>
      <c r="N18" s="15">
        <v>15</v>
      </c>
      <c r="O18" s="15">
        <v>4745</v>
      </c>
      <c r="P18" s="15">
        <v>3.1612223393045302E-3</v>
      </c>
      <c r="Q18" s="15">
        <v>316.66243883396203</v>
      </c>
      <c r="R18" s="15">
        <v>2591.5583291633302</v>
      </c>
      <c r="S18" s="15">
        <v>1.5</v>
      </c>
      <c r="T18" s="15">
        <v>136</v>
      </c>
    </row>
    <row r="19" spans="1:20" x14ac:dyDescent="0.2">
      <c r="A19" s="15" t="s">
        <v>38</v>
      </c>
      <c r="B19" s="15">
        <v>0.23167093074407599</v>
      </c>
      <c r="C19" s="15">
        <v>0.36081894563522499</v>
      </c>
      <c r="D19" s="15">
        <v>1.12721857151724</v>
      </c>
      <c r="E19" s="15">
        <v>0.307331246552903</v>
      </c>
      <c r="F19" s="15">
        <v>20.112573803469299</v>
      </c>
      <c r="G19" s="15">
        <v>11.240986191380999</v>
      </c>
      <c r="H19" s="15">
        <v>0.22535211267605601</v>
      </c>
      <c r="I19" s="15">
        <v>2.9166040570999199</v>
      </c>
      <c r="J19" s="15">
        <v>0.94763062128329101</v>
      </c>
      <c r="K19" s="15" t="s">
        <v>21</v>
      </c>
      <c r="L19" s="15" t="s">
        <v>22</v>
      </c>
      <c r="M19" s="15" t="s">
        <v>23</v>
      </c>
      <c r="N19" s="15">
        <v>19</v>
      </c>
      <c r="O19" s="15">
        <v>5810</v>
      </c>
      <c r="P19" s="15">
        <v>3.2702237521514601E-3</v>
      </c>
      <c r="Q19" s="15">
        <v>359.05198647643499</v>
      </c>
      <c r="R19" s="15">
        <v>3261.9526851116202</v>
      </c>
      <c r="S19" s="15">
        <v>2.71428571428571</v>
      </c>
      <c r="T19" s="15">
        <v>144</v>
      </c>
    </row>
    <row r="20" spans="1:20" x14ac:dyDescent="0.2">
      <c r="A20" s="15" t="s">
        <v>39</v>
      </c>
      <c r="B20" s="15">
        <v>0.14798703516984199</v>
      </c>
      <c r="C20" s="15">
        <v>0.225110401547399</v>
      </c>
      <c r="D20" s="15">
        <v>1.17473299370131</v>
      </c>
      <c r="E20" s="15">
        <v>0.25451592299687198</v>
      </c>
      <c r="F20" s="15">
        <v>21.708672320319501</v>
      </c>
      <c r="G20" s="15">
        <v>13.1442526802769</v>
      </c>
      <c r="H20" s="15">
        <v>-0.325842696629213</v>
      </c>
      <c r="I20" s="15">
        <v>2.8327287384119302</v>
      </c>
      <c r="J20" s="15">
        <v>1.0758389443949701</v>
      </c>
      <c r="K20" s="15" t="s">
        <v>21</v>
      </c>
      <c r="L20" s="15" t="s">
        <v>22</v>
      </c>
      <c r="M20" s="15" t="s">
        <v>23</v>
      </c>
      <c r="N20" s="15">
        <v>10</v>
      </c>
      <c r="O20" s="15">
        <v>3564</v>
      </c>
      <c r="P20" s="15">
        <v>2.8058361391694701E-3</v>
      </c>
      <c r="Q20" s="15">
        <v>266.42223739851897</v>
      </c>
      <c r="R20" s="15">
        <v>2080.5630862857502</v>
      </c>
      <c r="S20" s="15">
        <v>1.1111111111111101</v>
      </c>
      <c r="T20" s="15">
        <v>91</v>
      </c>
    </row>
    <row r="21" spans="1:20" x14ac:dyDescent="0.2">
      <c r="A21" s="15" t="s">
        <v>40</v>
      </c>
      <c r="B21" s="15">
        <v>0.232375728487244</v>
      </c>
      <c r="C21" s="15">
        <v>0.37552443661018797</v>
      </c>
      <c r="D21" s="15">
        <v>1.0151203930530399</v>
      </c>
      <c r="E21" s="15">
        <v>0.28966213631722099</v>
      </c>
      <c r="F21" s="15">
        <v>18.487104084361999</v>
      </c>
      <c r="G21" s="15">
        <v>10.7393523961135</v>
      </c>
      <c r="H21" s="15">
        <v>-0.17730496453900699</v>
      </c>
      <c r="I21" s="15">
        <v>2.9091404688351798</v>
      </c>
      <c r="J21" s="15">
        <v>1.0367208674861099</v>
      </c>
      <c r="K21" s="15" t="s">
        <v>21</v>
      </c>
      <c r="L21" s="15" t="s">
        <v>22</v>
      </c>
      <c r="M21" s="15" t="s">
        <v>23</v>
      </c>
      <c r="N21" s="15">
        <v>29</v>
      </c>
      <c r="O21" s="15">
        <v>5973</v>
      </c>
      <c r="P21" s="15">
        <v>4.8551816507617597E-3</v>
      </c>
      <c r="Q21" s="15">
        <v>293.221737760233</v>
      </c>
      <c r="R21" s="15">
        <v>3014.4567002660501</v>
      </c>
      <c r="S21" s="15">
        <v>1.8125</v>
      </c>
      <c r="T21" s="15">
        <v>143</v>
      </c>
    </row>
    <row r="22" spans="1:20" x14ac:dyDescent="0.2">
      <c r="A22" s="15" t="s">
        <v>41</v>
      </c>
      <c r="B22" s="15">
        <v>0.20181522395388801</v>
      </c>
      <c r="C22" s="15">
        <v>0.31078509549683803</v>
      </c>
      <c r="D22" s="15">
        <v>1.1074751333666499</v>
      </c>
      <c r="E22" s="15">
        <v>0.29527521949063101</v>
      </c>
      <c r="F22" s="15">
        <v>14.388580541526601</v>
      </c>
      <c r="G22" s="15">
        <v>5.8846100419506797</v>
      </c>
      <c r="H22" s="15">
        <v>0.75401069518716501</v>
      </c>
      <c r="I22" s="15">
        <v>4.3482373172828801</v>
      </c>
      <c r="J22" s="15">
        <v>1.2011616212346701</v>
      </c>
      <c r="K22" s="15" t="s">
        <v>21</v>
      </c>
      <c r="L22" s="15" t="s">
        <v>22</v>
      </c>
      <c r="M22" s="15" t="s">
        <v>23</v>
      </c>
      <c r="N22" s="15">
        <v>43</v>
      </c>
      <c r="O22" s="15">
        <v>5241</v>
      </c>
      <c r="P22" s="15">
        <v>8.2045411181072298E-3</v>
      </c>
      <c r="Q22" s="15">
        <v>329.26586092980898</v>
      </c>
      <c r="R22" s="15">
        <v>2877.1899290971801</v>
      </c>
      <c r="S22" s="15">
        <v>2.2631578947368398</v>
      </c>
      <c r="T22" s="15">
        <v>189</v>
      </c>
    </row>
    <row r="23" spans="1:20" x14ac:dyDescent="0.2">
      <c r="A23" s="15" t="s">
        <v>42</v>
      </c>
      <c r="B23" s="15"/>
      <c r="C23" s="15"/>
      <c r="D23" s="15"/>
      <c r="E23" s="15"/>
      <c r="F23" s="15"/>
      <c r="G23" s="15"/>
      <c r="H23" s="15"/>
      <c r="I23" s="15"/>
      <c r="J23" s="15"/>
      <c r="K23" s="15" t="s">
        <v>21</v>
      </c>
      <c r="L23" s="15" t="s">
        <v>22</v>
      </c>
      <c r="M23" s="15" t="s">
        <v>23</v>
      </c>
      <c r="N23" s="15">
        <v>0</v>
      </c>
      <c r="O23" s="15">
        <v>0</v>
      </c>
      <c r="P23" s="15"/>
      <c r="Q23" s="15">
        <v>0</v>
      </c>
      <c r="R23" s="15">
        <v>0</v>
      </c>
      <c r="S23" s="15"/>
      <c r="T23" s="15">
        <v>0</v>
      </c>
    </row>
    <row r="24" spans="1:20" x14ac:dyDescent="0.2">
      <c r="A24" s="15" t="s">
        <v>43</v>
      </c>
      <c r="B24" s="15">
        <v>0.175268968752465</v>
      </c>
      <c r="C24" s="15">
        <v>0.24903237809175999</v>
      </c>
      <c r="D24" s="15">
        <v>0.93224012320234195</v>
      </c>
      <c r="E24" s="15">
        <v>0.21666249908110499</v>
      </c>
      <c r="F24" s="15">
        <v>24.2402610956646</v>
      </c>
      <c r="G24" s="15">
        <v>13.600646622139401</v>
      </c>
      <c r="H24" s="15">
        <v>0.80952380952380898</v>
      </c>
      <c r="I24" s="15">
        <v>1.99487408067751</v>
      </c>
      <c r="J24" s="15">
        <v>0.76862971799308</v>
      </c>
      <c r="K24" s="15" t="s">
        <v>21</v>
      </c>
      <c r="L24" s="15" t="s">
        <v>22</v>
      </c>
      <c r="M24" s="15" t="s">
        <v>23</v>
      </c>
      <c r="N24" s="15">
        <v>12</v>
      </c>
      <c r="O24" s="15">
        <v>4958</v>
      </c>
      <c r="P24" s="15">
        <v>2.4203307785397301E-3</v>
      </c>
      <c r="Q24" s="15">
        <v>243.73278736837401</v>
      </c>
      <c r="R24" s="15">
        <v>2303.58538846896</v>
      </c>
      <c r="S24" s="15">
        <v>2.4</v>
      </c>
      <c r="T24" s="15">
        <v>86</v>
      </c>
    </row>
    <row r="25" spans="1:20" x14ac:dyDescent="0.2">
      <c r="A25" s="15" t="s">
        <v>44</v>
      </c>
      <c r="B25" s="15">
        <v>0.23084294135740299</v>
      </c>
      <c r="C25" s="15">
        <v>0.29014337822880998</v>
      </c>
      <c r="D25" s="15">
        <v>0.74720488904559601</v>
      </c>
      <c r="E25" s="15">
        <v>0.191243552140104</v>
      </c>
      <c r="F25" s="15">
        <v>18.373890275375299</v>
      </c>
      <c r="G25" s="15">
        <v>11.3345048018244</v>
      </c>
      <c r="H25" s="15">
        <v>0.72815533980582503</v>
      </c>
      <c r="I25" s="15">
        <v>2.19136060100166</v>
      </c>
      <c r="J25" s="15">
        <v>0.85163134341810398</v>
      </c>
      <c r="K25" s="15" t="s">
        <v>21</v>
      </c>
      <c r="L25" s="15" t="s">
        <v>22</v>
      </c>
      <c r="M25" s="15" t="s">
        <v>23</v>
      </c>
      <c r="N25" s="15">
        <v>11</v>
      </c>
      <c r="O25" s="15">
        <v>5494</v>
      </c>
      <c r="P25" s="15">
        <v>2.0021842009464801E-3</v>
      </c>
      <c r="Q25" s="15">
        <v>194.17493053909499</v>
      </c>
      <c r="R25" s="15">
        <v>2045.87533275436</v>
      </c>
      <c r="S25" s="15">
        <v>1.375</v>
      </c>
      <c r="T25" s="15">
        <v>105</v>
      </c>
    </row>
    <row r="26" spans="1:20" x14ac:dyDescent="0.2">
      <c r="A26" s="15" t="s">
        <v>45</v>
      </c>
      <c r="B26" s="15">
        <v>0.212132472268972</v>
      </c>
      <c r="C26" s="15">
        <v>0.28233476902753102</v>
      </c>
      <c r="D26" s="15">
        <v>0.97279350369089501</v>
      </c>
      <c r="E26" s="15">
        <v>0.245541484311744</v>
      </c>
      <c r="F26" s="15">
        <v>14.0507440958482</v>
      </c>
      <c r="G26" s="15">
        <v>5.7488760632242402</v>
      </c>
      <c r="H26" s="15">
        <v>0.88957055214723901</v>
      </c>
      <c r="I26" s="15">
        <v>3.82143698468786</v>
      </c>
      <c r="J26" s="15">
        <v>0.98548347319811502</v>
      </c>
      <c r="K26" s="15" t="s">
        <v>21</v>
      </c>
      <c r="L26" s="15" t="s">
        <v>22</v>
      </c>
      <c r="M26" s="15" t="s">
        <v>23</v>
      </c>
      <c r="N26" s="15">
        <v>45</v>
      </c>
      <c r="O26" s="15">
        <v>5070</v>
      </c>
      <c r="P26" s="15">
        <v>8.8757396449704092E-3</v>
      </c>
      <c r="Q26" s="15">
        <v>306.68935084212802</v>
      </c>
      <c r="R26" s="15">
        <v>2440.7389007604502</v>
      </c>
      <c r="S26" s="15">
        <v>3.4615384615384599</v>
      </c>
      <c r="T26" s="15">
        <v>165</v>
      </c>
    </row>
    <row r="27" spans="1:20" x14ac:dyDescent="0.2">
      <c r="A27" s="15" t="s">
        <v>46</v>
      </c>
      <c r="B27" s="15">
        <v>0.23024734266109401</v>
      </c>
      <c r="C27" s="15">
        <v>0.29376655870177598</v>
      </c>
      <c r="D27" s="15">
        <v>1.05723479783957</v>
      </c>
      <c r="E27" s="15">
        <v>0.29283918553541899</v>
      </c>
      <c r="F27" s="15">
        <v>15.199198169640299</v>
      </c>
      <c r="G27" s="15">
        <v>4.4309807120485196</v>
      </c>
      <c r="H27" s="15">
        <v>0.97872340425531901</v>
      </c>
      <c r="I27" s="15">
        <v>4.0621991141921798</v>
      </c>
      <c r="J27" s="15">
        <v>0.90241237831839005</v>
      </c>
      <c r="K27" s="15" t="s">
        <v>21</v>
      </c>
      <c r="L27" s="15" t="s">
        <v>22</v>
      </c>
      <c r="M27" s="15" t="s">
        <v>23</v>
      </c>
      <c r="N27" s="15">
        <v>47</v>
      </c>
      <c r="O27" s="15">
        <v>5663</v>
      </c>
      <c r="P27" s="15">
        <v>8.2994879039378407E-3</v>
      </c>
      <c r="Q27" s="15">
        <v>104.23733398033499</v>
      </c>
      <c r="R27" s="15">
        <v>2966.16313574369</v>
      </c>
      <c r="S27" s="15">
        <v>2.35</v>
      </c>
      <c r="T27" s="15">
        <v>190</v>
      </c>
    </row>
    <row r="28" spans="1:20" x14ac:dyDescent="0.2">
      <c r="A28" s="15" t="s">
        <v>47</v>
      </c>
      <c r="B28" s="15">
        <v>0.26228774087332002</v>
      </c>
      <c r="C28" s="15">
        <v>0.34666629588435599</v>
      </c>
      <c r="D28" s="15">
        <v>0.73681447933462796</v>
      </c>
      <c r="E28" s="15">
        <v>0.22052848416498499</v>
      </c>
      <c r="F28" s="15"/>
      <c r="G28" s="15"/>
      <c r="H28" s="15"/>
      <c r="I28" s="15">
        <v>1.6789215686274499</v>
      </c>
      <c r="J28" s="15">
        <v>0.85022881218187696</v>
      </c>
      <c r="K28" s="15" t="s">
        <v>21</v>
      </c>
      <c r="L28" s="15" t="s">
        <v>22</v>
      </c>
      <c r="M28" s="15" t="s">
        <v>23</v>
      </c>
      <c r="N28" s="15">
        <v>1</v>
      </c>
      <c r="O28" s="15">
        <v>933</v>
      </c>
      <c r="P28" s="15">
        <v>1.07181136120042E-3</v>
      </c>
      <c r="Q28" s="15">
        <v>205.89523518892801</v>
      </c>
      <c r="R28" s="15">
        <v>342.98714013026898</v>
      </c>
      <c r="S28" s="15">
        <v>1</v>
      </c>
      <c r="T28" s="15">
        <v>15</v>
      </c>
    </row>
    <row r="29" spans="1:20" x14ac:dyDescent="0.2">
      <c r="A29" s="15" t="s">
        <v>48</v>
      </c>
      <c r="B29" s="15">
        <v>0.169073468093031</v>
      </c>
      <c r="C29" s="15">
        <v>0.26086478333938701</v>
      </c>
      <c r="D29" s="15">
        <v>1.01450416702438</v>
      </c>
      <c r="E29" s="15">
        <v>0.21121195186151301</v>
      </c>
      <c r="F29" s="15">
        <v>30.7075418260726</v>
      </c>
      <c r="G29" s="15">
        <v>24.675735158888099</v>
      </c>
      <c r="H29" s="15">
        <v>0.123287671232876</v>
      </c>
      <c r="I29" s="15">
        <v>1.5707026071586301</v>
      </c>
      <c r="J29" s="15">
        <v>0.84646272973483205</v>
      </c>
      <c r="K29" s="15" t="s">
        <v>21</v>
      </c>
      <c r="L29" s="15" t="s">
        <v>22</v>
      </c>
      <c r="M29" s="15" t="s">
        <v>23</v>
      </c>
      <c r="N29" s="15">
        <v>4</v>
      </c>
      <c r="O29" s="15">
        <v>5117</v>
      </c>
      <c r="P29" s="15">
        <v>7.8170803205002896E-4</v>
      </c>
      <c r="Q29" s="15">
        <v>209.951144557579</v>
      </c>
      <c r="R29" s="15">
        <v>2590.5505637705201</v>
      </c>
      <c r="S29" s="15">
        <v>1.3333333333333299</v>
      </c>
      <c r="T29" s="15">
        <v>75</v>
      </c>
    </row>
    <row r="30" spans="1:20" x14ac:dyDescent="0.2">
      <c r="A30" s="15" t="s">
        <v>49</v>
      </c>
      <c r="B30" s="15">
        <v>0.230261350452654</v>
      </c>
      <c r="C30" s="15">
        <v>0.30379000568117898</v>
      </c>
      <c r="D30" s="15">
        <v>0.96284744453415205</v>
      </c>
      <c r="E30" s="15">
        <v>0.23423971245870301</v>
      </c>
      <c r="F30" s="15">
        <v>18.605593692143898</v>
      </c>
      <c r="G30" s="15">
        <v>10.2288868077171</v>
      </c>
      <c r="H30" s="15">
        <v>0.52212389380530899</v>
      </c>
      <c r="I30" s="15">
        <v>2.5798467884502001</v>
      </c>
      <c r="J30" s="15">
        <v>0.85771165043314102</v>
      </c>
      <c r="K30" s="15" t="s">
        <v>21</v>
      </c>
      <c r="L30" s="15" t="s">
        <v>22</v>
      </c>
      <c r="M30" s="15" t="s">
        <v>23</v>
      </c>
      <c r="N30" s="15">
        <v>39</v>
      </c>
      <c r="O30" s="15">
        <v>4595</v>
      </c>
      <c r="P30" s="15">
        <v>8.4874863982589699E-3</v>
      </c>
      <c r="Q30" s="15">
        <v>153.49563244431201</v>
      </c>
      <c r="R30" s="15">
        <v>2187.6460871323102</v>
      </c>
      <c r="S30" s="15">
        <v>4.3333333333333304</v>
      </c>
      <c r="T30" s="15">
        <v>115</v>
      </c>
    </row>
    <row r="31" spans="1:20" x14ac:dyDescent="0.2">
      <c r="A31" s="15" t="s">
        <v>50</v>
      </c>
      <c r="B31" s="15">
        <v>0.155997187840065</v>
      </c>
      <c r="C31" s="15">
        <v>0.191222140840073</v>
      </c>
      <c r="D31" s="15">
        <v>1.0529535471573399</v>
      </c>
      <c r="E31" s="15">
        <v>0.22247084606784101</v>
      </c>
      <c r="F31" s="15">
        <v>21.632674153630099</v>
      </c>
      <c r="G31" s="15">
        <v>7.1138593409301301</v>
      </c>
      <c r="H31" s="15">
        <v>0.92481203007518797</v>
      </c>
      <c r="I31" s="15">
        <v>2.81754185692541</v>
      </c>
      <c r="J31" s="15">
        <v>0.72438797985338199</v>
      </c>
      <c r="K31" s="15" t="s">
        <v>21</v>
      </c>
      <c r="L31" s="15" t="s">
        <v>22</v>
      </c>
      <c r="M31" s="15" t="s">
        <v>23</v>
      </c>
      <c r="N31" s="15">
        <v>27</v>
      </c>
      <c r="O31" s="15">
        <v>5609</v>
      </c>
      <c r="P31" s="15">
        <v>4.8136922802638604E-3</v>
      </c>
      <c r="Q31" s="15">
        <v>316.25574763125701</v>
      </c>
      <c r="R31" s="15">
        <v>2937.2564396166699</v>
      </c>
      <c r="S31" s="15">
        <v>2.07692307692307</v>
      </c>
      <c r="T31" s="15">
        <v>135</v>
      </c>
    </row>
    <row r="32" spans="1:20" x14ac:dyDescent="0.2">
      <c r="A32" s="15" t="s">
        <v>51</v>
      </c>
      <c r="B32" s="15">
        <v>0.18511489604769599</v>
      </c>
      <c r="C32" s="15">
        <v>0.26961719358571201</v>
      </c>
      <c r="D32" s="15">
        <v>0.91357934915426597</v>
      </c>
      <c r="E32" s="15">
        <v>0.22503364574232701</v>
      </c>
      <c r="F32" s="15">
        <v>16.649418158001701</v>
      </c>
      <c r="G32" s="15">
        <v>7.3856481820156104</v>
      </c>
      <c r="H32" s="15">
        <v>0.92753623188405798</v>
      </c>
      <c r="I32" s="15">
        <v>2.9058497011101601</v>
      </c>
      <c r="J32" s="15">
        <v>0.86262658178171703</v>
      </c>
      <c r="K32" s="15" t="s">
        <v>21</v>
      </c>
      <c r="L32" s="15" t="s">
        <v>22</v>
      </c>
      <c r="M32" s="15" t="s">
        <v>23</v>
      </c>
      <c r="N32" s="15">
        <v>29</v>
      </c>
      <c r="O32" s="15">
        <v>5612</v>
      </c>
      <c r="P32" s="15">
        <v>5.1674982181040604E-3</v>
      </c>
      <c r="Q32" s="15">
        <v>249.511766971008</v>
      </c>
      <c r="R32" s="15">
        <v>2546.2082099501799</v>
      </c>
      <c r="S32" s="15">
        <v>2.9</v>
      </c>
      <c r="T32" s="15">
        <v>140</v>
      </c>
    </row>
    <row r="33" spans="1:22" x14ac:dyDescent="0.2">
      <c r="A33" s="15" t="s">
        <v>52</v>
      </c>
      <c r="B33" s="15">
        <v>0.221934310577343</v>
      </c>
      <c r="C33" s="15">
        <v>0.31128634919924902</v>
      </c>
      <c r="D33" s="15">
        <v>1.0018924229719799</v>
      </c>
      <c r="E33" s="15">
        <v>0.26672470864108</v>
      </c>
      <c r="F33" s="15">
        <v>20.798136935793</v>
      </c>
      <c r="G33" s="15">
        <v>11.001936841326501</v>
      </c>
      <c r="H33" s="15">
        <v>-0.2</v>
      </c>
      <c r="I33" s="15">
        <v>2.58763663776856</v>
      </c>
      <c r="J33" s="15">
        <v>0.934103713783209</v>
      </c>
      <c r="K33" s="15" t="s">
        <v>21</v>
      </c>
      <c r="L33" s="15" t="s">
        <v>22</v>
      </c>
      <c r="M33" s="15" t="s">
        <v>23</v>
      </c>
      <c r="N33" s="15">
        <v>7</v>
      </c>
      <c r="O33" s="15">
        <v>3347</v>
      </c>
      <c r="P33" s="15">
        <v>2.09142515685688E-3</v>
      </c>
      <c r="Q33" s="15">
        <v>272.07140221118601</v>
      </c>
      <c r="R33" s="15">
        <v>1669.6879401925401</v>
      </c>
      <c r="S33" s="15">
        <v>1.4</v>
      </c>
      <c r="T33" s="15">
        <v>77</v>
      </c>
    </row>
    <row r="34" spans="1:22" x14ac:dyDescent="0.2">
      <c r="A34" s="19" t="s">
        <v>56</v>
      </c>
      <c r="B34" s="19">
        <f>AVERAGE(B4:B33)</f>
        <v>0.22257456288821664</v>
      </c>
      <c r="C34" s="19">
        <f t="shared" ref="C34:T34" si="0">AVERAGE(C4:C33)</f>
        <v>0.31654203787603968</v>
      </c>
      <c r="D34" s="19">
        <f t="shared" si="0"/>
        <v>0.95892308655853065</v>
      </c>
      <c r="E34" s="19">
        <f t="shared" si="0"/>
        <v>0.25366377369096954</v>
      </c>
      <c r="F34" s="19">
        <f t="shared" si="0"/>
        <v>18.528925118510923</v>
      </c>
      <c r="G34" s="19">
        <f t="shared" si="0"/>
        <v>10.736081877207283</v>
      </c>
      <c r="H34" s="19">
        <f t="shared" si="0"/>
        <v>0.11941263286164751</v>
      </c>
      <c r="I34" s="19">
        <f t="shared" si="0"/>
        <v>2.7867038792182712</v>
      </c>
      <c r="J34" s="19">
        <f t="shared" si="0"/>
        <v>0.9470438380426609</v>
      </c>
      <c r="K34" s="19" t="s">
        <v>57</v>
      </c>
      <c r="L34" s="19" t="s">
        <v>57</v>
      </c>
      <c r="M34" s="19" t="s">
        <v>57</v>
      </c>
      <c r="N34" s="19">
        <f t="shared" si="0"/>
        <v>29.2</v>
      </c>
      <c r="O34" s="19">
        <f t="shared" si="0"/>
        <v>4462.833333333333</v>
      </c>
      <c r="P34" s="19">
        <f t="shared" si="0"/>
        <v>6.2925229198524425E-3</v>
      </c>
      <c r="Q34" s="19">
        <f t="shared" si="0"/>
        <v>243.63438522573054</v>
      </c>
      <c r="R34" s="19">
        <f t="shared" si="0"/>
        <v>2149.9517616828184</v>
      </c>
      <c r="S34" s="19">
        <f t="shared" si="0"/>
        <v>2.3602035228119034</v>
      </c>
      <c r="T34" s="19">
        <f t="shared" si="0"/>
        <v>110.76666666666667</v>
      </c>
    </row>
    <row r="35" spans="1:22" x14ac:dyDescent="0.2">
      <c r="A35" s="19" t="s">
        <v>58</v>
      </c>
      <c r="B35" s="19">
        <f>STDEV(B4:B33)</f>
        <v>5.5760748061210737E-2</v>
      </c>
      <c r="C35" s="19">
        <f t="shared" ref="C35:T35" si="1">STDEV(C4:C33)</f>
        <v>6.7370967060484871E-2</v>
      </c>
      <c r="D35" s="19">
        <f t="shared" si="1"/>
        <v>0.13090618112443025</v>
      </c>
      <c r="E35" s="19">
        <f t="shared" si="1"/>
        <v>4.1197618614141333E-2</v>
      </c>
      <c r="F35" s="19">
        <f t="shared" si="1"/>
        <v>4.2424711869463669</v>
      </c>
      <c r="G35" s="19">
        <f t="shared" si="1"/>
        <v>4.9392372244576714</v>
      </c>
      <c r="H35" s="19">
        <f t="shared" si="1"/>
        <v>0.5849342926079224</v>
      </c>
      <c r="I35" s="19">
        <f t="shared" si="1"/>
        <v>0.79674589869958601</v>
      </c>
      <c r="J35" s="19">
        <f t="shared" si="1"/>
        <v>0.1349473952731027</v>
      </c>
      <c r="K35" s="19" t="s">
        <v>57</v>
      </c>
      <c r="L35" s="19" t="s">
        <v>57</v>
      </c>
      <c r="M35" s="19" t="s">
        <v>57</v>
      </c>
      <c r="N35" s="19">
        <f t="shared" si="1"/>
        <v>28.483994295647559</v>
      </c>
      <c r="O35" s="19">
        <f t="shared" si="1"/>
        <v>1628.3356021819741</v>
      </c>
      <c r="P35" s="19">
        <f t="shared" si="1"/>
        <v>5.091444116104472E-3</v>
      </c>
      <c r="Q35" s="19">
        <f t="shared" si="1"/>
        <v>79.088699710306528</v>
      </c>
      <c r="R35" s="19">
        <f t="shared" si="1"/>
        <v>853.91054064204923</v>
      </c>
      <c r="S35" s="19">
        <f t="shared" si="1"/>
        <v>1.1961175660504608</v>
      </c>
      <c r="T35" s="19">
        <f t="shared" si="1"/>
        <v>53.311500559954432</v>
      </c>
      <c r="V35" t="s">
        <v>57</v>
      </c>
    </row>
    <row r="36" spans="1:22" x14ac:dyDescent="0.2">
      <c r="A36" s="16" t="s">
        <v>59</v>
      </c>
      <c r="B36" s="16">
        <f>COUNT(B4:B33)</f>
        <v>29</v>
      </c>
      <c r="C36" s="16">
        <f t="shared" ref="C36:T36" si="2">COUNT(C4:C33)</f>
        <v>29</v>
      </c>
      <c r="D36" s="16">
        <f t="shared" si="2"/>
        <v>29</v>
      </c>
      <c r="E36" s="16">
        <f t="shared" si="2"/>
        <v>29</v>
      </c>
      <c r="F36" s="16">
        <f t="shared" si="2"/>
        <v>28</v>
      </c>
      <c r="G36" s="16">
        <f t="shared" si="2"/>
        <v>28</v>
      </c>
      <c r="H36" s="16">
        <f t="shared" si="2"/>
        <v>28</v>
      </c>
      <c r="I36" s="16">
        <f t="shared" si="2"/>
        <v>29</v>
      </c>
      <c r="J36" s="16">
        <f t="shared" si="2"/>
        <v>29</v>
      </c>
      <c r="K36" s="16"/>
      <c r="L36" s="16"/>
      <c r="M36" s="16"/>
      <c r="N36" s="16">
        <f t="shared" si="2"/>
        <v>30</v>
      </c>
      <c r="O36" s="16">
        <f t="shared" si="2"/>
        <v>30</v>
      </c>
      <c r="P36" s="16">
        <f t="shared" si="2"/>
        <v>29</v>
      </c>
      <c r="Q36" s="16">
        <f t="shared" si="2"/>
        <v>30</v>
      </c>
      <c r="R36" s="16">
        <f t="shared" si="2"/>
        <v>30</v>
      </c>
      <c r="S36" s="16">
        <f t="shared" si="2"/>
        <v>29</v>
      </c>
      <c r="T36" s="16">
        <f t="shared" si="2"/>
        <v>30</v>
      </c>
    </row>
    <row r="37" spans="1:22" x14ac:dyDescent="0.2">
      <c r="A37" s="20" t="s">
        <v>0</v>
      </c>
      <c r="B37" s="20" t="s">
        <v>1</v>
      </c>
      <c r="C37" s="20" t="s">
        <v>2</v>
      </c>
      <c r="D37" s="20" t="s">
        <v>3</v>
      </c>
      <c r="E37" s="20" t="s">
        <v>4</v>
      </c>
      <c r="F37" s="20" t="s">
        <v>5</v>
      </c>
      <c r="G37" s="20" t="s">
        <v>6</v>
      </c>
      <c r="H37" s="20" t="s">
        <v>7</v>
      </c>
      <c r="I37" s="21" t="s">
        <v>8</v>
      </c>
      <c r="J37" s="20" t="s">
        <v>9</v>
      </c>
      <c r="K37" s="20" t="s">
        <v>10</v>
      </c>
      <c r="L37" s="20" t="s">
        <v>11</v>
      </c>
      <c r="M37" s="20" t="s">
        <v>12</v>
      </c>
      <c r="N37" s="20" t="s">
        <v>13</v>
      </c>
      <c r="O37" s="20" t="s">
        <v>14</v>
      </c>
      <c r="P37" s="20" t="s">
        <v>15</v>
      </c>
      <c r="Q37" s="21" t="s">
        <v>16</v>
      </c>
      <c r="R37" s="21" t="s">
        <v>17</v>
      </c>
      <c r="S37" s="21" t="s">
        <v>18</v>
      </c>
      <c r="T37" s="20" t="s">
        <v>19</v>
      </c>
    </row>
    <row r="38" spans="1:22" x14ac:dyDescent="0.2">
      <c r="A38" s="4" t="s">
        <v>20</v>
      </c>
      <c r="B38" s="4">
        <v>0.31248789667857402</v>
      </c>
      <c r="C38" s="4">
        <v>0.41565289257679799</v>
      </c>
      <c r="D38" s="4">
        <v>0.71470707334804395</v>
      </c>
      <c r="E38" s="4">
        <v>0.25606999952965698</v>
      </c>
      <c r="F38" s="4"/>
      <c r="G38" s="4"/>
      <c r="H38" s="4"/>
      <c r="I38" s="4">
        <v>2.3013698630136901</v>
      </c>
      <c r="J38" s="4">
        <v>0.45885299245052602</v>
      </c>
      <c r="K38" s="4" t="s">
        <v>21</v>
      </c>
      <c r="L38" s="4" t="s">
        <v>54</v>
      </c>
      <c r="M38" s="4" t="s">
        <v>23</v>
      </c>
      <c r="N38" s="4">
        <v>5</v>
      </c>
      <c r="O38" s="4">
        <v>298</v>
      </c>
      <c r="P38" s="4">
        <v>1.6778523489932799E-2</v>
      </c>
      <c r="Q38" s="4">
        <v>103.98987917213999</v>
      </c>
      <c r="R38" s="4">
        <v>103.98987917213999</v>
      </c>
      <c r="S38" s="4">
        <v>1.6666666666666601</v>
      </c>
      <c r="T38" s="4">
        <v>6</v>
      </c>
    </row>
    <row r="39" spans="1:22" x14ac:dyDescent="0.2">
      <c r="A39" s="4" t="s">
        <v>24</v>
      </c>
      <c r="B39" s="4">
        <v>0.31877789836673098</v>
      </c>
      <c r="C39" s="4">
        <v>0.453879606275428</v>
      </c>
      <c r="D39" s="4">
        <v>0.58555913274985605</v>
      </c>
      <c r="E39" s="4">
        <v>0.22513840350002701</v>
      </c>
      <c r="F39" s="4">
        <v>13.7417158475296</v>
      </c>
      <c r="G39" s="4">
        <v>12.703933179558099</v>
      </c>
      <c r="H39" s="4">
        <v>0.2</v>
      </c>
      <c r="I39" s="4">
        <v>1.7479674796747899</v>
      </c>
      <c r="J39" s="4">
        <v>0.91905250884102896</v>
      </c>
      <c r="K39" s="4" t="s">
        <v>21</v>
      </c>
      <c r="L39" s="4" t="s">
        <v>54</v>
      </c>
      <c r="M39" s="4" t="s">
        <v>23</v>
      </c>
      <c r="N39" s="4">
        <v>102</v>
      </c>
      <c r="O39" s="4">
        <v>2403</v>
      </c>
      <c r="P39" s="4">
        <v>4.2446941323345803E-2</v>
      </c>
      <c r="Q39" s="4">
        <v>72.017512473032497</v>
      </c>
      <c r="R39" s="4">
        <v>673.25612479118297</v>
      </c>
      <c r="S39" s="4">
        <v>1.7894736842105201</v>
      </c>
      <c r="T39" s="4">
        <v>37</v>
      </c>
    </row>
    <row r="40" spans="1:22" x14ac:dyDescent="0.2">
      <c r="A40" s="4" t="s">
        <v>25</v>
      </c>
      <c r="B40" s="4">
        <v>0.245217380870177</v>
      </c>
      <c r="C40" s="4">
        <v>0.299157002861551</v>
      </c>
      <c r="D40" s="4">
        <v>0.62258434604830404</v>
      </c>
      <c r="E40" s="4">
        <v>0.17322846804727199</v>
      </c>
      <c r="F40" s="4">
        <v>16.280740155164899</v>
      </c>
      <c r="G40" s="4">
        <v>10.307136650130101</v>
      </c>
      <c r="H40" s="4">
        <v>0.48571428571428499</v>
      </c>
      <c r="I40" s="4">
        <v>1.8649701376265899</v>
      </c>
      <c r="J40" s="4">
        <v>0.82825093003702699</v>
      </c>
      <c r="K40" s="4" t="s">
        <v>21</v>
      </c>
      <c r="L40" s="4" t="s">
        <v>54</v>
      </c>
      <c r="M40" s="4" t="s">
        <v>23</v>
      </c>
      <c r="N40" s="4">
        <v>34</v>
      </c>
      <c r="O40" s="4">
        <v>4440</v>
      </c>
      <c r="P40" s="4">
        <v>7.6576576576576497E-3</v>
      </c>
      <c r="Q40" s="4">
        <v>173.168800519727</v>
      </c>
      <c r="R40" s="4">
        <v>1370.1444569790899</v>
      </c>
      <c r="S40" s="4">
        <v>1.4166666666666601</v>
      </c>
      <c r="T40" s="4">
        <v>72</v>
      </c>
    </row>
    <row r="41" spans="1:22" x14ac:dyDescent="0.2">
      <c r="A41" s="4" t="s">
        <v>26</v>
      </c>
      <c r="B41" s="4">
        <v>0.33637151567307499</v>
      </c>
      <c r="C41" s="4">
        <v>0.46978054428691601</v>
      </c>
      <c r="D41" s="4">
        <v>0.69983474989680605</v>
      </c>
      <c r="E41" s="4">
        <v>0.26506771418373198</v>
      </c>
      <c r="F41" s="4">
        <v>10.914439976471501</v>
      </c>
      <c r="G41" s="4">
        <v>11.8778567394454</v>
      </c>
      <c r="H41" s="4">
        <v>-0.39534883720930197</v>
      </c>
      <c r="I41" s="4">
        <v>2.5027436634439502</v>
      </c>
      <c r="J41" s="4">
        <v>1.31350656690986</v>
      </c>
      <c r="K41" s="4" t="s">
        <v>21</v>
      </c>
      <c r="L41" s="4" t="s">
        <v>54</v>
      </c>
      <c r="M41" s="4" t="s">
        <v>23</v>
      </c>
      <c r="N41" s="4">
        <v>52</v>
      </c>
      <c r="O41" s="4">
        <v>4167</v>
      </c>
      <c r="P41" s="4">
        <v>1.24790016798656E-2</v>
      </c>
      <c r="Q41" s="4">
        <v>208.668032342575</v>
      </c>
      <c r="R41" s="4">
        <v>1439.1246746162101</v>
      </c>
      <c r="S41" s="4">
        <v>1.44444444444444</v>
      </c>
      <c r="T41" s="4">
        <v>88</v>
      </c>
    </row>
    <row r="42" spans="1:22" x14ac:dyDescent="0.2">
      <c r="A42" s="4" t="s">
        <v>27</v>
      </c>
      <c r="B42" s="4">
        <v>0.28680829245940198</v>
      </c>
      <c r="C42" s="4">
        <v>0.375562410417004</v>
      </c>
      <c r="D42" s="4">
        <v>0.65890681640603499</v>
      </c>
      <c r="E42" s="4">
        <v>0.20543671813683601</v>
      </c>
      <c r="F42" s="4"/>
      <c r="G42" s="4"/>
      <c r="H42" s="4"/>
      <c r="I42" s="4">
        <v>2.3818181818181801</v>
      </c>
      <c r="J42" s="4">
        <v>0.71961881553321005</v>
      </c>
      <c r="K42" s="4" t="s">
        <v>21</v>
      </c>
      <c r="L42" s="4" t="s">
        <v>54</v>
      </c>
      <c r="M42" s="4" t="s">
        <v>23</v>
      </c>
      <c r="N42" s="4">
        <v>2</v>
      </c>
      <c r="O42" s="4">
        <v>337</v>
      </c>
      <c r="P42" s="4">
        <v>5.9347181008902001E-3</v>
      </c>
      <c r="Q42" s="4">
        <v>110.037438339807</v>
      </c>
      <c r="R42" s="4">
        <v>110.037438339807</v>
      </c>
      <c r="S42" s="4">
        <v>2</v>
      </c>
      <c r="T42" s="4">
        <v>8</v>
      </c>
    </row>
    <row r="43" spans="1:22" x14ac:dyDescent="0.2">
      <c r="A43" s="4" t="s">
        <v>28</v>
      </c>
      <c r="B43" s="4">
        <v>0.31741633372675299</v>
      </c>
      <c r="C43" s="4">
        <v>0.45586475724323999</v>
      </c>
      <c r="D43" s="4">
        <v>0.69813551742376401</v>
      </c>
      <c r="E43" s="4">
        <v>0.246032409756549</v>
      </c>
      <c r="F43" s="4">
        <v>14.5406046055283</v>
      </c>
      <c r="G43" s="4">
        <v>10.4669726417186</v>
      </c>
      <c r="H43" s="4">
        <v>0.38709677419354799</v>
      </c>
      <c r="I43" s="4">
        <v>2.3728595890410902</v>
      </c>
      <c r="J43" s="4">
        <v>1.13480115970401</v>
      </c>
      <c r="K43" s="4" t="s">
        <v>21</v>
      </c>
      <c r="L43" s="4" t="s">
        <v>54</v>
      </c>
      <c r="M43" s="4" t="s">
        <v>23</v>
      </c>
      <c r="N43" s="4">
        <v>29</v>
      </c>
      <c r="O43" s="4">
        <v>2994</v>
      </c>
      <c r="P43" s="4">
        <v>9.6860387441549695E-3</v>
      </c>
      <c r="Q43" s="4">
        <v>204.43363101400601</v>
      </c>
      <c r="R43" s="4">
        <v>1033.04497229046</v>
      </c>
      <c r="S43" s="4">
        <v>1.38095238095238</v>
      </c>
      <c r="T43" s="4">
        <v>64</v>
      </c>
    </row>
    <row r="44" spans="1:22" x14ac:dyDescent="0.2">
      <c r="A44" s="4" t="s">
        <v>29</v>
      </c>
      <c r="B44" s="4">
        <v>0.394075491833839</v>
      </c>
      <c r="C44" s="4">
        <v>0.568777395190045</v>
      </c>
      <c r="D44" s="4">
        <v>0.57405351433323304</v>
      </c>
      <c r="E44" s="4">
        <v>0.30536261236411</v>
      </c>
      <c r="F44" s="4">
        <v>13.816882788820299</v>
      </c>
      <c r="G44" s="4">
        <v>7.87098454505169</v>
      </c>
      <c r="H44" s="4">
        <v>0.6</v>
      </c>
      <c r="I44" s="4">
        <v>1.8877840909090899</v>
      </c>
      <c r="J44" s="4">
        <v>1.0274188084363201</v>
      </c>
      <c r="K44" s="4" t="s">
        <v>21</v>
      </c>
      <c r="L44" s="4" t="s">
        <v>54</v>
      </c>
      <c r="M44" s="4" t="s">
        <v>23</v>
      </c>
      <c r="N44" s="4">
        <v>148</v>
      </c>
      <c r="O44" s="4">
        <v>1643</v>
      </c>
      <c r="P44" s="4">
        <v>9.0079123554473506E-2</v>
      </c>
      <c r="Q44" s="4">
        <v>103.349044717262</v>
      </c>
      <c r="R44" s="4">
        <v>429.13901295739998</v>
      </c>
      <c r="S44" s="4">
        <v>1.6444444444444399</v>
      </c>
      <c r="T44" s="4">
        <v>27</v>
      </c>
    </row>
    <row r="45" spans="1:22" x14ac:dyDescent="0.2">
      <c r="A45" s="4" t="s">
        <v>30</v>
      </c>
      <c r="B45" s="4">
        <v>0.34002945047287098</v>
      </c>
      <c r="C45" s="4">
        <v>0.47598876110236399</v>
      </c>
      <c r="D45" s="4">
        <v>0.64182198099852905</v>
      </c>
      <c r="E45" s="4">
        <v>0.26329236661727601</v>
      </c>
      <c r="F45" s="4">
        <v>12.602020703085801</v>
      </c>
      <c r="G45" s="4">
        <v>6.08709477982271</v>
      </c>
      <c r="H45" s="4">
        <v>-7.69230769230769E-2</v>
      </c>
      <c r="I45" s="4">
        <v>2.4814814814814801</v>
      </c>
      <c r="J45" s="4">
        <v>0.662538659999937</v>
      </c>
      <c r="K45" s="4" t="s">
        <v>21</v>
      </c>
      <c r="L45" s="4" t="s">
        <v>54</v>
      </c>
      <c r="M45" s="4" t="s">
        <v>23</v>
      </c>
      <c r="N45" s="4">
        <v>35</v>
      </c>
      <c r="O45" s="4">
        <v>1207</v>
      </c>
      <c r="P45" s="4">
        <v>2.8997514498757201E-2</v>
      </c>
      <c r="Q45" s="4">
        <v>169.09679653431701</v>
      </c>
      <c r="R45" s="4">
        <v>375.68189700341901</v>
      </c>
      <c r="S45" s="4">
        <v>1.75</v>
      </c>
      <c r="T45" s="4">
        <v>28</v>
      </c>
    </row>
    <row r="46" spans="1:22" x14ac:dyDescent="0.2">
      <c r="A46" s="4" t="s">
        <v>31</v>
      </c>
      <c r="B46" s="4">
        <v>0.37709059890115898</v>
      </c>
      <c r="C46" s="4">
        <v>0.51710692479634701</v>
      </c>
      <c r="D46" s="4">
        <v>0.53653975245733099</v>
      </c>
      <c r="E46" s="4">
        <v>0.25768518967286702</v>
      </c>
      <c r="F46" s="4">
        <v>12.324391465707301</v>
      </c>
      <c r="G46" s="4">
        <v>8.7294779224402905</v>
      </c>
      <c r="H46" s="4">
        <v>-0.40425531914893598</v>
      </c>
      <c r="I46" s="4">
        <v>1.92622352081811</v>
      </c>
      <c r="J46" s="4">
        <v>1.10234114886239</v>
      </c>
      <c r="K46" s="4" t="s">
        <v>21</v>
      </c>
      <c r="L46" s="4" t="s">
        <v>54</v>
      </c>
      <c r="M46" s="4" t="s">
        <v>23</v>
      </c>
      <c r="N46" s="4">
        <v>146</v>
      </c>
      <c r="O46" s="4">
        <v>2973</v>
      </c>
      <c r="P46" s="4">
        <v>4.9108644466868398E-2</v>
      </c>
      <c r="Q46" s="4">
        <v>97.363688320376298</v>
      </c>
      <c r="R46" s="4">
        <v>758.58006340312602</v>
      </c>
      <c r="S46" s="4">
        <v>1.87179487179487</v>
      </c>
      <c r="T46" s="4">
        <v>49</v>
      </c>
    </row>
    <row r="47" spans="1:22" x14ac:dyDescent="0.2">
      <c r="A47" s="4" t="s">
        <v>32</v>
      </c>
      <c r="B47" s="4">
        <v>0.23263274611974899</v>
      </c>
      <c r="C47" s="4">
        <v>0.29722497186845998</v>
      </c>
      <c r="D47" s="4">
        <v>0.68498329240801303</v>
      </c>
      <c r="E47" s="4">
        <v>0.194346586117393</v>
      </c>
      <c r="F47" s="4">
        <v>12.304089767227801</v>
      </c>
      <c r="G47" s="4">
        <v>5.7000898380002996</v>
      </c>
      <c r="H47" s="4">
        <v>-0.84285714285714197</v>
      </c>
      <c r="I47" s="4">
        <v>2.78512972314121</v>
      </c>
      <c r="J47" s="4">
        <v>0.93724843542046599</v>
      </c>
      <c r="K47" s="4" t="s">
        <v>21</v>
      </c>
      <c r="L47" s="4" t="s">
        <v>54</v>
      </c>
      <c r="M47" s="4" t="s">
        <v>23</v>
      </c>
      <c r="N47" s="4">
        <v>53</v>
      </c>
      <c r="O47" s="4">
        <v>5977</v>
      </c>
      <c r="P47" s="4">
        <v>8.8673247448552792E-3</v>
      </c>
      <c r="Q47" s="4">
        <v>189.88035203567301</v>
      </c>
      <c r="R47" s="4">
        <v>2028.0465114359299</v>
      </c>
      <c r="S47" s="4">
        <v>1.65625</v>
      </c>
      <c r="T47" s="4">
        <v>142</v>
      </c>
    </row>
    <row r="48" spans="1:22" x14ac:dyDescent="0.2">
      <c r="A48" s="4" t="s">
        <v>33</v>
      </c>
      <c r="B48" s="4">
        <v>0.290565644996157</v>
      </c>
      <c r="C48" s="4">
        <v>0.422880636227776</v>
      </c>
      <c r="D48" s="4">
        <v>0.667321899861269</v>
      </c>
      <c r="E48" s="4">
        <v>0.25554625261966102</v>
      </c>
      <c r="F48" s="4">
        <v>15.561124665799101</v>
      </c>
      <c r="G48" s="4">
        <v>12.2921230183919</v>
      </c>
      <c r="H48" s="4">
        <v>0.37254901960784298</v>
      </c>
      <c r="I48" s="4">
        <v>2.0872045639771799</v>
      </c>
      <c r="J48" s="4">
        <v>1.08770603127697</v>
      </c>
      <c r="K48" s="4" t="s">
        <v>21</v>
      </c>
      <c r="L48" s="4" t="s">
        <v>54</v>
      </c>
      <c r="M48" s="4" t="s">
        <v>23</v>
      </c>
      <c r="N48" s="4">
        <v>71</v>
      </c>
      <c r="O48" s="4">
        <v>2908</v>
      </c>
      <c r="P48" s="4">
        <v>2.4415405777166398E-2</v>
      </c>
      <c r="Q48" s="4">
        <v>173.51710378401299</v>
      </c>
      <c r="R48" s="4">
        <v>945.69597914132896</v>
      </c>
      <c r="S48" s="4">
        <v>1.39215686274509</v>
      </c>
      <c r="T48" s="4">
        <v>53</v>
      </c>
    </row>
    <row r="49" spans="1:20" x14ac:dyDescent="0.2">
      <c r="A49" s="4" t="s">
        <v>34</v>
      </c>
      <c r="B49" s="4">
        <v>0.228998115896553</v>
      </c>
      <c r="C49" s="4">
        <v>0.27029830978209501</v>
      </c>
      <c r="D49" s="4">
        <v>0.63848278795816704</v>
      </c>
      <c r="E49" s="4">
        <v>0.157229368058766</v>
      </c>
      <c r="F49" s="4">
        <v>27.290680643765501</v>
      </c>
      <c r="G49" s="4">
        <v>19.318632513881902</v>
      </c>
      <c r="H49" s="4">
        <v>-0.219512195121951</v>
      </c>
      <c r="I49" s="4">
        <v>1.21760660247592</v>
      </c>
      <c r="J49" s="4">
        <v>0.834746323340539</v>
      </c>
      <c r="K49" s="4" t="s">
        <v>21</v>
      </c>
      <c r="L49" s="4" t="s">
        <v>54</v>
      </c>
      <c r="M49" s="4" t="s">
        <v>23</v>
      </c>
      <c r="N49" s="4">
        <v>23</v>
      </c>
      <c r="O49" s="4">
        <v>3988</v>
      </c>
      <c r="P49" s="4">
        <v>5.7673019057171496E-3</v>
      </c>
      <c r="Q49" s="4">
        <v>185.08085735402801</v>
      </c>
      <c r="R49" s="4">
        <v>1264.8969668023699</v>
      </c>
      <c r="S49" s="4">
        <v>1.5333333333333301</v>
      </c>
      <c r="T49" s="4">
        <v>43</v>
      </c>
    </row>
    <row r="50" spans="1:20" x14ac:dyDescent="0.2">
      <c r="A50" s="4" t="s">
        <v>35</v>
      </c>
      <c r="B50" s="4">
        <v>0.194726761611663</v>
      </c>
      <c r="C50" s="4">
        <v>0.26275851534108402</v>
      </c>
      <c r="D50" s="4">
        <v>0.82687457288733202</v>
      </c>
      <c r="E50" s="4">
        <v>0.24832345032077499</v>
      </c>
      <c r="F50" s="4">
        <v>24.754418797459099</v>
      </c>
      <c r="G50" s="4">
        <v>17.6399903170404</v>
      </c>
      <c r="H50" s="4">
        <v>0.61290322580645096</v>
      </c>
      <c r="I50" s="4">
        <v>1.50071326676176</v>
      </c>
      <c r="J50" s="4">
        <v>0.78676309183406901</v>
      </c>
      <c r="K50" s="4" t="s">
        <v>21</v>
      </c>
      <c r="L50" s="4" t="s">
        <v>54</v>
      </c>
      <c r="M50" s="4" t="s">
        <v>23</v>
      </c>
      <c r="N50" s="4">
        <v>31</v>
      </c>
      <c r="O50" s="4">
        <v>2456</v>
      </c>
      <c r="P50" s="4">
        <v>1.2622149837133501E-2</v>
      </c>
      <c r="Q50" s="4">
        <v>258.76531117204399</v>
      </c>
      <c r="R50" s="4">
        <v>1001.41597413534</v>
      </c>
      <c r="S50" s="4">
        <v>1.6315789473684199</v>
      </c>
      <c r="T50" s="4">
        <v>33</v>
      </c>
    </row>
    <row r="51" spans="1:20" x14ac:dyDescent="0.2">
      <c r="A51" s="4" t="s">
        <v>36</v>
      </c>
      <c r="B51" s="4">
        <v>0.26924766168400099</v>
      </c>
      <c r="C51" s="4">
        <v>0.38228781053847599</v>
      </c>
      <c r="D51" s="4">
        <v>0.63627708808694206</v>
      </c>
      <c r="E51" s="4">
        <v>0.19178811738460999</v>
      </c>
      <c r="F51" s="4"/>
      <c r="G51" s="4"/>
      <c r="H51" s="4"/>
      <c r="I51" s="4">
        <v>1.22702702702702</v>
      </c>
      <c r="J51" s="4">
        <v>0.58107479569196396</v>
      </c>
      <c r="K51" s="4" t="s">
        <v>21</v>
      </c>
      <c r="L51" s="4" t="s">
        <v>54</v>
      </c>
      <c r="M51" s="4" t="s">
        <v>23</v>
      </c>
      <c r="N51" s="4">
        <v>2</v>
      </c>
      <c r="O51" s="4">
        <v>302</v>
      </c>
      <c r="P51" s="4">
        <v>6.6225165562913899E-3</v>
      </c>
      <c r="Q51" s="4">
        <v>95.123424668997899</v>
      </c>
      <c r="R51" s="4">
        <v>95.151771216514106</v>
      </c>
      <c r="S51" s="4">
        <v>1</v>
      </c>
      <c r="T51" s="4">
        <v>5</v>
      </c>
    </row>
    <row r="52" spans="1:20" x14ac:dyDescent="0.2">
      <c r="A52" s="4" t="s">
        <v>37</v>
      </c>
      <c r="B52" s="4">
        <v>0.234317519611287</v>
      </c>
      <c r="C52" s="4">
        <v>0.304818080710897</v>
      </c>
      <c r="D52" s="4">
        <v>0.71246777356046698</v>
      </c>
      <c r="E52" s="4">
        <v>0.19847776921767299</v>
      </c>
      <c r="F52" s="4">
        <v>16.787722478787401</v>
      </c>
      <c r="G52" s="4">
        <v>9.0231976289502995</v>
      </c>
      <c r="H52" s="4">
        <v>-0.80530973451327403</v>
      </c>
      <c r="I52" s="4">
        <v>2.2999999999999998</v>
      </c>
      <c r="J52" s="4">
        <v>0.83326666399978599</v>
      </c>
      <c r="K52" s="4" t="s">
        <v>21</v>
      </c>
      <c r="L52" s="4" t="s">
        <v>54</v>
      </c>
      <c r="M52" s="4" t="s">
        <v>23</v>
      </c>
      <c r="N52" s="4">
        <v>48</v>
      </c>
      <c r="O52" s="4">
        <v>5998</v>
      </c>
      <c r="P52" s="4">
        <v>8.0026675558519493E-3</v>
      </c>
      <c r="Q52" s="4">
        <v>186.22860639950699</v>
      </c>
      <c r="R52" s="4">
        <v>2119.3805642060702</v>
      </c>
      <c r="S52" s="4">
        <v>2</v>
      </c>
      <c r="T52" s="4">
        <v>115</v>
      </c>
    </row>
    <row r="53" spans="1:20" x14ac:dyDescent="0.2">
      <c r="A53" s="4" t="s">
        <v>38</v>
      </c>
      <c r="B53" s="4">
        <v>0.30301403011154598</v>
      </c>
      <c r="C53" s="4">
        <v>0.422606299015586</v>
      </c>
      <c r="D53" s="4">
        <v>0.64195676052613404</v>
      </c>
      <c r="E53" s="4">
        <v>0.20533908905980999</v>
      </c>
      <c r="F53" s="4"/>
      <c r="G53" s="4"/>
      <c r="H53" s="4"/>
      <c r="I53" s="4">
        <v>1.8643724696356201</v>
      </c>
      <c r="J53" s="4">
        <v>0.79588129476413705</v>
      </c>
      <c r="K53" s="4" t="s">
        <v>21</v>
      </c>
      <c r="L53" s="4" t="s">
        <v>54</v>
      </c>
      <c r="M53" s="4" t="s">
        <v>23</v>
      </c>
      <c r="N53" s="4">
        <v>7</v>
      </c>
      <c r="O53" s="4">
        <v>1223</v>
      </c>
      <c r="P53" s="4">
        <v>5.72363041700735E-3</v>
      </c>
      <c r="Q53" s="4">
        <v>188.31310298922</v>
      </c>
      <c r="R53" s="4">
        <v>389.681926913121</v>
      </c>
      <c r="S53" s="4">
        <v>1.4</v>
      </c>
      <c r="T53" s="4">
        <v>19</v>
      </c>
    </row>
    <row r="54" spans="1:20" x14ac:dyDescent="0.2">
      <c r="A54" s="4" t="s">
        <v>39</v>
      </c>
      <c r="B54" s="4">
        <v>0.241550650722028</v>
      </c>
      <c r="C54" s="4">
        <v>0.34512952099421601</v>
      </c>
      <c r="D54" s="4">
        <v>0.78572086060742996</v>
      </c>
      <c r="E54" s="4">
        <v>0.243709534776301</v>
      </c>
      <c r="F54" s="4">
        <v>13.558323089526899</v>
      </c>
      <c r="G54" s="4">
        <v>6.2858828208877897</v>
      </c>
      <c r="H54" s="4">
        <v>0.65217391304347805</v>
      </c>
      <c r="I54" s="4">
        <v>3.1754256106587699</v>
      </c>
      <c r="J54" s="4">
        <v>1.09687130937803</v>
      </c>
      <c r="K54" s="4" t="s">
        <v>21</v>
      </c>
      <c r="L54" s="4" t="s">
        <v>54</v>
      </c>
      <c r="M54" s="4" t="s">
        <v>23</v>
      </c>
      <c r="N54" s="4">
        <v>28</v>
      </c>
      <c r="O54" s="4">
        <v>1704</v>
      </c>
      <c r="P54" s="4">
        <v>1.6431924882629099E-2</v>
      </c>
      <c r="Q54" s="4">
        <v>230.80048933749299</v>
      </c>
      <c r="R54" s="4">
        <v>657.26967317187405</v>
      </c>
      <c r="S54" s="4">
        <v>3.1111111111111098</v>
      </c>
      <c r="T54" s="4">
        <v>48</v>
      </c>
    </row>
    <row r="55" spans="1:20" x14ac:dyDescent="0.2">
      <c r="A55" s="4" t="s">
        <v>40</v>
      </c>
      <c r="B55" s="4">
        <v>0.244046328210413</v>
      </c>
      <c r="C55" s="4">
        <v>0.35564602299043302</v>
      </c>
      <c r="D55" s="4">
        <v>0.77428923582118103</v>
      </c>
      <c r="E55" s="4">
        <v>0.22692506004077601</v>
      </c>
      <c r="F55" s="4">
        <v>27.4286004929161</v>
      </c>
      <c r="G55" s="4">
        <v>39.4277878748631</v>
      </c>
      <c r="H55" s="4">
        <v>0.183673469387755</v>
      </c>
      <c r="I55" s="4">
        <v>1.5603539823008801</v>
      </c>
      <c r="J55" s="4">
        <v>0.79954846682532299</v>
      </c>
      <c r="K55" s="4" t="s">
        <v>21</v>
      </c>
      <c r="L55" s="4" t="s">
        <v>54</v>
      </c>
      <c r="M55" s="4" t="s">
        <v>23</v>
      </c>
      <c r="N55" s="4">
        <v>37</v>
      </c>
      <c r="O55" s="4">
        <v>3296</v>
      </c>
      <c r="P55" s="4">
        <v>1.1225728155339801E-2</v>
      </c>
      <c r="Q55" s="4">
        <v>209.53278975057901</v>
      </c>
      <c r="R55" s="4">
        <v>1669.34458940422</v>
      </c>
      <c r="S55" s="4">
        <v>2.1764705882352899</v>
      </c>
      <c r="T55" s="4">
        <v>51</v>
      </c>
    </row>
    <row r="56" spans="1:20" x14ac:dyDescent="0.2">
      <c r="A56" s="4" t="s">
        <v>41</v>
      </c>
      <c r="B56" s="4">
        <v>0.28792805785078901</v>
      </c>
      <c r="C56" s="4">
        <v>0.45264899590600299</v>
      </c>
      <c r="D56" s="4">
        <v>0.74850910588724295</v>
      </c>
      <c r="E56" s="4">
        <v>0.26570384490934701</v>
      </c>
      <c r="F56" s="4"/>
      <c r="G56" s="4"/>
      <c r="H56" s="4"/>
      <c r="I56" s="4">
        <v>1.5835322195704</v>
      </c>
      <c r="J56" s="4">
        <v>0.740615709013007</v>
      </c>
      <c r="K56" s="4" t="s">
        <v>21</v>
      </c>
      <c r="L56" s="4" t="s">
        <v>54</v>
      </c>
      <c r="M56" s="4" t="s">
        <v>23</v>
      </c>
      <c r="N56" s="4">
        <v>7</v>
      </c>
      <c r="O56" s="4">
        <v>955</v>
      </c>
      <c r="P56" s="4">
        <v>7.3298429319371703E-3</v>
      </c>
      <c r="Q56" s="4">
        <v>216.99804770428099</v>
      </c>
      <c r="R56" s="4">
        <v>354.43323491136698</v>
      </c>
      <c r="S56" s="4">
        <v>1.1666666666666601</v>
      </c>
      <c r="T56" s="4">
        <v>14</v>
      </c>
    </row>
    <row r="57" spans="1:20" x14ac:dyDescent="0.2">
      <c r="A57" s="4" t="s">
        <v>42</v>
      </c>
      <c r="B57" s="4">
        <v>0.28619048738536501</v>
      </c>
      <c r="C57" s="4">
        <v>0.41892697433869103</v>
      </c>
      <c r="D57" s="4">
        <v>0.71723196633053998</v>
      </c>
      <c r="E57" s="4">
        <v>0.27254729812763601</v>
      </c>
      <c r="F57" s="4">
        <v>17.709460748424799</v>
      </c>
      <c r="G57" s="4">
        <v>9.9696910729304999</v>
      </c>
      <c r="H57" s="4">
        <v>-0.28089887640449401</v>
      </c>
      <c r="I57" s="4">
        <v>1.9551838083436499</v>
      </c>
      <c r="J57" s="4">
        <v>0.78150804852361</v>
      </c>
      <c r="K57" s="4" t="s">
        <v>21</v>
      </c>
      <c r="L57" s="4" t="s">
        <v>54</v>
      </c>
      <c r="M57" s="4" t="s">
        <v>23</v>
      </c>
      <c r="N57" s="4">
        <v>199</v>
      </c>
      <c r="O57" s="4">
        <v>5431</v>
      </c>
      <c r="P57" s="4">
        <v>3.6641502485729997E-2</v>
      </c>
      <c r="Q57" s="4">
        <v>195.36749683468901</v>
      </c>
      <c r="R57" s="4">
        <v>1875.05125046941</v>
      </c>
      <c r="S57" s="4">
        <v>2.1868131868131799</v>
      </c>
      <c r="T57" s="4">
        <v>91</v>
      </c>
    </row>
    <row r="58" spans="1:20" x14ac:dyDescent="0.2">
      <c r="A58" s="4" t="s">
        <v>43</v>
      </c>
      <c r="B58" s="4">
        <v>0.262995092968343</v>
      </c>
      <c r="C58" s="4">
        <v>0.32887194257971403</v>
      </c>
      <c r="D58" s="4">
        <v>0.62015890233724902</v>
      </c>
      <c r="E58" s="4">
        <v>0.18850060326168899</v>
      </c>
      <c r="F58" s="4">
        <v>15.402921800749301</v>
      </c>
      <c r="G58" s="4">
        <v>16.574632943445799</v>
      </c>
      <c r="H58" s="4">
        <v>-6.1224489795918297E-2</v>
      </c>
      <c r="I58" s="4">
        <v>1.5221966458401801</v>
      </c>
      <c r="J58" s="4">
        <v>1.02046660739691</v>
      </c>
      <c r="K58" s="4" t="s">
        <v>21</v>
      </c>
      <c r="L58" s="4" t="s">
        <v>54</v>
      </c>
      <c r="M58" s="4" t="s">
        <v>23</v>
      </c>
      <c r="N58" s="4">
        <v>33</v>
      </c>
      <c r="O58" s="4">
        <v>3747</v>
      </c>
      <c r="P58" s="4">
        <v>8.8070456365092007E-3</v>
      </c>
      <c r="Q58" s="4">
        <v>155.77220563857901</v>
      </c>
      <c r="R58" s="4">
        <v>1149.6522170538301</v>
      </c>
      <c r="S58" s="4">
        <v>1.375</v>
      </c>
      <c r="T58" s="4">
        <v>51</v>
      </c>
    </row>
    <row r="59" spans="1:20" x14ac:dyDescent="0.2">
      <c r="A59" s="4" t="s">
        <v>44</v>
      </c>
      <c r="B59" s="4">
        <v>0.35881432892391701</v>
      </c>
      <c r="C59" s="4">
        <v>0.48387014602790102</v>
      </c>
      <c r="D59" s="4">
        <v>0.59251102311801696</v>
      </c>
      <c r="E59" s="4">
        <v>0.25402877089035603</v>
      </c>
      <c r="F59" s="4">
        <v>14.833966864595601</v>
      </c>
      <c r="G59" s="4">
        <v>8.5453758593551896</v>
      </c>
      <c r="H59" s="4">
        <v>0.30864197530864101</v>
      </c>
      <c r="I59" s="4">
        <v>1.78496042216358</v>
      </c>
      <c r="J59" s="4">
        <v>0.79738072929895998</v>
      </c>
      <c r="K59" s="4" t="s">
        <v>21</v>
      </c>
      <c r="L59" s="4" t="s">
        <v>54</v>
      </c>
      <c r="M59" s="4" t="s">
        <v>23</v>
      </c>
      <c r="N59" s="4">
        <v>154</v>
      </c>
      <c r="O59" s="4">
        <v>4320</v>
      </c>
      <c r="P59" s="4">
        <v>3.5648148148148102E-2</v>
      </c>
      <c r="Q59" s="4">
        <v>106.12026260957001</v>
      </c>
      <c r="R59" s="4">
        <v>1229.36254026391</v>
      </c>
      <c r="S59" s="4">
        <v>2.1690140845070398</v>
      </c>
      <c r="T59" s="4">
        <v>83</v>
      </c>
    </row>
    <row r="60" spans="1:20" x14ac:dyDescent="0.2">
      <c r="A60" s="4" t="s">
        <v>45</v>
      </c>
      <c r="B60" s="4">
        <v>0.429621903720044</v>
      </c>
      <c r="C60" s="4">
        <v>0.532531743555959</v>
      </c>
      <c r="D60" s="4">
        <v>0.56487950380278895</v>
      </c>
      <c r="E60" s="4">
        <v>0.27112125070939902</v>
      </c>
      <c r="F60" s="4">
        <v>13.619148823296999</v>
      </c>
      <c r="G60" s="4">
        <v>7.2829975575036698</v>
      </c>
      <c r="H60" s="4">
        <v>0.15151515151515099</v>
      </c>
      <c r="I60" s="4">
        <v>1.9243480506067601</v>
      </c>
      <c r="J60" s="4">
        <v>0.99324259331143705</v>
      </c>
      <c r="K60" s="4" t="s">
        <v>21</v>
      </c>
      <c r="L60" s="4" t="s">
        <v>54</v>
      </c>
      <c r="M60" s="4" t="s">
        <v>23</v>
      </c>
      <c r="N60" s="4">
        <v>161</v>
      </c>
      <c r="O60" s="4">
        <v>4226</v>
      </c>
      <c r="P60" s="4">
        <v>3.8097491717936499E-2</v>
      </c>
      <c r="Q60" s="4">
        <v>173.33008796998899</v>
      </c>
      <c r="R60" s="4">
        <v>1147.97855716699</v>
      </c>
      <c r="S60" s="4">
        <v>1.7888888888888801</v>
      </c>
      <c r="T60" s="4">
        <v>68</v>
      </c>
    </row>
    <row r="61" spans="1:20" x14ac:dyDescent="0.2">
      <c r="A61" s="4" t="s">
        <v>46</v>
      </c>
      <c r="B61" s="4">
        <v>0.26364398835105601</v>
      </c>
      <c r="C61" s="4">
        <v>0.34909778116642598</v>
      </c>
      <c r="D61" s="4">
        <v>0.68882264946781002</v>
      </c>
      <c r="E61" s="4">
        <v>0.23334127149792999</v>
      </c>
      <c r="F61" s="4">
        <v>15.780142079534601</v>
      </c>
      <c r="G61" s="4">
        <v>10.3135565555037</v>
      </c>
      <c r="H61" s="4">
        <v>-0.50515463917525705</v>
      </c>
      <c r="I61" s="4">
        <v>2.1898251904975301</v>
      </c>
      <c r="J61" s="4">
        <v>0.96535899450270601</v>
      </c>
      <c r="K61" s="4" t="s">
        <v>21</v>
      </c>
      <c r="L61" s="4" t="s">
        <v>54</v>
      </c>
      <c r="M61" s="4" t="s">
        <v>23</v>
      </c>
      <c r="N61" s="4">
        <v>56</v>
      </c>
      <c r="O61" s="4">
        <v>5168</v>
      </c>
      <c r="P61" s="4">
        <v>1.08359133126934E-2</v>
      </c>
      <c r="Q61" s="4">
        <v>177.61307113317099</v>
      </c>
      <c r="R61" s="4">
        <v>1758.5042855053</v>
      </c>
      <c r="S61" s="4">
        <v>2.07407407407407</v>
      </c>
      <c r="T61" s="4">
        <v>99</v>
      </c>
    </row>
    <row r="62" spans="1:20" x14ac:dyDescent="0.2">
      <c r="A62" s="4" t="s">
        <v>47</v>
      </c>
      <c r="B62" s="4">
        <v>0.32768660409816402</v>
      </c>
      <c r="C62" s="4">
        <v>0.42080448177815499</v>
      </c>
      <c r="D62" s="4">
        <v>0.59979736217549495</v>
      </c>
      <c r="E62" s="4">
        <v>0.25685334074550897</v>
      </c>
      <c r="F62" s="4"/>
      <c r="G62" s="4"/>
      <c r="H62" s="4"/>
      <c r="I62" s="4">
        <v>1.90811775200713</v>
      </c>
      <c r="J62" s="4">
        <v>0.79108329640599395</v>
      </c>
      <c r="K62" s="4" t="s">
        <v>21</v>
      </c>
      <c r="L62" s="4" t="s">
        <v>54</v>
      </c>
      <c r="M62" s="4" t="s">
        <v>23</v>
      </c>
      <c r="N62" s="4">
        <v>48</v>
      </c>
      <c r="O62" s="4">
        <v>1238</v>
      </c>
      <c r="P62" s="4">
        <v>3.8772213247172803E-2</v>
      </c>
      <c r="Q62" s="4">
        <v>154.30349169776599</v>
      </c>
      <c r="R62" s="4">
        <v>356.95533839643502</v>
      </c>
      <c r="S62" s="4">
        <v>1.71428571428571</v>
      </c>
      <c r="T62" s="4">
        <v>20</v>
      </c>
    </row>
    <row r="63" spans="1:20" x14ac:dyDescent="0.2">
      <c r="A63" s="4" t="s">
        <v>48</v>
      </c>
      <c r="B63" s="4">
        <v>0.259776679982194</v>
      </c>
      <c r="C63" s="4">
        <v>0.35205032653627299</v>
      </c>
      <c r="D63" s="4">
        <v>0.71320876927921295</v>
      </c>
      <c r="E63" s="4">
        <v>0.22700886238880799</v>
      </c>
      <c r="F63" s="4">
        <v>17.626346645286802</v>
      </c>
      <c r="G63" s="4">
        <v>8.3761159481323109</v>
      </c>
      <c r="H63" s="4">
        <v>-0.23076923076923</v>
      </c>
      <c r="I63" s="4">
        <v>2.1626865671641702</v>
      </c>
      <c r="J63" s="4">
        <v>0.74939494417621499</v>
      </c>
      <c r="K63" s="4" t="s">
        <v>21</v>
      </c>
      <c r="L63" s="4" t="s">
        <v>54</v>
      </c>
      <c r="M63" s="4" t="s">
        <v>23</v>
      </c>
      <c r="N63" s="4">
        <v>13</v>
      </c>
      <c r="O63" s="4">
        <v>1521</v>
      </c>
      <c r="P63" s="4">
        <v>8.5470085470085392E-3</v>
      </c>
      <c r="Q63" s="4">
        <v>196.88054111287701</v>
      </c>
      <c r="R63" s="4">
        <v>537.17133098173997</v>
      </c>
      <c r="S63" s="4">
        <v>1.0833333333333299</v>
      </c>
      <c r="T63" s="4">
        <v>28</v>
      </c>
    </row>
    <row r="64" spans="1:20" x14ac:dyDescent="0.2">
      <c r="A64" s="4" t="s">
        <v>49</v>
      </c>
      <c r="B64" s="4">
        <v>0.228827092122632</v>
      </c>
      <c r="C64" s="4">
        <v>0.32181264164434498</v>
      </c>
      <c r="D64" s="4">
        <v>0.84894770872189396</v>
      </c>
      <c r="E64" s="4">
        <v>0.34401472770788399</v>
      </c>
      <c r="F64" s="4">
        <v>11.6866644086326</v>
      </c>
      <c r="G64" s="4">
        <v>4.0966605560222797</v>
      </c>
      <c r="H64" s="4">
        <v>0.265306122448979</v>
      </c>
      <c r="I64" s="4">
        <v>3.9598393574297099</v>
      </c>
      <c r="J64" s="4">
        <v>1.1970180683885501</v>
      </c>
      <c r="K64" s="4" t="s">
        <v>21</v>
      </c>
      <c r="L64" s="4" t="s">
        <v>54</v>
      </c>
      <c r="M64" s="4" t="s">
        <v>23</v>
      </c>
      <c r="N64" s="4">
        <v>86</v>
      </c>
      <c r="O64" s="4">
        <v>5931</v>
      </c>
      <c r="P64" s="4">
        <v>1.4500084302815699E-2</v>
      </c>
      <c r="Q64" s="4">
        <v>133.894147590816</v>
      </c>
      <c r="R64" s="4">
        <v>2479.1951772184698</v>
      </c>
      <c r="S64" s="4">
        <v>1.72</v>
      </c>
      <c r="T64" s="4">
        <v>198</v>
      </c>
    </row>
    <row r="65" spans="1:20" x14ac:dyDescent="0.2">
      <c r="A65" s="4" t="s">
        <v>50</v>
      </c>
      <c r="B65" s="4">
        <v>0.20750233097017901</v>
      </c>
      <c r="C65" s="4">
        <v>0.30251241783728</v>
      </c>
      <c r="D65" s="4">
        <v>0.87454481335434098</v>
      </c>
      <c r="E65" s="4">
        <v>0.31206692209498099</v>
      </c>
      <c r="F65" s="4">
        <v>23.231401883698901</v>
      </c>
      <c r="G65" s="4">
        <v>15.615703572847</v>
      </c>
      <c r="H65" s="4">
        <v>-0.26829268292682901</v>
      </c>
      <c r="I65" s="4">
        <v>1.7772600186393199</v>
      </c>
      <c r="J65" s="4">
        <v>0.92584569760984703</v>
      </c>
      <c r="K65" s="4" t="s">
        <v>21</v>
      </c>
      <c r="L65" s="4" t="s">
        <v>54</v>
      </c>
      <c r="M65" s="4" t="s">
        <v>23</v>
      </c>
      <c r="N65" s="4">
        <v>63</v>
      </c>
      <c r="O65" s="4">
        <v>2617</v>
      </c>
      <c r="P65" s="4">
        <v>2.40733664501337E-2</v>
      </c>
      <c r="Q65" s="4">
        <v>159.80568227072899</v>
      </c>
      <c r="R65" s="4">
        <v>1115.4543222575901</v>
      </c>
      <c r="S65" s="4">
        <v>1.8</v>
      </c>
      <c r="T65" s="4">
        <v>43</v>
      </c>
    </row>
    <row r="66" spans="1:20" x14ac:dyDescent="0.2">
      <c r="A66" s="4" t="s">
        <v>51</v>
      </c>
      <c r="B66" s="4">
        <v>0.22970106842189</v>
      </c>
      <c r="C66" s="4">
        <v>0.29906041111826398</v>
      </c>
      <c r="D66" s="4">
        <v>0.78426748778738098</v>
      </c>
      <c r="E66" s="4">
        <v>0.26722147635870203</v>
      </c>
      <c r="F66" s="4">
        <v>11.138334704972699</v>
      </c>
      <c r="G66" s="4">
        <v>3.8804254515965502</v>
      </c>
      <c r="H66" s="4">
        <v>0.13829787234042501</v>
      </c>
      <c r="I66" s="4">
        <v>3.79222590203939</v>
      </c>
      <c r="J66" s="4">
        <v>1.0655959513846101</v>
      </c>
      <c r="K66" s="4" t="s">
        <v>21</v>
      </c>
      <c r="L66" s="4" t="s">
        <v>54</v>
      </c>
      <c r="M66" s="4" t="s">
        <v>23</v>
      </c>
      <c r="N66" s="4">
        <v>103</v>
      </c>
      <c r="O66" s="4">
        <v>5971</v>
      </c>
      <c r="P66" s="4">
        <v>1.7250041869033599E-2</v>
      </c>
      <c r="Q66" s="4">
        <v>245.499610068415</v>
      </c>
      <c r="R66" s="4">
        <v>2300.3282697354002</v>
      </c>
      <c r="S66" s="4">
        <v>1.8727272727272699</v>
      </c>
      <c r="T66" s="4">
        <v>190</v>
      </c>
    </row>
    <row r="67" spans="1:20" x14ac:dyDescent="0.2">
      <c r="A67" s="4" t="s">
        <v>52</v>
      </c>
      <c r="B67" s="4">
        <v>0.29656792694973699</v>
      </c>
      <c r="C67" s="4">
        <v>0.39362487857957301</v>
      </c>
      <c r="D67" s="4">
        <v>0.64532198907149796</v>
      </c>
      <c r="E67" s="4">
        <v>0.23513009641816801</v>
      </c>
      <c r="F67" s="4">
        <v>15.269454803626701</v>
      </c>
      <c r="G67" s="4">
        <v>8.7350612174186395</v>
      </c>
      <c r="H67" s="4">
        <v>-0.60606060606060597</v>
      </c>
      <c r="I67" s="4">
        <v>2.1223021582733801</v>
      </c>
      <c r="J67" s="4">
        <v>0.90710785872804101</v>
      </c>
      <c r="K67" s="4" t="s">
        <v>21</v>
      </c>
      <c r="L67" s="4" t="s">
        <v>54</v>
      </c>
      <c r="M67" s="4" t="s">
        <v>23</v>
      </c>
      <c r="N67" s="4">
        <v>54</v>
      </c>
      <c r="O67" s="4">
        <v>3647</v>
      </c>
      <c r="P67" s="4">
        <v>1.48066904304908E-2</v>
      </c>
      <c r="Q67" s="4">
        <v>169.562219152343</v>
      </c>
      <c r="R67" s="4">
        <v>1157.8694252235</v>
      </c>
      <c r="S67" s="4">
        <v>1.8</v>
      </c>
      <c r="T67" s="4">
        <v>68</v>
      </c>
    </row>
    <row r="68" spans="1:20" x14ac:dyDescent="0.2">
      <c r="A68" s="8" t="s">
        <v>56</v>
      </c>
      <c r="B68" s="8">
        <f>AVERAGE(B38:B67)</f>
        <v>0.28688766265634297</v>
      </c>
      <c r="C68" s="8">
        <f t="shared" ref="C68:T68" si="3">AVERAGE(C38:C67)</f>
        <v>0.39170777344290997</v>
      </c>
      <c r="D68" s="8">
        <f t="shared" si="3"/>
        <v>0.68329061455707685</v>
      </c>
      <c r="E68" s="8">
        <f t="shared" si="3"/>
        <v>0.24155125248381668</v>
      </c>
      <c r="F68" s="8">
        <f t="shared" si="3"/>
        <v>16.175149926692026</v>
      </c>
      <c r="G68" s="8">
        <f t="shared" si="3"/>
        <v>11.296724216872427</v>
      </c>
      <c r="H68" s="8">
        <f t="shared" si="3"/>
        <v>-1.4113959230810838E-2</v>
      </c>
      <c r="I68" s="8">
        <f t="shared" si="3"/>
        <v>2.1289176448793508</v>
      </c>
      <c r="J68" s="8">
        <f t="shared" si="3"/>
        <v>0.89513688340151587</v>
      </c>
      <c r="K68" s="8"/>
      <c r="L68" s="8"/>
      <c r="M68" s="8"/>
      <c r="N68" s="8">
        <f t="shared" si="3"/>
        <v>61</v>
      </c>
      <c r="O68" s="8">
        <f t="shared" si="3"/>
        <v>3102.8666666666668</v>
      </c>
      <c r="P68" s="8">
        <f t="shared" si="3"/>
        <v>2.0605205414251582E-2</v>
      </c>
      <c r="Q68" s="8">
        <f t="shared" si="3"/>
        <v>168.15045749026746</v>
      </c>
      <c r="R68" s="8">
        <f t="shared" si="3"/>
        <v>1064.1946141721178</v>
      </c>
      <c r="S68" s="8">
        <f t="shared" si="3"/>
        <v>1.7205382407756447</v>
      </c>
      <c r="T68" s="8">
        <f t="shared" si="3"/>
        <v>61.366666666666667</v>
      </c>
    </row>
    <row r="69" spans="1:20" x14ac:dyDescent="0.2">
      <c r="A69" s="8" t="s">
        <v>58</v>
      </c>
      <c r="B69" s="8">
        <f>STDEV(B38:B67)</f>
        <v>5.6739800084507935E-2</v>
      </c>
      <c r="C69" s="8">
        <f t="shared" ref="C69:T69" si="4">STDEV(C38:C67)</f>
        <v>8.1659554201823401E-2</v>
      </c>
      <c r="D69" s="8">
        <f t="shared" si="4"/>
        <v>8.5527508827709708E-2</v>
      </c>
      <c r="E69" s="8">
        <f t="shared" si="4"/>
        <v>4.1249951297200819E-2</v>
      </c>
      <c r="F69" s="8">
        <f t="shared" si="4"/>
        <v>4.7799040921739877</v>
      </c>
      <c r="G69" s="8">
        <f t="shared" si="4"/>
        <v>7.2316926584555379</v>
      </c>
      <c r="H69" s="8">
        <f t="shared" si="4"/>
        <v>0.44357039919280045</v>
      </c>
      <c r="I69" s="8">
        <f t="shared" si="4"/>
        <v>0.639825780223086</v>
      </c>
      <c r="J69" s="8">
        <f t="shared" si="4"/>
        <v>0.18750167996740152</v>
      </c>
      <c r="K69" s="8"/>
      <c r="L69" s="8"/>
      <c r="M69" s="8"/>
      <c r="N69" s="8">
        <f t="shared" si="4"/>
        <v>53.393141752540622</v>
      </c>
      <c r="O69" s="8">
        <f t="shared" si="4"/>
        <v>1820.6630988571799</v>
      </c>
      <c r="P69" s="8">
        <f t="shared" si="4"/>
        <v>1.8247944763786831E-2</v>
      </c>
      <c r="Q69" s="8">
        <f t="shared" si="4"/>
        <v>47.387369527011522</v>
      </c>
      <c r="R69" s="8">
        <f t="shared" si="4"/>
        <v>675.2304640915122</v>
      </c>
      <c r="S69" s="8">
        <f t="shared" si="4"/>
        <v>0.40734291203486767</v>
      </c>
      <c r="T69" s="8">
        <f t="shared" si="4"/>
        <v>48.852687310640995</v>
      </c>
    </row>
    <row r="70" spans="1:20" x14ac:dyDescent="0.2">
      <c r="A70" s="8" t="s">
        <v>59</v>
      </c>
      <c r="B70" s="8">
        <f>COUNT(B38:B67)</f>
        <v>30</v>
      </c>
      <c r="C70" s="8">
        <f t="shared" ref="C70:T70" si="5">COUNT(C38:C67)</f>
        <v>30</v>
      </c>
      <c r="D70" s="8">
        <f t="shared" si="5"/>
        <v>30</v>
      </c>
      <c r="E70" s="8">
        <f t="shared" si="5"/>
        <v>30</v>
      </c>
      <c r="F70" s="8">
        <f t="shared" si="5"/>
        <v>24</v>
      </c>
      <c r="G70" s="8">
        <f t="shared" si="5"/>
        <v>24</v>
      </c>
      <c r="H70" s="8">
        <f t="shared" si="5"/>
        <v>24</v>
      </c>
      <c r="I70" s="8">
        <f t="shared" si="5"/>
        <v>30</v>
      </c>
      <c r="J70" s="8">
        <f t="shared" si="5"/>
        <v>30</v>
      </c>
      <c r="K70" s="8"/>
      <c r="L70" s="8"/>
      <c r="M70" s="8"/>
      <c r="N70" s="8">
        <f t="shared" si="5"/>
        <v>30</v>
      </c>
      <c r="O70" s="8">
        <f t="shared" si="5"/>
        <v>30</v>
      </c>
      <c r="P70" s="8">
        <f t="shared" si="5"/>
        <v>30</v>
      </c>
      <c r="Q70" s="8">
        <f t="shared" si="5"/>
        <v>30</v>
      </c>
      <c r="R70" s="8">
        <f t="shared" si="5"/>
        <v>30</v>
      </c>
      <c r="S70" s="8">
        <f t="shared" si="5"/>
        <v>30</v>
      </c>
      <c r="T70" s="8">
        <f t="shared" si="5"/>
        <v>30</v>
      </c>
    </row>
    <row r="71" spans="1:20" x14ac:dyDescent="0.2">
      <c r="A71" s="22" t="s">
        <v>0</v>
      </c>
      <c r="B71" s="22" t="s">
        <v>1</v>
      </c>
      <c r="C71" s="22" t="s">
        <v>2</v>
      </c>
      <c r="D71" s="22" t="s">
        <v>3</v>
      </c>
      <c r="E71" s="22" t="s">
        <v>4</v>
      </c>
      <c r="F71" s="23" t="s">
        <v>5</v>
      </c>
      <c r="G71" s="23" t="s">
        <v>6</v>
      </c>
      <c r="H71" s="22" t="s">
        <v>7</v>
      </c>
      <c r="I71" s="24" t="s">
        <v>8</v>
      </c>
      <c r="J71" s="23" t="s">
        <v>9</v>
      </c>
      <c r="K71" s="22" t="s">
        <v>10</v>
      </c>
      <c r="L71" s="22" t="s">
        <v>11</v>
      </c>
      <c r="M71" s="22" t="s">
        <v>12</v>
      </c>
      <c r="N71" s="22" t="s">
        <v>13</v>
      </c>
      <c r="O71" s="22" t="s">
        <v>14</v>
      </c>
      <c r="P71" s="22" t="s">
        <v>15</v>
      </c>
      <c r="Q71" s="23" t="s">
        <v>16</v>
      </c>
      <c r="R71" s="23" t="s">
        <v>17</v>
      </c>
      <c r="S71" s="23" t="s">
        <v>18</v>
      </c>
      <c r="T71" s="22" t="s">
        <v>19</v>
      </c>
    </row>
    <row r="72" spans="1:20" x14ac:dyDescent="0.2">
      <c r="A72" s="17" t="s">
        <v>20</v>
      </c>
      <c r="B72" s="17">
        <v>0.63877465406978395</v>
      </c>
      <c r="C72" s="17">
        <v>0.74355387482634405</v>
      </c>
      <c r="D72" s="17">
        <v>0.29728827374696198</v>
      </c>
      <c r="E72" s="17">
        <v>0.15163962587355401</v>
      </c>
      <c r="F72" s="17">
        <v>6.5363584743320597</v>
      </c>
      <c r="G72" s="17">
        <v>2.7792181836490202</v>
      </c>
      <c r="H72" s="17">
        <v>0.30158730158730102</v>
      </c>
      <c r="I72" s="17">
        <v>1.7691472026072701</v>
      </c>
      <c r="J72" s="17">
        <v>0.92842362621623797</v>
      </c>
      <c r="K72" s="17" t="s">
        <v>21</v>
      </c>
      <c r="L72" s="17" t="s">
        <v>55</v>
      </c>
      <c r="M72" s="17" t="s">
        <v>23</v>
      </c>
      <c r="N72" s="17">
        <v>972</v>
      </c>
      <c r="O72" s="17">
        <v>4292</v>
      </c>
      <c r="P72" s="17">
        <v>0.22646784715750201</v>
      </c>
      <c r="Q72" s="17">
        <v>49.203115362364201</v>
      </c>
      <c r="R72" s="17">
        <v>493.109973469632</v>
      </c>
      <c r="S72" s="17">
        <v>2.6341463414634099</v>
      </c>
      <c r="T72" s="17">
        <v>65</v>
      </c>
    </row>
    <row r="73" spans="1:20" x14ac:dyDescent="0.2">
      <c r="A73" s="17" t="s">
        <v>24</v>
      </c>
      <c r="B73" s="17">
        <v>0.66299534015992301</v>
      </c>
      <c r="C73" s="17">
        <v>0.76633827580426594</v>
      </c>
      <c r="D73" s="17">
        <v>0.23882592133414501</v>
      </c>
      <c r="E73" s="17">
        <v>0.116726961998376</v>
      </c>
      <c r="F73" s="17">
        <v>4.60977222864644</v>
      </c>
      <c r="G73" s="17">
        <v>2.5700085322077899</v>
      </c>
      <c r="H73" s="17">
        <v>6.25E-2</v>
      </c>
      <c r="I73" s="17">
        <v>1.32</v>
      </c>
      <c r="J73" s="17">
        <v>1.09328251914437</v>
      </c>
      <c r="K73" s="17" t="s">
        <v>21</v>
      </c>
      <c r="L73" s="17" t="s">
        <v>55</v>
      </c>
      <c r="M73" s="17" t="s">
        <v>23</v>
      </c>
      <c r="N73" s="17">
        <v>2044</v>
      </c>
      <c r="O73" s="17">
        <v>5998</v>
      </c>
      <c r="P73" s="17">
        <v>0.34078026008669499</v>
      </c>
      <c r="Q73" s="17">
        <v>44.461623036960297</v>
      </c>
      <c r="R73" s="17">
        <v>474.88582979298701</v>
      </c>
      <c r="S73" s="17">
        <v>3.6241134751773001</v>
      </c>
      <c r="T73" s="17">
        <v>66</v>
      </c>
    </row>
    <row r="74" spans="1:20" x14ac:dyDescent="0.2">
      <c r="A74" s="17" t="s">
        <v>25</v>
      </c>
      <c r="B74" s="17">
        <v>0.51885710750698799</v>
      </c>
      <c r="C74" s="17">
        <v>0.634182239320075</v>
      </c>
      <c r="D74" s="17">
        <v>0.43286534446774599</v>
      </c>
      <c r="E74" s="17">
        <v>0.208166646658347</v>
      </c>
      <c r="F74" s="17">
        <v>6.6595192263337104</v>
      </c>
      <c r="G74" s="17">
        <v>4.75500734624893</v>
      </c>
      <c r="H74" s="17">
        <v>0.02</v>
      </c>
      <c r="I74" s="17">
        <v>2.5984748010610002</v>
      </c>
      <c r="J74" s="17">
        <v>1.2046485151781701</v>
      </c>
      <c r="K74" s="17" t="s">
        <v>21</v>
      </c>
      <c r="L74" s="17" t="s">
        <v>55</v>
      </c>
      <c r="M74" s="17" t="s">
        <v>23</v>
      </c>
      <c r="N74" s="17">
        <v>163</v>
      </c>
      <c r="O74" s="17">
        <v>4126</v>
      </c>
      <c r="P74" s="17">
        <v>3.9505574406204502E-2</v>
      </c>
      <c r="Q74" s="17">
        <v>70.772233613238896</v>
      </c>
      <c r="R74" s="17">
        <v>852.54371729341506</v>
      </c>
      <c r="S74" s="17">
        <v>1.34710743801652</v>
      </c>
      <c r="T74" s="17">
        <v>102</v>
      </c>
    </row>
    <row r="75" spans="1:20" x14ac:dyDescent="0.2">
      <c r="A75" s="17" t="s">
        <v>26</v>
      </c>
      <c r="B75" s="17">
        <v>0.80949346739223205</v>
      </c>
      <c r="C75" s="17">
        <v>0.94400291078622001</v>
      </c>
      <c r="D75" s="17">
        <v>0.16023729714821799</v>
      </c>
      <c r="E75" s="17">
        <v>6.1039625022126398E-2</v>
      </c>
      <c r="F75" s="17"/>
      <c r="G75" s="17"/>
      <c r="H75" s="17"/>
      <c r="I75" s="17">
        <v>0.36992635725295397</v>
      </c>
      <c r="J75" s="17">
        <v>0.66639018664641403</v>
      </c>
      <c r="K75" s="17" t="s">
        <v>21</v>
      </c>
      <c r="L75" s="17" t="s">
        <v>55</v>
      </c>
      <c r="M75" s="17" t="s">
        <v>23</v>
      </c>
      <c r="N75" s="17">
        <v>3607</v>
      </c>
      <c r="O75" s="17">
        <v>5955</v>
      </c>
      <c r="P75" s="17">
        <v>0.60570948782535605</v>
      </c>
      <c r="Q75" s="17">
        <v>27.053068606886001</v>
      </c>
      <c r="R75" s="17">
        <v>191.925499216666</v>
      </c>
      <c r="S75" s="17">
        <v>5.3044117647058799</v>
      </c>
      <c r="T75" s="17">
        <v>18</v>
      </c>
    </row>
    <row r="76" spans="1:20" x14ac:dyDescent="0.2">
      <c r="A76" s="17" t="s">
        <v>27</v>
      </c>
      <c r="B76" s="17">
        <v>0.46584328696013699</v>
      </c>
      <c r="C76" s="17">
        <v>0.57190186399674403</v>
      </c>
      <c r="D76" s="17">
        <v>0.462535262226068</v>
      </c>
      <c r="E76" s="17">
        <v>0.19697486013655099</v>
      </c>
      <c r="F76" s="17">
        <v>6.7754151164338197</v>
      </c>
      <c r="G76" s="17">
        <v>4.1667989332049498</v>
      </c>
      <c r="H76" s="17">
        <v>0.70270270270270196</v>
      </c>
      <c r="I76" s="17">
        <v>3.2986661108795299</v>
      </c>
      <c r="J76" s="17">
        <v>1.3725568664458601</v>
      </c>
      <c r="K76" s="17" t="s">
        <v>21</v>
      </c>
      <c r="L76" s="17" t="s">
        <v>55</v>
      </c>
      <c r="M76" s="17" t="s">
        <v>23</v>
      </c>
      <c r="N76" s="17">
        <v>353</v>
      </c>
      <c r="O76" s="17">
        <v>5419</v>
      </c>
      <c r="P76" s="17">
        <v>6.5141169957556699E-2</v>
      </c>
      <c r="Q76" s="17">
        <v>93.730757777255604</v>
      </c>
      <c r="R76" s="17">
        <v>1168.50887541622</v>
      </c>
      <c r="S76" s="17">
        <v>2.1656441717791401</v>
      </c>
      <c r="T76" s="17">
        <v>150</v>
      </c>
    </row>
    <row r="77" spans="1:20" x14ac:dyDescent="0.2">
      <c r="A77" s="17" t="s">
        <v>28</v>
      </c>
      <c r="B77" s="17">
        <v>0.75382940931906695</v>
      </c>
      <c r="C77" s="17">
        <v>0.91697114883063602</v>
      </c>
      <c r="D77" s="17">
        <v>0.186183112503683</v>
      </c>
      <c r="E77" s="17">
        <v>9.8142106380407698E-2</v>
      </c>
      <c r="F77" s="17">
        <v>6.7198400278578001</v>
      </c>
      <c r="G77" s="17">
        <v>3.4880619894362002</v>
      </c>
      <c r="H77" s="17">
        <v>0.18181818181818099</v>
      </c>
      <c r="I77" s="17">
        <v>0.466561899773005</v>
      </c>
      <c r="J77" s="17">
        <v>0.66061685802549597</v>
      </c>
      <c r="K77" s="17" t="s">
        <v>21</v>
      </c>
      <c r="L77" s="17" t="s">
        <v>55</v>
      </c>
      <c r="M77" s="17" t="s">
        <v>23</v>
      </c>
      <c r="N77" s="17">
        <v>2896</v>
      </c>
      <c r="O77" s="17">
        <v>5953</v>
      </c>
      <c r="P77" s="17">
        <v>0.48647740634973902</v>
      </c>
      <c r="Q77" s="17">
        <v>36.709497310250903</v>
      </c>
      <c r="R77" s="17">
        <v>288.67577327472998</v>
      </c>
      <c r="S77" s="17">
        <v>3.64735516372795</v>
      </c>
      <c r="T77" s="17">
        <v>24</v>
      </c>
    </row>
    <row r="78" spans="1:20" x14ac:dyDescent="0.2">
      <c r="A78" s="17" t="s">
        <v>29</v>
      </c>
      <c r="B78" s="17">
        <v>0.59145705981119601</v>
      </c>
      <c r="C78" s="17">
        <v>0.70730595448411404</v>
      </c>
      <c r="D78" s="17">
        <v>0.32018746569384798</v>
      </c>
      <c r="E78" s="17">
        <v>0.16358809882523501</v>
      </c>
      <c r="F78" s="17">
        <v>6.7754151164338197</v>
      </c>
      <c r="G78" s="17">
        <v>4.1334829206585804</v>
      </c>
      <c r="H78" s="17">
        <v>-0.25490196078431299</v>
      </c>
      <c r="I78" s="17">
        <v>1.67049050632911</v>
      </c>
      <c r="J78" s="17">
        <v>0.90587887245229404</v>
      </c>
      <c r="K78" s="17" t="s">
        <v>21</v>
      </c>
      <c r="L78" s="17" t="s">
        <v>55</v>
      </c>
      <c r="M78" s="17" t="s">
        <v>23</v>
      </c>
      <c r="N78" s="17">
        <v>692</v>
      </c>
      <c r="O78" s="17">
        <v>3492</v>
      </c>
      <c r="P78" s="17">
        <v>0.19816723940435199</v>
      </c>
      <c r="Q78" s="17">
        <v>37.917501306051399</v>
      </c>
      <c r="R78" s="17">
        <v>445.11141225300599</v>
      </c>
      <c r="S78" s="17">
        <v>2.8360655737704898</v>
      </c>
      <c r="T78" s="17">
        <v>53</v>
      </c>
    </row>
    <row r="79" spans="1:20" x14ac:dyDescent="0.2">
      <c r="A79" s="17" t="s">
        <v>30</v>
      </c>
      <c r="B79" s="17">
        <v>0.75048666745787496</v>
      </c>
      <c r="C79" s="17">
        <v>0.95829434469257602</v>
      </c>
      <c r="D79" s="17">
        <v>0.15429500799042301</v>
      </c>
      <c r="E79" s="17">
        <v>5.8682011869846798E-2</v>
      </c>
      <c r="F79" s="17"/>
      <c r="G79" s="17"/>
      <c r="H79" s="17"/>
      <c r="I79" s="17">
        <v>0.30827196437746102</v>
      </c>
      <c r="J79" s="17">
        <v>0.61174081982677098</v>
      </c>
      <c r="K79" s="17" t="s">
        <v>21</v>
      </c>
      <c r="L79" s="17" t="s">
        <v>55</v>
      </c>
      <c r="M79" s="17" t="s">
        <v>23</v>
      </c>
      <c r="N79" s="17">
        <v>4051</v>
      </c>
      <c r="O79" s="17">
        <v>5955</v>
      </c>
      <c r="P79" s="17">
        <v>0.68026868178001598</v>
      </c>
      <c r="Q79" s="17">
        <v>38.865140701089103</v>
      </c>
      <c r="R79" s="17">
        <v>150.46515223716801</v>
      </c>
      <c r="S79" s="17">
        <v>6.5233494363929099</v>
      </c>
      <c r="T79" s="17">
        <v>15</v>
      </c>
    </row>
    <row r="80" spans="1:20" x14ac:dyDescent="0.2">
      <c r="A80" s="17" t="s">
        <v>31</v>
      </c>
      <c r="B80" s="17">
        <v>0.62164309503376802</v>
      </c>
      <c r="C80" s="17">
        <v>0.74710379808897098</v>
      </c>
      <c r="D80" s="17">
        <v>0.25026666945924703</v>
      </c>
      <c r="E80" s="17">
        <v>0.11725105312116001</v>
      </c>
      <c r="F80" s="17">
        <v>7.5</v>
      </c>
      <c r="G80" s="17">
        <v>5.2240932213582898</v>
      </c>
      <c r="H80" s="17">
        <v>-3.7037037037037E-2</v>
      </c>
      <c r="I80" s="17">
        <v>1.13270963270963</v>
      </c>
      <c r="J80" s="17">
        <v>0.79350538791410896</v>
      </c>
      <c r="K80" s="17" t="s">
        <v>21</v>
      </c>
      <c r="L80" s="17" t="s">
        <v>55</v>
      </c>
      <c r="M80" s="17" t="s">
        <v>23</v>
      </c>
      <c r="N80" s="17">
        <v>1467</v>
      </c>
      <c r="O80" s="17">
        <v>5981</v>
      </c>
      <c r="P80" s="17">
        <v>0.24527670958033701</v>
      </c>
      <c r="Q80" s="17">
        <v>31.649814455057399</v>
      </c>
      <c r="R80" s="17">
        <v>566.02965135961995</v>
      </c>
      <c r="S80" s="17">
        <v>2.95171026156941</v>
      </c>
      <c r="T80" s="17">
        <v>56</v>
      </c>
    </row>
    <row r="81" spans="1:20" x14ac:dyDescent="0.2">
      <c r="A81" s="17" t="s">
        <v>32</v>
      </c>
      <c r="B81" s="17">
        <v>0.44457579619545001</v>
      </c>
      <c r="C81" s="17">
        <v>0.53974562189811903</v>
      </c>
      <c r="D81" s="17">
        <v>0.51508855319328395</v>
      </c>
      <c r="E81" s="17">
        <v>0.21457449585815799</v>
      </c>
      <c r="F81" s="17">
        <v>6.9966381540683402</v>
      </c>
      <c r="G81" s="17">
        <v>4.1662760421102298</v>
      </c>
      <c r="H81" s="17">
        <v>0.41176470588235198</v>
      </c>
      <c r="I81" s="17">
        <v>3.2041230145319299</v>
      </c>
      <c r="J81" s="17">
        <v>1.09172278276638</v>
      </c>
      <c r="K81" s="17" t="s">
        <v>21</v>
      </c>
      <c r="L81" s="17" t="s">
        <v>55</v>
      </c>
      <c r="M81" s="17" t="s">
        <v>23</v>
      </c>
      <c r="N81" s="17">
        <v>397</v>
      </c>
      <c r="O81" s="17">
        <v>4795</v>
      </c>
      <c r="P81" s="17">
        <v>8.2794577685088605E-2</v>
      </c>
      <c r="Q81" s="17">
        <v>95.1486521933668</v>
      </c>
      <c r="R81" s="17">
        <v>1104.35877640679</v>
      </c>
      <c r="S81" s="17">
        <v>2.2303370786516798</v>
      </c>
      <c r="T81" s="17">
        <v>155</v>
      </c>
    </row>
    <row r="82" spans="1:20" x14ac:dyDescent="0.2">
      <c r="A82" s="17" t="s">
        <v>33</v>
      </c>
      <c r="B82" s="17">
        <v>0.51974701907612098</v>
      </c>
      <c r="C82" s="17">
        <v>0.66194638748297097</v>
      </c>
      <c r="D82" s="17">
        <v>0.29738712215587898</v>
      </c>
      <c r="E82" s="17">
        <v>0.17338952984359399</v>
      </c>
      <c r="F82" s="17">
        <v>5.25</v>
      </c>
      <c r="G82" s="17">
        <v>3.0447522537103899</v>
      </c>
      <c r="H82" s="17">
        <v>-6.1224489795918297E-2</v>
      </c>
      <c r="I82" s="17">
        <v>1.85404937202252</v>
      </c>
      <c r="J82" s="17">
        <v>1.74411274006374</v>
      </c>
      <c r="K82" s="17" t="s">
        <v>21</v>
      </c>
      <c r="L82" s="17" t="s">
        <v>55</v>
      </c>
      <c r="M82" s="17" t="s">
        <v>23</v>
      </c>
      <c r="N82" s="17">
        <v>775</v>
      </c>
      <c r="O82" s="17">
        <v>3015</v>
      </c>
      <c r="P82" s="17">
        <v>0.257048092868988</v>
      </c>
      <c r="Q82" s="17">
        <v>16.5137434596341</v>
      </c>
      <c r="R82" s="17">
        <v>333.76387581263401</v>
      </c>
      <c r="S82" s="17">
        <v>3.02734375</v>
      </c>
      <c r="T82" s="17">
        <v>51</v>
      </c>
    </row>
    <row r="83" spans="1:20" x14ac:dyDescent="0.2">
      <c r="A83" s="17" t="s">
        <v>34</v>
      </c>
      <c r="B83" s="17">
        <v>0.64539528153252201</v>
      </c>
      <c r="C83" s="17">
        <v>0.70135237707907705</v>
      </c>
      <c r="D83" s="17">
        <v>0.35691062709953703</v>
      </c>
      <c r="E83" s="17">
        <v>0.15313124086274801</v>
      </c>
      <c r="F83" s="17"/>
      <c r="G83" s="17"/>
      <c r="H83" s="17"/>
      <c r="I83" s="17">
        <v>2.3024793388429701</v>
      </c>
      <c r="J83" s="17">
        <v>1.0598972981524899</v>
      </c>
      <c r="K83" s="17" t="s">
        <v>21</v>
      </c>
      <c r="L83" s="17" t="s">
        <v>55</v>
      </c>
      <c r="M83" s="17" t="s">
        <v>23</v>
      </c>
      <c r="N83" s="17">
        <v>32</v>
      </c>
      <c r="O83" s="17">
        <v>840</v>
      </c>
      <c r="P83" s="17">
        <v>3.8095238095238099E-2</v>
      </c>
      <c r="Q83" s="17">
        <v>104.266916735998</v>
      </c>
      <c r="R83" s="17">
        <v>144.01194003197699</v>
      </c>
      <c r="S83" s="17">
        <v>1.7777777777777699</v>
      </c>
      <c r="T83" s="17">
        <v>20</v>
      </c>
    </row>
    <row r="84" spans="1:20" x14ac:dyDescent="0.2">
      <c r="A84" s="17" t="s">
        <v>35</v>
      </c>
      <c r="B84" s="17">
        <v>0.56467512506311301</v>
      </c>
      <c r="C84" s="17">
        <v>0.67259127370758098</v>
      </c>
      <c r="D84" s="17">
        <v>0.339425250110239</v>
      </c>
      <c r="E84" s="17">
        <v>0.147264371746305</v>
      </c>
      <c r="F84" s="17">
        <v>6.6438411329591496</v>
      </c>
      <c r="G84" s="17">
        <v>4.0645339735475297</v>
      </c>
      <c r="H84" s="17">
        <v>-0.51219512195121897</v>
      </c>
      <c r="I84" s="17">
        <v>2.3346891342242801</v>
      </c>
      <c r="J84" s="17">
        <v>0.88147671337106903</v>
      </c>
      <c r="K84" s="17" t="s">
        <v>21</v>
      </c>
      <c r="L84" s="17" t="s">
        <v>55</v>
      </c>
      <c r="M84" s="17" t="s">
        <v>23</v>
      </c>
      <c r="N84" s="17">
        <v>118</v>
      </c>
      <c r="O84" s="17">
        <v>2230</v>
      </c>
      <c r="P84" s="17">
        <v>5.2914798206278001E-2</v>
      </c>
      <c r="Q84" s="17">
        <v>76.283754667325596</v>
      </c>
      <c r="R84" s="17">
        <v>358.070838575349</v>
      </c>
      <c r="S84" s="17">
        <v>1.6857142857142799</v>
      </c>
      <c r="T84" s="17">
        <v>43</v>
      </c>
    </row>
    <row r="85" spans="1:20" x14ac:dyDescent="0.2">
      <c r="A85" s="17" t="s">
        <v>36</v>
      </c>
      <c r="B85" s="17">
        <v>0.68585621937809105</v>
      </c>
      <c r="C85" s="17">
        <v>0.79179394162762995</v>
      </c>
      <c r="D85" s="17">
        <v>0.235279995312622</v>
      </c>
      <c r="E85" s="17">
        <v>0.130873960383215</v>
      </c>
      <c r="F85" s="17">
        <v>6.0466933112239101</v>
      </c>
      <c r="G85" s="17">
        <v>4.862558443438</v>
      </c>
      <c r="H85" s="17">
        <v>-5.6603773584905599E-2</v>
      </c>
      <c r="I85" s="17">
        <v>1.0316129032257999</v>
      </c>
      <c r="J85" s="17">
        <v>0.93904010738326105</v>
      </c>
      <c r="K85" s="17" t="s">
        <v>21</v>
      </c>
      <c r="L85" s="17" t="s">
        <v>55</v>
      </c>
      <c r="M85" s="17" t="s">
        <v>23</v>
      </c>
      <c r="N85" s="17">
        <v>1606</v>
      </c>
      <c r="O85" s="17">
        <v>5487</v>
      </c>
      <c r="P85" s="17">
        <v>0.29269181702205199</v>
      </c>
      <c r="Q85" s="17">
        <v>69.950672515294102</v>
      </c>
      <c r="R85" s="17">
        <v>457.94958135921098</v>
      </c>
      <c r="S85" s="17">
        <v>3.3388773388773298</v>
      </c>
      <c r="T85" s="17">
        <v>55</v>
      </c>
    </row>
    <row r="86" spans="1:20" x14ac:dyDescent="0.2">
      <c r="A86" s="17" t="s">
        <v>37</v>
      </c>
      <c r="B86" s="17">
        <v>0.50375531841360499</v>
      </c>
      <c r="C86" s="17">
        <v>0.60476288482712004</v>
      </c>
      <c r="D86" s="17">
        <v>0.43440703548149801</v>
      </c>
      <c r="E86" s="17">
        <v>0.187532001561903</v>
      </c>
      <c r="F86" s="17">
        <v>6.91859487996068</v>
      </c>
      <c r="G86" s="17">
        <v>5.2475967819834199</v>
      </c>
      <c r="H86" s="17">
        <v>0.28888888888888797</v>
      </c>
      <c r="I86" s="17">
        <v>2.8185344827586198</v>
      </c>
      <c r="J86" s="17">
        <v>1.2789076388898999</v>
      </c>
      <c r="K86" s="17" t="s">
        <v>21</v>
      </c>
      <c r="L86" s="17" t="s">
        <v>55</v>
      </c>
      <c r="M86" s="17" t="s">
        <v>23</v>
      </c>
      <c r="N86" s="17">
        <v>228</v>
      </c>
      <c r="O86" s="17">
        <v>5673</v>
      </c>
      <c r="P86" s="17">
        <v>4.01903754627181E-2</v>
      </c>
      <c r="Q86" s="17">
        <v>79.659242498013498</v>
      </c>
      <c r="R86" s="17">
        <v>1181.3486663748999</v>
      </c>
      <c r="S86" s="17">
        <v>2.1308411214953198</v>
      </c>
      <c r="T86" s="17">
        <v>137</v>
      </c>
    </row>
    <row r="87" spans="1:20" x14ac:dyDescent="0.2">
      <c r="A87" s="17" t="s">
        <v>38</v>
      </c>
      <c r="B87" s="17">
        <v>0.54186464519607902</v>
      </c>
      <c r="C87" s="17">
        <v>0.66341576212683795</v>
      </c>
      <c r="D87" s="17">
        <v>0.35486590365078802</v>
      </c>
      <c r="E87" s="17">
        <v>0.238274239005491</v>
      </c>
      <c r="F87" s="17">
        <v>5.7716981903075899</v>
      </c>
      <c r="G87" s="17">
        <v>3.62695683087026</v>
      </c>
      <c r="H87" s="17">
        <v>-0.24444444444444399</v>
      </c>
      <c r="I87" s="17">
        <v>2.1997336884154399</v>
      </c>
      <c r="J87" s="17">
        <v>1.90277670350614</v>
      </c>
      <c r="K87" s="17" t="s">
        <v>21</v>
      </c>
      <c r="L87" s="17" t="s">
        <v>55</v>
      </c>
      <c r="M87" s="17" t="s">
        <v>23</v>
      </c>
      <c r="N87" s="17">
        <v>1261</v>
      </c>
      <c r="O87" s="17">
        <v>5034</v>
      </c>
      <c r="P87" s="17">
        <v>0.25049662296384501</v>
      </c>
      <c r="Q87" s="17">
        <v>75.601191585034002</v>
      </c>
      <c r="R87" s="17">
        <v>670.75306842749296</v>
      </c>
      <c r="S87" s="17">
        <v>3.5125348189415</v>
      </c>
      <c r="T87" s="17">
        <v>92</v>
      </c>
    </row>
    <row r="88" spans="1:20" x14ac:dyDescent="0.2">
      <c r="A88" s="17" t="s">
        <v>39</v>
      </c>
      <c r="B88" s="17">
        <v>0.57881277757704197</v>
      </c>
      <c r="C88" s="17">
        <v>0.701627347685155</v>
      </c>
      <c r="D88" s="17">
        <v>0.29204754032531199</v>
      </c>
      <c r="E88" s="17">
        <v>0.15842250208762601</v>
      </c>
      <c r="F88" s="17">
        <v>4.8814060474416499</v>
      </c>
      <c r="G88" s="17">
        <v>3.73393438845113</v>
      </c>
      <c r="H88" s="17">
        <v>-6.6666666666666596E-2</v>
      </c>
      <c r="I88" s="17">
        <v>2.0266625804474399</v>
      </c>
      <c r="J88" s="17">
        <v>1.19922852352665</v>
      </c>
      <c r="K88" s="17" t="s">
        <v>21</v>
      </c>
      <c r="L88" s="17" t="s">
        <v>55</v>
      </c>
      <c r="M88" s="17" t="s">
        <v>23</v>
      </c>
      <c r="N88" s="17">
        <v>553</v>
      </c>
      <c r="O88" s="17">
        <v>4305</v>
      </c>
      <c r="P88" s="17">
        <v>0.12845528455284499</v>
      </c>
      <c r="Q88" s="17">
        <v>70.564080368154606</v>
      </c>
      <c r="R88" s="17">
        <v>547.93078303411301</v>
      </c>
      <c r="S88" s="17">
        <v>2.15175097276264</v>
      </c>
      <c r="T88" s="17">
        <v>77</v>
      </c>
    </row>
    <row r="89" spans="1:20" x14ac:dyDescent="0.2">
      <c r="A89" s="17" t="s">
        <v>40</v>
      </c>
      <c r="B89" s="17">
        <v>0.66937504428263594</v>
      </c>
      <c r="C89" s="17">
        <v>0.82281315077067996</v>
      </c>
      <c r="D89" s="17">
        <v>0.23552324466881699</v>
      </c>
      <c r="E89" s="17">
        <v>0.11846224067781699</v>
      </c>
      <c r="F89" s="17"/>
      <c r="G89" s="17"/>
      <c r="H89" s="17"/>
      <c r="I89" s="17">
        <v>1.8366890380313099</v>
      </c>
      <c r="J89" s="17">
        <v>1.1243474864084599</v>
      </c>
      <c r="K89" s="17" t="s">
        <v>21</v>
      </c>
      <c r="L89" s="17" t="s">
        <v>55</v>
      </c>
      <c r="M89" s="17" t="s">
        <v>23</v>
      </c>
      <c r="N89" s="17">
        <v>230</v>
      </c>
      <c r="O89" s="17">
        <v>793</v>
      </c>
      <c r="P89" s="17">
        <v>0.29003783102143699</v>
      </c>
      <c r="Q89" s="17">
        <v>51.367701434069097</v>
      </c>
      <c r="R89" s="17">
        <v>66.417665554169602</v>
      </c>
      <c r="S89" s="17">
        <v>3.0666666666666602</v>
      </c>
      <c r="T89" s="17">
        <v>11</v>
      </c>
    </row>
    <row r="90" spans="1:20" x14ac:dyDescent="0.2">
      <c r="A90" s="17" t="s">
        <v>41</v>
      </c>
      <c r="B90" s="17">
        <v>0.485509320291796</v>
      </c>
      <c r="C90" s="17">
        <v>0.60907373373686002</v>
      </c>
      <c r="D90" s="17">
        <v>0.44124866971995202</v>
      </c>
      <c r="E90" s="17">
        <v>0.22603256088027199</v>
      </c>
      <c r="F90" s="17">
        <v>5.8240139135395799</v>
      </c>
      <c r="G90" s="17">
        <v>4.4816077183621497</v>
      </c>
      <c r="H90" s="17">
        <v>2.04081632653061E-2</v>
      </c>
      <c r="I90" s="17">
        <v>2.8983281493001498</v>
      </c>
      <c r="J90" s="17">
        <v>1.8092247649245501</v>
      </c>
      <c r="K90" s="17" t="s">
        <v>21</v>
      </c>
      <c r="L90" s="17" t="s">
        <v>55</v>
      </c>
      <c r="M90" s="17" t="s">
        <v>23</v>
      </c>
      <c r="N90" s="17">
        <v>708</v>
      </c>
      <c r="O90" s="17">
        <v>5804</v>
      </c>
      <c r="P90" s="17">
        <v>0.121984838042729</v>
      </c>
      <c r="Q90" s="17">
        <v>118.799742148737</v>
      </c>
      <c r="R90" s="17">
        <v>1124.38532487663</v>
      </c>
      <c r="S90" s="17">
        <v>2.8548387096774102</v>
      </c>
      <c r="T90" s="17">
        <v>149</v>
      </c>
    </row>
    <row r="91" spans="1:20" x14ac:dyDescent="0.2">
      <c r="A91" s="17" t="s">
        <v>42</v>
      </c>
      <c r="B91" s="17">
        <v>0.50702523175412795</v>
      </c>
      <c r="C91" s="17">
        <v>0.62998101245904203</v>
      </c>
      <c r="D91" s="17">
        <v>0.42822622810372502</v>
      </c>
      <c r="E91" s="17">
        <v>0.22136551115355901</v>
      </c>
      <c r="F91" s="17">
        <v>5.2752369615022898</v>
      </c>
      <c r="G91" s="17">
        <v>3.6323035177713598</v>
      </c>
      <c r="H91" s="17">
        <v>0.146496815286624</v>
      </c>
      <c r="I91" s="17">
        <v>3.0510548523206702</v>
      </c>
      <c r="J91" s="17">
        <v>1.9239575908364499</v>
      </c>
      <c r="K91" s="17" t="s">
        <v>21</v>
      </c>
      <c r="L91" s="17" t="s">
        <v>55</v>
      </c>
      <c r="M91" s="17" t="s">
        <v>23</v>
      </c>
      <c r="N91" s="17">
        <v>657</v>
      </c>
      <c r="O91" s="17">
        <v>5769</v>
      </c>
      <c r="P91" s="17">
        <v>0.11388455538221499</v>
      </c>
      <c r="Q91" s="17">
        <v>158.428267458714</v>
      </c>
      <c r="R91" s="17">
        <v>1093.2520590805</v>
      </c>
      <c r="S91" s="17">
        <v>2.8689956331877702</v>
      </c>
      <c r="T91" s="17">
        <v>159</v>
      </c>
    </row>
    <row r="92" spans="1:20" x14ac:dyDescent="0.2">
      <c r="A92" s="17" t="s">
        <v>43</v>
      </c>
      <c r="B92" s="17">
        <v>0.38806968773605299</v>
      </c>
      <c r="C92" s="17">
        <v>0.50975266729875102</v>
      </c>
      <c r="D92" s="17">
        <v>0.53700482814955397</v>
      </c>
      <c r="E92" s="17">
        <v>0.25996317178362799</v>
      </c>
      <c r="F92" s="17"/>
      <c r="G92" s="17"/>
      <c r="H92" s="17"/>
      <c r="I92" s="17">
        <v>3.16</v>
      </c>
      <c r="J92" s="17">
        <v>0.36660605559646697</v>
      </c>
      <c r="K92" s="17" t="s">
        <v>21</v>
      </c>
      <c r="L92" s="17" t="s">
        <v>55</v>
      </c>
      <c r="M92" s="17" t="s">
        <v>23</v>
      </c>
      <c r="N92" s="17">
        <v>7</v>
      </c>
      <c r="O92" s="17">
        <v>177</v>
      </c>
      <c r="P92" s="17">
        <v>3.9548022598869997E-2</v>
      </c>
      <c r="Q92" s="17">
        <v>44.8399031504878</v>
      </c>
      <c r="R92" s="17">
        <v>44.950431938972699</v>
      </c>
      <c r="S92" s="17">
        <v>1.4</v>
      </c>
      <c r="T92" s="17">
        <v>8</v>
      </c>
    </row>
    <row r="93" spans="1:20" x14ac:dyDescent="0.2">
      <c r="A93" s="17" t="s">
        <v>44</v>
      </c>
      <c r="B93" s="17">
        <v>0.57140723052978104</v>
      </c>
      <c r="C93" s="17">
        <v>0.67413503054074397</v>
      </c>
      <c r="D93" s="17">
        <v>0.25903433141278998</v>
      </c>
      <c r="E93" s="17">
        <v>0.116078798194129</v>
      </c>
      <c r="F93" s="17">
        <v>5.7153454419910199</v>
      </c>
      <c r="G93" s="17">
        <v>3.8634363991391898</v>
      </c>
      <c r="H93" s="17">
        <v>0.17391304347826</v>
      </c>
      <c r="I93" s="17">
        <v>1.7730263157894699</v>
      </c>
      <c r="J93" s="17">
        <v>0.91782210714283297</v>
      </c>
      <c r="K93" s="17" t="s">
        <v>21</v>
      </c>
      <c r="L93" s="17" t="s">
        <v>55</v>
      </c>
      <c r="M93" s="17" t="s">
        <v>23</v>
      </c>
      <c r="N93" s="17">
        <v>421</v>
      </c>
      <c r="O93" s="17">
        <v>3156</v>
      </c>
      <c r="P93" s="17">
        <v>0.13339670468948001</v>
      </c>
      <c r="Q93" s="17">
        <v>53.497949639399302</v>
      </c>
      <c r="R93" s="17">
        <v>353.06823530519699</v>
      </c>
      <c r="S93" s="17">
        <v>2.1262626262626201</v>
      </c>
      <c r="T93" s="17">
        <v>48</v>
      </c>
    </row>
    <row r="94" spans="1:20" x14ac:dyDescent="0.2">
      <c r="A94" s="17" t="s">
        <v>45</v>
      </c>
      <c r="B94" s="17">
        <v>0.44229328342504798</v>
      </c>
      <c r="C94" s="17">
        <v>0.54479065949702199</v>
      </c>
      <c r="D94" s="17">
        <v>0.37410289244582501</v>
      </c>
      <c r="E94" s="17">
        <v>0.23568570766261199</v>
      </c>
      <c r="F94" s="17">
        <v>10.031508761088901</v>
      </c>
      <c r="G94" s="17">
        <v>8.8763600373087996</v>
      </c>
      <c r="H94" s="17">
        <v>2.7027027027027001E-2</v>
      </c>
      <c r="I94" s="17">
        <v>1.25275735294117</v>
      </c>
      <c r="J94" s="17">
        <v>1.0301037426075901</v>
      </c>
      <c r="K94" s="17" t="s">
        <v>21</v>
      </c>
      <c r="L94" s="17" t="s">
        <v>55</v>
      </c>
      <c r="M94" s="17" t="s">
        <v>23</v>
      </c>
      <c r="N94" s="17">
        <v>435</v>
      </c>
      <c r="O94" s="17">
        <v>2926</v>
      </c>
      <c r="P94" s="17">
        <v>0.148667122351332</v>
      </c>
      <c r="Q94" s="17">
        <v>68.593860040019194</v>
      </c>
      <c r="R94" s="17">
        <v>466.02520589272802</v>
      </c>
      <c r="S94" s="17">
        <v>1.93333333333333</v>
      </c>
      <c r="T94" s="17">
        <v>39</v>
      </c>
    </row>
    <row r="95" spans="1:20" x14ac:dyDescent="0.2">
      <c r="A95" s="17" t="s">
        <v>46</v>
      </c>
      <c r="B95" s="17">
        <v>0.43531531795252698</v>
      </c>
      <c r="C95" s="17">
        <v>0.55023627636161299</v>
      </c>
      <c r="D95" s="17">
        <v>0.30175514356642502</v>
      </c>
      <c r="E95" s="17">
        <v>0.12954509485477</v>
      </c>
      <c r="F95" s="17">
        <v>8.1939383082861905</v>
      </c>
      <c r="G95" s="17">
        <v>3.9058433206985099</v>
      </c>
      <c r="H95" s="17">
        <v>-0.4</v>
      </c>
      <c r="I95" s="17">
        <v>1.51649035469819</v>
      </c>
      <c r="J95" s="17">
        <v>0.90470422564820696</v>
      </c>
      <c r="K95" s="17" t="s">
        <v>21</v>
      </c>
      <c r="L95" s="17" t="s">
        <v>55</v>
      </c>
      <c r="M95" s="17" t="s">
        <v>23</v>
      </c>
      <c r="N95" s="17">
        <v>230</v>
      </c>
      <c r="O95" s="17">
        <v>2196</v>
      </c>
      <c r="P95" s="17">
        <v>0.104735883424408</v>
      </c>
      <c r="Q95" s="17">
        <v>60.549454890294001</v>
      </c>
      <c r="R95" s="17">
        <v>296.96771388761999</v>
      </c>
      <c r="S95" s="17">
        <v>1.72932330827067</v>
      </c>
      <c r="T95" s="17">
        <v>32</v>
      </c>
    </row>
    <row r="96" spans="1:20" x14ac:dyDescent="0.2">
      <c r="A96" s="17" t="s">
        <v>47</v>
      </c>
      <c r="B96" s="17">
        <v>0.72237209082270804</v>
      </c>
      <c r="C96" s="17">
        <v>0.83677950612304697</v>
      </c>
      <c r="D96" s="17">
        <v>0.18471866046706401</v>
      </c>
      <c r="E96" s="17">
        <v>8.1839187713915101E-2</v>
      </c>
      <c r="F96" s="17">
        <v>5.6495119666977898</v>
      </c>
      <c r="G96" s="17">
        <v>3.2476383878304298</v>
      </c>
      <c r="H96" s="17">
        <v>0.16129032258064499</v>
      </c>
      <c r="I96" s="17">
        <v>0.66</v>
      </c>
      <c r="J96" s="17">
        <v>0.84974505980715498</v>
      </c>
      <c r="K96" s="17" t="s">
        <v>21</v>
      </c>
      <c r="L96" s="17" t="s">
        <v>55</v>
      </c>
      <c r="M96" s="17" t="s">
        <v>23</v>
      </c>
      <c r="N96" s="17">
        <v>2911</v>
      </c>
      <c r="O96" s="17">
        <v>5998</v>
      </c>
      <c r="P96" s="17">
        <v>0.48532844281427101</v>
      </c>
      <c r="Q96" s="17">
        <v>46.233324105114797</v>
      </c>
      <c r="R96" s="17">
        <v>288.79583582330099</v>
      </c>
      <c r="S96" s="17">
        <v>4.1232294617563703</v>
      </c>
      <c r="T96" s="17">
        <v>33</v>
      </c>
    </row>
    <row r="97" spans="1:20" x14ac:dyDescent="0.2">
      <c r="A97" s="17" t="s">
        <v>48</v>
      </c>
      <c r="B97" s="17">
        <v>0.40865385455370701</v>
      </c>
      <c r="C97" s="17">
        <v>0.52414971829816004</v>
      </c>
      <c r="D97" s="17">
        <v>0.35944653802700999</v>
      </c>
      <c r="E97" s="17">
        <v>0.14607554358535599</v>
      </c>
      <c r="F97" s="17">
        <v>7.3079579911217296</v>
      </c>
      <c r="G97" s="17">
        <v>4.6275409228801898</v>
      </c>
      <c r="H97" s="17">
        <v>-0.60526315789473595</v>
      </c>
      <c r="I97" s="17">
        <v>2.2493498049414802</v>
      </c>
      <c r="J97" s="17">
        <v>1.09433888748111</v>
      </c>
      <c r="K97" s="17" t="s">
        <v>21</v>
      </c>
      <c r="L97" s="17" t="s">
        <v>55</v>
      </c>
      <c r="M97" s="17" t="s">
        <v>23</v>
      </c>
      <c r="N97" s="17">
        <v>292</v>
      </c>
      <c r="O97" s="17">
        <v>3821</v>
      </c>
      <c r="P97" s="17">
        <v>7.6419785396492995E-2</v>
      </c>
      <c r="Q97" s="17">
        <v>87.485504596111795</v>
      </c>
      <c r="R97" s="17">
        <v>633.75482232706599</v>
      </c>
      <c r="S97" s="17">
        <v>1.9466666666666601</v>
      </c>
      <c r="T97" s="17">
        <v>78</v>
      </c>
    </row>
    <row r="98" spans="1:20" x14ac:dyDescent="0.2">
      <c r="A98" s="17" t="s">
        <v>49</v>
      </c>
      <c r="B98" s="17">
        <v>0.57536117904557305</v>
      </c>
      <c r="C98" s="17">
        <v>0.72296264269458499</v>
      </c>
      <c r="D98" s="17">
        <v>0.24409904012387801</v>
      </c>
      <c r="E98" s="17">
        <v>0.12860992599249299</v>
      </c>
      <c r="F98" s="17">
        <v>7.2510775061365802</v>
      </c>
      <c r="G98" s="17">
        <v>5.7885922285575298</v>
      </c>
      <c r="H98" s="17">
        <v>0.63157894736842102</v>
      </c>
      <c r="I98" s="17">
        <v>0.95330078539588203</v>
      </c>
      <c r="J98" s="17">
        <v>0.94978197151605004</v>
      </c>
      <c r="K98" s="17" t="s">
        <v>21</v>
      </c>
      <c r="L98" s="17" t="s">
        <v>55</v>
      </c>
      <c r="M98" s="17" t="s">
        <v>23</v>
      </c>
      <c r="N98" s="17">
        <v>1366</v>
      </c>
      <c r="O98" s="17">
        <v>4828</v>
      </c>
      <c r="P98" s="17">
        <v>0.28293289146644501</v>
      </c>
      <c r="Q98" s="17">
        <v>13.574361781405599</v>
      </c>
      <c r="R98" s="17">
        <v>427.30778747645701</v>
      </c>
      <c r="S98" s="17">
        <v>2.28810720268006</v>
      </c>
      <c r="T98" s="17">
        <v>40</v>
      </c>
    </row>
    <row r="99" spans="1:20" x14ac:dyDescent="0.2">
      <c r="A99" s="17" t="s">
        <v>50</v>
      </c>
      <c r="B99" s="17">
        <v>0.69986683632998503</v>
      </c>
      <c r="C99" s="17">
        <v>0.91658183550129801</v>
      </c>
      <c r="D99" s="17">
        <v>0.14451416600622899</v>
      </c>
      <c r="E99" s="17">
        <v>4.4931093250374303E-2</v>
      </c>
      <c r="F99" s="17"/>
      <c r="G99" s="17"/>
      <c r="H99" s="17"/>
      <c r="I99" s="17">
        <v>0.13794871794871699</v>
      </c>
      <c r="J99" s="17">
        <v>0.35558435945129802</v>
      </c>
      <c r="K99" s="17" t="s">
        <v>21</v>
      </c>
      <c r="L99" s="17" t="s">
        <v>55</v>
      </c>
      <c r="M99" s="17" t="s">
        <v>23</v>
      </c>
      <c r="N99" s="17">
        <v>4329</v>
      </c>
      <c r="O99" s="17">
        <v>5970</v>
      </c>
      <c r="P99" s="17">
        <v>0.72512562814070303</v>
      </c>
      <c r="Q99" s="17">
        <v>37.136371268719301</v>
      </c>
      <c r="R99" s="17">
        <v>124.26450855389299</v>
      </c>
      <c r="S99" s="17">
        <v>6.2020057306590202</v>
      </c>
      <c r="T99" s="17">
        <v>9</v>
      </c>
    </row>
    <row r="100" spans="1:20" x14ac:dyDescent="0.2">
      <c r="A100" s="17" t="s">
        <v>51</v>
      </c>
      <c r="B100" s="17">
        <v>0.55439064883160405</v>
      </c>
      <c r="C100" s="17">
        <v>0.71698881870698405</v>
      </c>
      <c r="D100" s="17">
        <v>0.23387567274728699</v>
      </c>
      <c r="E100" s="17">
        <v>0.12246279724099</v>
      </c>
      <c r="F100" s="17">
        <v>6.67083203206316</v>
      </c>
      <c r="G100" s="17">
        <v>5.46990996138525</v>
      </c>
      <c r="H100" s="17">
        <v>0.11111111111111099</v>
      </c>
      <c r="I100" s="17">
        <v>0.78285958538149103</v>
      </c>
      <c r="J100" s="17">
        <v>0.83769207094046105</v>
      </c>
      <c r="K100" s="17" t="s">
        <v>21</v>
      </c>
      <c r="L100" s="17" t="s">
        <v>55</v>
      </c>
      <c r="M100" s="17" t="s">
        <v>23</v>
      </c>
      <c r="N100" s="17">
        <v>1822</v>
      </c>
      <c r="O100" s="17">
        <v>4958</v>
      </c>
      <c r="P100" s="17">
        <v>0.36748688987494899</v>
      </c>
      <c r="Q100" s="17">
        <v>56.886300668942397</v>
      </c>
      <c r="R100" s="17">
        <v>370.35759857067399</v>
      </c>
      <c r="S100" s="17">
        <v>3.1198630136986298</v>
      </c>
      <c r="T100" s="17">
        <v>38</v>
      </c>
    </row>
    <row r="101" spans="1:20" x14ac:dyDescent="0.2">
      <c r="A101" s="17" t="s">
        <v>52</v>
      </c>
      <c r="B101" s="17">
        <v>0.628983193179669</v>
      </c>
      <c r="C101" s="17">
        <v>0.92718404728552595</v>
      </c>
      <c r="D101" s="17">
        <v>0.14759398304764099</v>
      </c>
      <c r="E101" s="17">
        <v>5.1739938825751203E-2</v>
      </c>
      <c r="F101" s="17"/>
      <c r="G101" s="17"/>
      <c r="H101" s="17"/>
      <c r="I101" s="17">
        <v>0.22</v>
      </c>
      <c r="J101" s="17">
        <v>0.514392845984467</v>
      </c>
      <c r="K101" s="17" t="s">
        <v>21</v>
      </c>
      <c r="L101" s="17" t="s">
        <v>55</v>
      </c>
      <c r="M101" s="17" t="s">
        <v>23</v>
      </c>
      <c r="N101" s="17">
        <v>3610</v>
      </c>
      <c r="O101" s="17">
        <v>5998</v>
      </c>
      <c r="P101" s="17">
        <v>0.601867289096365</v>
      </c>
      <c r="Q101" s="17">
        <v>39.355864891641602</v>
      </c>
      <c r="R101" s="17">
        <v>185.946685180195</v>
      </c>
      <c r="S101" s="17">
        <v>3.47115384615384</v>
      </c>
      <c r="T101" s="17">
        <v>11</v>
      </c>
    </row>
    <row r="102" spans="1:20" x14ac:dyDescent="0.2">
      <c r="A102" s="11" t="s">
        <v>56</v>
      </c>
      <c r="B102" s="11">
        <f>AVERAGE(B72:B101)</f>
        <v>0.57955617296260686</v>
      </c>
      <c r="C102" s="11">
        <f t="shared" ref="C102:T102" si="6">AVERAGE(C72:C101)</f>
        <v>0.71041063688462491</v>
      </c>
      <c r="D102" s="11">
        <f t="shared" si="6"/>
        <v>0.30730799267952313</v>
      </c>
      <c r="E102" s="11">
        <f t="shared" si="6"/>
        <v>0.14861549676834368</v>
      </c>
      <c r="F102" s="11">
        <f t="shared" si="6"/>
        <v>6.5219397734098337</v>
      </c>
      <c r="G102" s="11">
        <f t="shared" si="6"/>
        <v>4.3372396667307882</v>
      </c>
      <c r="H102" s="11">
        <f t="shared" si="6"/>
        <v>4.3597850384242541E-2</v>
      </c>
      <c r="I102" s="11">
        <f t="shared" si="6"/>
        <v>1.7065979315402495</v>
      </c>
      <c r="J102" s="11">
        <f t="shared" si="6"/>
        <v>1.0337502442618152</v>
      </c>
      <c r="K102" s="11" t="s">
        <v>57</v>
      </c>
      <c r="L102" s="11"/>
      <c r="M102" s="11"/>
      <c r="N102" s="11">
        <f t="shared" si="6"/>
        <v>1274.4333333333334</v>
      </c>
      <c r="O102" s="11">
        <f t="shared" si="6"/>
        <v>4364.8</v>
      </c>
      <c r="P102" s="11">
        <f t="shared" si="6"/>
        <v>0.25072990225681696</v>
      </c>
      <c r="Q102" s="11">
        <f t="shared" si="6"/>
        <v>61.836653742187686</v>
      </c>
      <c r="R102" s="11">
        <f t="shared" si="6"/>
        <v>496.83124296011039</v>
      </c>
      <c r="S102" s="11">
        <f t="shared" si="6"/>
        <v>2.9339842323278864</v>
      </c>
      <c r="T102" s="11">
        <f t="shared" si="6"/>
        <v>61.133333333333333</v>
      </c>
    </row>
    <row r="103" spans="1:20" x14ac:dyDescent="0.2">
      <c r="A103" s="11" t="s">
        <v>58</v>
      </c>
      <c r="B103" s="11">
        <f>STDEV(B72:B101)</f>
        <v>0.11017254758603329</v>
      </c>
      <c r="C103" s="11">
        <f t="shared" ref="C103:T103" si="7">STDEV(C72:C101)</f>
        <v>0.13218494121054647</v>
      </c>
      <c r="D103" s="11">
        <f t="shared" si="7"/>
        <v>0.11061369405301832</v>
      </c>
      <c r="E103" s="11">
        <f t="shared" si="7"/>
        <v>5.8914544085044741E-2</v>
      </c>
      <c r="F103" s="11">
        <f t="shared" si="7"/>
        <v>1.1683828313150777</v>
      </c>
      <c r="G103" s="11">
        <f t="shared" si="7"/>
        <v>1.3011080978436844</v>
      </c>
      <c r="H103" s="11">
        <f t="shared" si="7"/>
        <v>0.31963683628368816</v>
      </c>
      <c r="I103" s="11">
        <f t="shared" si="7"/>
        <v>0.96900789560697409</v>
      </c>
      <c r="J103" s="11">
        <f t="shared" si="7"/>
        <v>0.40506999508092995</v>
      </c>
      <c r="K103" s="11"/>
      <c r="L103" s="11"/>
      <c r="M103" s="11"/>
      <c r="N103" s="11">
        <f t="shared" si="7"/>
        <v>1302.6502609291761</v>
      </c>
      <c r="O103" s="11">
        <f t="shared" si="7"/>
        <v>1747.4368105589829</v>
      </c>
      <c r="P103" s="11">
        <f t="shared" si="7"/>
        <v>0.20389711282057252</v>
      </c>
      <c r="Q103" s="11">
        <f t="shared" si="7"/>
        <v>31.455260047355743</v>
      </c>
      <c r="R103" s="11">
        <f t="shared" si="7"/>
        <v>342.56267858903868</v>
      </c>
      <c r="S103" s="11">
        <f t="shared" si="7"/>
        <v>1.2750366693341726</v>
      </c>
      <c r="T103" s="11">
        <f t="shared" si="7"/>
        <v>47.136436842011292</v>
      </c>
    </row>
    <row r="104" spans="1:20" x14ac:dyDescent="0.2">
      <c r="A104" s="11" t="s">
        <v>59</v>
      </c>
      <c r="B104" s="11">
        <f>COUNT(B72:B101)</f>
        <v>30</v>
      </c>
      <c r="C104" s="11">
        <f t="shared" ref="C104:T104" si="8">COUNT(C72:C101)</f>
        <v>30</v>
      </c>
      <c r="D104" s="11">
        <f t="shared" si="8"/>
        <v>30</v>
      </c>
      <c r="E104" s="11">
        <f t="shared" si="8"/>
        <v>30</v>
      </c>
      <c r="F104" s="11">
        <f t="shared" si="8"/>
        <v>23</v>
      </c>
      <c r="G104" s="11">
        <f t="shared" si="8"/>
        <v>23</v>
      </c>
      <c r="H104" s="11">
        <f t="shared" si="8"/>
        <v>23</v>
      </c>
      <c r="I104" s="11">
        <f t="shared" si="8"/>
        <v>30</v>
      </c>
      <c r="J104" s="11">
        <f t="shared" si="8"/>
        <v>30</v>
      </c>
      <c r="K104" s="11"/>
      <c r="L104" s="11"/>
      <c r="M104" s="11"/>
      <c r="N104" s="11">
        <f t="shared" si="8"/>
        <v>30</v>
      </c>
      <c r="O104" s="11">
        <f t="shared" si="8"/>
        <v>30</v>
      </c>
      <c r="P104" s="11">
        <f t="shared" si="8"/>
        <v>30</v>
      </c>
      <c r="Q104" s="11">
        <f t="shared" si="8"/>
        <v>30</v>
      </c>
      <c r="R104" s="11">
        <f t="shared" si="8"/>
        <v>30</v>
      </c>
      <c r="S104" s="11">
        <f t="shared" si="8"/>
        <v>30</v>
      </c>
      <c r="T104" s="11">
        <f t="shared" si="8"/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4A4A9-BBA8-9E44-AEE2-EAF02001BD3F}">
  <dimension ref="A1:T104"/>
  <sheetViews>
    <sheetView topLeftCell="A30" workbookViewId="0">
      <selection activeCell="K34" sqref="K34"/>
    </sheetView>
  </sheetViews>
  <sheetFormatPr baseColWidth="10" defaultRowHeight="16" x14ac:dyDescent="0.2"/>
  <cols>
    <col min="1" max="1" width="13.6640625" bestFit="1" customWidth="1"/>
    <col min="2" max="2" width="14" bestFit="1" customWidth="1"/>
    <col min="3" max="3" width="17.1640625" bestFit="1" customWidth="1"/>
    <col min="4" max="7" width="14" bestFit="1" customWidth="1"/>
    <col min="8" max="8" width="14.6640625" bestFit="1" customWidth="1"/>
    <col min="9" max="9" width="16.33203125" bestFit="1" customWidth="1"/>
    <col min="10" max="10" width="20.5" bestFit="1" customWidth="1"/>
    <col min="11" max="11" width="14.6640625" bestFit="1" customWidth="1"/>
    <col min="12" max="12" width="10.33203125" bestFit="1" customWidth="1"/>
    <col min="13" max="13" width="11.33203125" bestFit="1" customWidth="1"/>
    <col min="14" max="14" width="20.5" bestFit="1" customWidth="1"/>
    <col min="15" max="15" width="18" bestFit="1" customWidth="1"/>
    <col min="16" max="16" width="18.1640625" bestFit="1" customWidth="1"/>
    <col min="17" max="18" width="14" bestFit="1" customWidth="1"/>
    <col min="19" max="19" width="16" bestFit="1" customWidth="1"/>
    <col min="20" max="20" width="11.5" bestFit="1" customWidth="1"/>
  </cols>
  <sheetData>
    <row r="1" spans="1:20" ht="31" x14ac:dyDescent="0.35">
      <c r="A1" s="2" t="s">
        <v>53</v>
      </c>
    </row>
    <row r="3" spans="1:20" x14ac:dyDescent="0.2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8" t="s">
        <v>14</v>
      </c>
      <c r="P3" s="18" t="s">
        <v>15</v>
      </c>
      <c r="Q3" s="18" t="s">
        <v>16</v>
      </c>
      <c r="R3" s="18" t="s">
        <v>17</v>
      </c>
      <c r="S3" s="18" t="s">
        <v>18</v>
      </c>
      <c r="T3" s="18" t="s">
        <v>19</v>
      </c>
    </row>
    <row r="4" spans="1:20" x14ac:dyDescent="0.2">
      <c r="A4" s="15" t="s">
        <v>20</v>
      </c>
      <c r="B4" s="15">
        <v>0.230662470803185</v>
      </c>
      <c r="C4" s="15">
        <v>0.299320195304206</v>
      </c>
      <c r="D4" s="15">
        <v>0.96826456001493699</v>
      </c>
      <c r="E4" s="15">
        <v>0.22837155362741501</v>
      </c>
      <c r="F4" s="15">
        <v>17.508926294893101</v>
      </c>
      <c r="G4" s="15">
        <v>7.9927236151596697</v>
      </c>
      <c r="H4" s="15">
        <v>-0.94117647058823495</v>
      </c>
      <c r="I4" s="15">
        <v>3.0350421804023302</v>
      </c>
      <c r="J4" s="15">
        <v>0.86565980466951697</v>
      </c>
      <c r="K4" s="15" t="s">
        <v>21</v>
      </c>
      <c r="L4" s="15" t="s">
        <v>22</v>
      </c>
      <c r="M4" s="15" t="s">
        <v>53</v>
      </c>
      <c r="N4" s="15">
        <v>44</v>
      </c>
      <c r="O4" s="15">
        <v>5283</v>
      </c>
      <c r="P4" s="15">
        <v>8.3286011735756206E-3</v>
      </c>
      <c r="Q4" s="15">
        <v>276.65589270237598</v>
      </c>
      <c r="R4" s="15">
        <v>2533.17608308235</v>
      </c>
      <c r="S4" s="15">
        <v>2.75</v>
      </c>
      <c r="T4" s="15">
        <v>138</v>
      </c>
    </row>
    <row r="5" spans="1:20" x14ac:dyDescent="0.2">
      <c r="A5" s="15" t="s">
        <v>24</v>
      </c>
      <c r="B5" s="15">
        <v>0.30912203961816298</v>
      </c>
      <c r="C5" s="15">
        <v>0.39138676302917502</v>
      </c>
      <c r="D5" s="15">
        <v>0.83808567653331101</v>
      </c>
      <c r="E5" s="15">
        <v>0.25427592604823501</v>
      </c>
      <c r="F5" s="15">
        <v>14.699596082886</v>
      </c>
      <c r="G5" s="15">
        <v>5.5618626051155404</v>
      </c>
      <c r="H5" s="15">
        <v>0.71794871794871795</v>
      </c>
      <c r="I5" s="15">
        <v>3.15557902147131</v>
      </c>
      <c r="J5" s="15">
        <v>0.80547975269350003</v>
      </c>
      <c r="K5" s="15" t="s">
        <v>21</v>
      </c>
      <c r="L5" s="15" t="s">
        <v>22</v>
      </c>
      <c r="M5" s="15" t="s">
        <v>53</v>
      </c>
      <c r="N5" s="15">
        <v>28</v>
      </c>
      <c r="O5" s="15">
        <v>5971</v>
      </c>
      <c r="P5" s="15">
        <v>4.6893317702227403E-3</v>
      </c>
      <c r="Q5" s="15">
        <v>226.339386415071</v>
      </c>
      <c r="R5" s="15">
        <v>2488.83228570458</v>
      </c>
      <c r="S5" s="15">
        <v>2.3333333333333299</v>
      </c>
      <c r="T5" s="15">
        <v>158</v>
      </c>
    </row>
    <row r="6" spans="1:20" x14ac:dyDescent="0.2">
      <c r="A6" s="15" t="s">
        <v>25</v>
      </c>
      <c r="B6" s="15">
        <v>0.29448377479481103</v>
      </c>
      <c r="C6" s="15">
        <v>0.38786681024925501</v>
      </c>
      <c r="D6" s="15">
        <v>0.89009642471975603</v>
      </c>
      <c r="E6" s="15">
        <v>0.24588817043275801</v>
      </c>
      <c r="F6" s="15">
        <v>15.683120019155099</v>
      </c>
      <c r="G6" s="15">
        <v>6.1361814790505704</v>
      </c>
      <c r="H6" s="15">
        <v>-0.88079470198675403</v>
      </c>
      <c r="I6" s="15">
        <v>3.2439252336448599</v>
      </c>
      <c r="J6" s="15">
        <v>0.74151619994698903</v>
      </c>
      <c r="K6" s="15" t="s">
        <v>21</v>
      </c>
      <c r="L6" s="15" t="s">
        <v>22</v>
      </c>
      <c r="M6" s="15" t="s">
        <v>53</v>
      </c>
      <c r="N6" s="15">
        <v>39</v>
      </c>
      <c r="O6" s="15">
        <v>5310</v>
      </c>
      <c r="P6" s="15">
        <v>7.3446327683615803E-3</v>
      </c>
      <c r="Q6" s="15">
        <v>255.91459622171499</v>
      </c>
      <c r="R6" s="15">
        <v>2341.0420756683902</v>
      </c>
      <c r="S6" s="15">
        <v>3.25</v>
      </c>
      <c r="T6" s="15">
        <v>153</v>
      </c>
    </row>
    <row r="7" spans="1:20" x14ac:dyDescent="0.2">
      <c r="A7" s="15" t="s">
        <v>26</v>
      </c>
      <c r="B7" s="15">
        <v>0.68850168024229197</v>
      </c>
      <c r="C7" s="15">
        <v>0.66987508243023997</v>
      </c>
      <c r="D7" s="15">
        <v>0.44207889769052799</v>
      </c>
      <c r="E7" s="15">
        <v>0.18929147990695</v>
      </c>
      <c r="F7" s="15">
        <v>14.412446401573</v>
      </c>
      <c r="G7" s="15">
        <v>12.588208391093399</v>
      </c>
      <c r="H7" s="15">
        <v>0.28571428571428498</v>
      </c>
      <c r="I7" s="15">
        <v>1.21565254783917</v>
      </c>
      <c r="J7" s="15">
        <v>0.85985259402303404</v>
      </c>
      <c r="K7" s="15" t="s">
        <v>21</v>
      </c>
      <c r="L7" s="15" t="s">
        <v>22</v>
      </c>
      <c r="M7" s="15" t="s">
        <v>53</v>
      </c>
      <c r="N7" s="15">
        <v>145</v>
      </c>
      <c r="O7" s="15">
        <v>5197</v>
      </c>
      <c r="P7" s="15">
        <v>2.79007119492014E-2</v>
      </c>
      <c r="Q7" s="15">
        <v>130.18231180007299</v>
      </c>
      <c r="R7" s="15">
        <v>1116.20916731425</v>
      </c>
      <c r="S7" s="15">
        <v>1.3679245283018799</v>
      </c>
      <c r="T7" s="15">
        <v>58</v>
      </c>
    </row>
    <row r="8" spans="1:20" x14ac:dyDescent="0.2">
      <c r="A8" s="15" t="s">
        <v>27</v>
      </c>
      <c r="B8" s="15">
        <v>0.40060841822854099</v>
      </c>
      <c r="C8" s="15">
        <v>0.51787710259277997</v>
      </c>
      <c r="D8" s="15">
        <v>0.66802296462152899</v>
      </c>
      <c r="E8" s="15">
        <v>0.27231561435757801</v>
      </c>
      <c r="F8" s="15">
        <v>14.750529651507399</v>
      </c>
      <c r="G8" s="15">
        <v>7.8066140978403897</v>
      </c>
      <c r="H8" s="15">
        <v>-0.68695652173913002</v>
      </c>
      <c r="I8" s="15">
        <v>2.3296422487223101</v>
      </c>
      <c r="J8" s="15">
        <v>0.95994234714041204</v>
      </c>
      <c r="K8" s="15" t="s">
        <v>21</v>
      </c>
      <c r="L8" s="15" t="s">
        <v>22</v>
      </c>
      <c r="M8" s="15" t="s">
        <v>53</v>
      </c>
      <c r="N8" s="15">
        <v>127</v>
      </c>
      <c r="O8" s="15">
        <v>5986</v>
      </c>
      <c r="P8" s="15">
        <v>2.1216171065820199E-2</v>
      </c>
      <c r="Q8" s="15">
        <v>153.64798184831901</v>
      </c>
      <c r="R8" s="15">
        <v>1956.90564036408</v>
      </c>
      <c r="S8" s="15">
        <v>1.71621621621621</v>
      </c>
      <c r="T8" s="15">
        <v>117</v>
      </c>
    </row>
    <row r="9" spans="1:20" x14ac:dyDescent="0.2">
      <c r="A9" s="15" t="s">
        <v>28</v>
      </c>
      <c r="B9" s="15">
        <v>0.366643209591477</v>
      </c>
      <c r="C9" s="15">
        <v>0.477704107392799</v>
      </c>
      <c r="D9" s="15">
        <v>0.84037861063031205</v>
      </c>
      <c r="E9" s="15">
        <v>0.30435560162534803</v>
      </c>
      <c r="F9" s="15">
        <v>22.919696769372798</v>
      </c>
      <c r="G9" s="15">
        <v>13.305317949127399</v>
      </c>
      <c r="H9" s="15">
        <v>-0.34782608695652101</v>
      </c>
      <c r="I9" s="15">
        <v>2.0424204616344301</v>
      </c>
      <c r="J9" s="15">
        <v>0.93246099942878202</v>
      </c>
      <c r="K9" s="15" t="s">
        <v>21</v>
      </c>
      <c r="L9" s="15" t="s">
        <v>22</v>
      </c>
      <c r="M9" s="15" t="s">
        <v>53</v>
      </c>
      <c r="N9" s="15">
        <v>58</v>
      </c>
      <c r="O9" s="15">
        <v>5441</v>
      </c>
      <c r="P9" s="15">
        <v>1.0659805182870701E-2</v>
      </c>
      <c r="Q9" s="15">
        <v>281.61569725459901</v>
      </c>
      <c r="R9" s="15">
        <v>2259.1855290539302</v>
      </c>
      <c r="S9" s="15">
        <v>2.63636363636363</v>
      </c>
      <c r="T9" s="15">
        <v>94</v>
      </c>
    </row>
    <row r="10" spans="1:20" x14ac:dyDescent="0.2">
      <c r="A10" s="15" t="s">
        <v>29</v>
      </c>
      <c r="B10" s="15">
        <v>0.26132550568347501</v>
      </c>
      <c r="C10" s="15">
        <v>0.32528832027953303</v>
      </c>
      <c r="D10" s="15">
        <v>0.97665916017932197</v>
      </c>
      <c r="E10" s="15">
        <v>0.26174802379183598</v>
      </c>
      <c r="F10" s="15">
        <v>20.7609158034996</v>
      </c>
      <c r="G10" s="15">
        <v>9.3136862815827595</v>
      </c>
      <c r="H10" s="15">
        <v>0.952755905511811</v>
      </c>
      <c r="I10" s="15">
        <v>2.58384458077709</v>
      </c>
      <c r="J10" s="15">
        <v>0.86314255835832998</v>
      </c>
      <c r="K10" s="15" t="s">
        <v>21</v>
      </c>
      <c r="L10" s="15" t="s">
        <v>22</v>
      </c>
      <c r="M10" s="15" t="s">
        <v>53</v>
      </c>
      <c r="N10" s="15">
        <v>57</v>
      </c>
      <c r="O10" s="15">
        <v>5984</v>
      </c>
      <c r="P10" s="15">
        <v>9.5254010695187095E-3</v>
      </c>
      <c r="Q10" s="15">
        <v>292.04265496397801</v>
      </c>
      <c r="R10" s="15">
        <v>2893.5003655310302</v>
      </c>
      <c r="S10" s="15">
        <v>2.4782608695652102</v>
      </c>
      <c r="T10" s="15">
        <v>129</v>
      </c>
    </row>
    <row r="11" spans="1:20" x14ac:dyDescent="0.2">
      <c r="A11" s="15" t="s">
        <v>30</v>
      </c>
      <c r="B11" s="15">
        <v>0.347979312026369</v>
      </c>
      <c r="C11" s="15">
        <v>0.41793726062861403</v>
      </c>
      <c r="D11" s="15">
        <v>0.728153612981015</v>
      </c>
      <c r="E11" s="15">
        <v>0.24228991088311599</v>
      </c>
      <c r="F11" s="15">
        <v>15.4742730039249</v>
      </c>
      <c r="G11" s="15">
        <v>6.6323102607602502</v>
      </c>
      <c r="H11" s="15">
        <v>0.96666666666666601</v>
      </c>
      <c r="I11" s="15">
        <v>2.47373288938216</v>
      </c>
      <c r="J11" s="15">
        <v>0.88830212435354095</v>
      </c>
      <c r="K11" s="15" t="s">
        <v>21</v>
      </c>
      <c r="L11" s="15" t="s">
        <v>22</v>
      </c>
      <c r="M11" s="15" t="s">
        <v>53</v>
      </c>
      <c r="N11" s="15">
        <v>62</v>
      </c>
      <c r="O11" s="15">
        <v>5758</v>
      </c>
      <c r="P11" s="15">
        <v>1.0767627648489E-2</v>
      </c>
      <c r="Q11" s="15">
        <v>201.12202462674401</v>
      </c>
      <c r="R11" s="15">
        <v>2072.4845275681901</v>
      </c>
      <c r="S11" s="15">
        <v>2.48</v>
      </c>
      <c r="T11" s="15">
        <v>122</v>
      </c>
    </row>
    <row r="12" spans="1:20" x14ac:dyDescent="0.2">
      <c r="A12" s="15" t="s">
        <v>31</v>
      </c>
      <c r="B12" s="15">
        <v>0.278483485137418</v>
      </c>
      <c r="C12" s="15">
        <v>0.42079702831625998</v>
      </c>
      <c r="D12" s="15">
        <v>0.85775794370152103</v>
      </c>
      <c r="E12" s="15">
        <v>0.26615767960987102</v>
      </c>
      <c r="F12" s="15">
        <v>16.728063994377798</v>
      </c>
      <c r="G12" s="15">
        <v>8.7038866196956004</v>
      </c>
      <c r="H12" s="15">
        <v>0.77570093457943901</v>
      </c>
      <c r="I12" s="15">
        <v>2.74014909478168</v>
      </c>
      <c r="J12" s="15">
        <v>0.88869145474253697</v>
      </c>
      <c r="K12" s="15" t="s">
        <v>21</v>
      </c>
      <c r="L12" s="15" t="s">
        <v>22</v>
      </c>
      <c r="M12" s="15" t="s">
        <v>53</v>
      </c>
      <c r="N12" s="15">
        <v>24</v>
      </c>
      <c r="O12" s="15">
        <v>4580</v>
      </c>
      <c r="P12" s="15">
        <v>5.2401746724890803E-3</v>
      </c>
      <c r="Q12" s="15">
        <v>237.84013563104801</v>
      </c>
      <c r="R12" s="15">
        <v>1951.1439612470899</v>
      </c>
      <c r="S12" s="15">
        <v>1.84615384615384</v>
      </c>
      <c r="T12" s="15">
        <v>109</v>
      </c>
    </row>
    <row r="13" spans="1:20" x14ac:dyDescent="0.2">
      <c r="A13" s="15" t="s">
        <v>32</v>
      </c>
      <c r="B13" s="15">
        <v>0.319602033255245</v>
      </c>
      <c r="C13" s="15">
        <v>0.38546363453787802</v>
      </c>
      <c r="D13" s="15">
        <v>0.920002254496185</v>
      </c>
      <c r="E13" s="15">
        <v>0.25596811602650599</v>
      </c>
      <c r="F13" s="15">
        <v>21.5901833870902</v>
      </c>
      <c r="G13" s="15">
        <v>10.150309889006801</v>
      </c>
      <c r="H13" s="15">
        <v>-0.67741935483870896</v>
      </c>
      <c r="I13" s="15">
        <v>2.4223798266351402</v>
      </c>
      <c r="J13" s="15">
        <v>0.82558465863364505</v>
      </c>
      <c r="K13" s="15" t="s">
        <v>21</v>
      </c>
      <c r="L13" s="15" t="s">
        <v>22</v>
      </c>
      <c r="M13" s="15" t="s">
        <v>53</v>
      </c>
      <c r="N13" s="15">
        <v>9</v>
      </c>
      <c r="O13" s="15">
        <v>4544</v>
      </c>
      <c r="P13" s="15">
        <v>1.9806338028169001E-3</v>
      </c>
      <c r="Q13" s="15">
        <v>60.085075461644898</v>
      </c>
      <c r="R13" s="15">
        <v>2082.9806056144198</v>
      </c>
      <c r="S13" s="15">
        <v>1</v>
      </c>
      <c r="T13" s="15">
        <v>95</v>
      </c>
    </row>
    <row r="14" spans="1:20" x14ac:dyDescent="0.2">
      <c r="A14" s="15" t="s">
        <v>33</v>
      </c>
      <c r="B14" s="15">
        <v>0.33722172217153501</v>
      </c>
      <c r="C14" s="15">
        <v>0.39381115123985799</v>
      </c>
      <c r="D14" s="15">
        <v>0.98211936037889203</v>
      </c>
      <c r="E14" s="15">
        <v>0.337632678136219</v>
      </c>
      <c r="F14" s="15">
        <v>15.518874248646499</v>
      </c>
      <c r="G14" s="15">
        <v>8.6199305292667407</v>
      </c>
      <c r="H14" s="15">
        <v>-0.25714285714285701</v>
      </c>
      <c r="I14" s="15">
        <v>3.30004766444232</v>
      </c>
      <c r="J14" s="15">
        <v>1.3354483534330699</v>
      </c>
      <c r="K14" s="15" t="s">
        <v>21</v>
      </c>
      <c r="L14" s="15" t="s">
        <v>22</v>
      </c>
      <c r="M14" s="15" t="s">
        <v>53</v>
      </c>
      <c r="N14" s="15">
        <v>17</v>
      </c>
      <c r="O14" s="15">
        <v>4902</v>
      </c>
      <c r="P14" s="15">
        <v>3.4679722562219501E-3</v>
      </c>
      <c r="Q14" s="15">
        <v>280.46232668436602</v>
      </c>
      <c r="R14" s="15">
        <v>2395.4375105476001</v>
      </c>
      <c r="S14" s="15">
        <v>1.88888888888888</v>
      </c>
      <c r="T14" s="15">
        <v>142</v>
      </c>
    </row>
    <row r="15" spans="1:20" x14ac:dyDescent="0.2">
      <c r="A15" s="15" t="s">
        <v>34</v>
      </c>
      <c r="B15" s="15">
        <v>0.52812374313350197</v>
      </c>
      <c r="C15" s="15">
        <v>0.52305422835637805</v>
      </c>
      <c r="D15" s="15">
        <v>0.71257414115888695</v>
      </c>
      <c r="E15" s="15">
        <v>0.26291486059083602</v>
      </c>
      <c r="F15" s="15">
        <v>11.4482531418553</v>
      </c>
      <c r="G15" s="15">
        <v>11.1668901096052</v>
      </c>
      <c r="H15" s="15">
        <v>-0.407407407407407</v>
      </c>
      <c r="I15" s="15">
        <v>2.3882948790095599</v>
      </c>
      <c r="J15" s="15">
        <v>1.2932612959783101</v>
      </c>
      <c r="K15" s="15" t="s">
        <v>21</v>
      </c>
      <c r="L15" s="15" t="s">
        <v>22</v>
      </c>
      <c r="M15" s="15" t="s">
        <v>53</v>
      </c>
      <c r="N15" s="15">
        <v>2</v>
      </c>
      <c r="O15" s="15">
        <v>2478</v>
      </c>
      <c r="P15" s="15">
        <v>8.07102502017756E-4</v>
      </c>
      <c r="Q15" s="15">
        <v>214.07439586460501</v>
      </c>
      <c r="R15" s="15">
        <v>880.05741087874196</v>
      </c>
      <c r="S15" s="15">
        <v>1</v>
      </c>
      <c r="T15" s="15">
        <v>56</v>
      </c>
    </row>
    <row r="16" spans="1:20" x14ac:dyDescent="0.2">
      <c r="A16" s="15" t="s">
        <v>35</v>
      </c>
      <c r="B16" s="15">
        <v>0.32892102748414498</v>
      </c>
      <c r="C16" s="15">
        <v>0.409567253324989</v>
      </c>
      <c r="D16" s="15">
        <v>0.79316918435880801</v>
      </c>
      <c r="E16" s="15">
        <v>0.26152460790538101</v>
      </c>
      <c r="F16" s="15">
        <v>16.5718134191765</v>
      </c>
      <c r="G16" s="15">
        <v>13.060718147425399</v>
      </c>
      <c r="H16" s="15">
        <v>-0.40816326530612201</v>
      </c>
      <c r="I16" s="15">
        <v>2.2394778302948399</v>
      </c>
      <c r="J16" s="15">
        <v>1.05051305092807</v>
      </c>
      <c r="K16" s="15" t="s">
        <v>21</v>
      </c>
      <c r="L16" s="15" t="s">
        <v>22</v>
      </c>
      <c r="M16" s="15" t="s">
        <v>53</v>
      </c>
      <c r="N16" s="15">
        <v>33</v>
      </c>
      <c r="O16" s="15">
        <v>5119</v>
      </c>
      <c r="P16" s="15">
        <v>6.4465715960148398E-3</v>
      </c>
      <c r="Q16" s="15">
        <v>200.11757266510401</v>
      </c>
      <c r="R16" s="15">
        <v>2014.8491613675301</v>
      </c>
      <c r="S16" s="15">
        <v>1.73684210526315</v>
      </c>
      <c r="T16" s="15">
        <v>100</v>
      </c>
    </row>
    <row r="17" spans="1:20" x14ac:dyDescent="0.2">
      <c r="A17" s="15" t="s">
        <v>36</v>
      </c>
      <c r="B17" s="15">
        <v>0.41083052259484398</v>
      </c>
      <c r="C17" s="15">
        <v>0.46615583735764698</v>
      </c>
      <c r="D17" s="15">
        <v>0.72873876580918495</v>
      </c>
      <c r="E17" s="15">
        <v>0.25345852956925402</v>
      </c>
      <c r="F17" s="15">
        <v>11.4734748441786</v>
      </c>
      <c r="G17" s="15">
        <v>7.2257139678906901</v>
      </c>
      <c r="H17" s="15">
        <v>0.42857142857142799</v>
      </c>
      <c r="I17" s="15">
        <v>3.0229934924077999</v>
      </c>
      <c r="J17" s="15">
        <v>0.87970152325815998</v>
      </c>
      <c r="K17" s="15" t="s">
        <v>21</v>
      </c>
      <c r="L17" s="15" t="s">
        <v>22</v>
      </c>
      <c r="M17" s="15" t="s">
        <v>53</v>
      </c>
      <c r="N17" s="15">
        <v>24</v>
      </c>
      <c r="O17" s="15">
        <v>2776</v>
      </c>
      <c r="P17" s="15">
        <v>8.6455331412103702E-3</v>
      </c>
      <c r="Q17" s="15">
        <v>188.88853837795401</v>
      </c>
      <c r="R17" s="15">
        <v>1001.46760529943</v>
      </c>
      <c r="S17" s="15">
        <v>1.2</v>
      </c>
      <c r="T17" s="15">
        <v>72</v>
      </c>
    </row>
    <row r="18" spans="1:20" x14ac:dyDescent="0.2">
      <c r="A18" s="15" t="s">
        <v>37</v>
      </c>
      <c r="B18" s="15">
        <v>0.42158407988422703</v>
      </c>
      <c r="C18" s="15">
        <v>0.53112323907127501</v>
      </c>
      <c r="D18" s="15">
        <v>0.723089498375452</v>
      </c>
      <c r="E18" s="15">
        <v>0.25795112022439398</v>
      </c>
      <c r="F18" s="15">
        <v>11.9504184027171</v>
      </c>
      <c r="G18" s="15">
        <v>9.3429189633727407</v>
      </c>
      <c r="H18" s="15">
        <v>-4.1095890410958902E-2</v>
      </c>
      <c r="I18" s="15">
        <v>2.7826982492275998</v>
      </c>
      <c r="J18" s="15">
        <v>1.21869632468859</v>
      </c>
      <c r="K18" s="15" t="s">
        <v>21</v>
      </c>
      <c r="L18" s="15" t="s">
        <v>22</v>
      </c>
      <c r="M18" s="15" t="s">
        <v>53</v>
      </c>
      <c r="N18" s="15">
        <v>27</v>
      </c>
      <c r="O18" s="15">
        <v>3048</v>
      </c>
      <c r="P18" s="15">
        <v>8.8582677165354295E-3</v>
      </c>
      <c r="Q18" s="15">
        <v>205.91038376570799</v>
      </c>
      <c r="R18" s="15">
        <v>1088.67380366149</v>
      </c>
      <c r="S18" s="15">
        <v>3</v>
      </c>
      <c r="T18" s="15">
        <v>75</v>
      </c>
    </row>
    <row r="19" spans="1:20" x14ac:dyDescent="0.2">
      <c r="A19" s="15" t="s">
        <v>38</v>
      </c>
      <c r="B19" s="15">
        <v>0.30681159593156099</v>
      </c>
      <c r="C19" s="15">
        <v>0.37910286040250901</v>
      </c>
      <c r="D19" s="15">
        <v>0.90802171206485205</v>
      </c>
      <c r="E19" s="15">
        <v>0.27178536008924897</v>
      </c>
      <c r="F19" s="15">
        <v>16.324827717314498</v>
      </c>
      <c r="G19" s="15">
        <v>15.6858270342331</v>
      </c>
      <c r="H19" s="15">
        <v>0.43181818181818099</v>
      </c>
      <c r="I19" s="15">
        <v>2.50103765194189</v>
      </c>
      <c r="J19" s="15">
        <v>1.1908394257266</v>
      </c>
      <c r="K19" s="15" t="s">
        <v>21</v>
      </c>
      <c r="L19" s="15" t="s">
        <v>22</v>
      </c>
      <c r="M19" s="15" t="s">
        <v>53</v>
      </c>
      <c r="N19" s="15">
        <v>64</v>
      </c>
      <c r="O19" s="15">
        <v>4012</v>
      </c>
      <c r="P19" s="15">
        <v>1.5952143569292102E-2</v>
      </c>
      <c r="Q19" s="15">
        <v>270.96359310409503</v>
      </c>
      <c r="R19" s="15">
        <v>1789.2910009335201</v>
      </c>
      <c r="S19" s="15">
        <v>10.6666666666666</v>
      </c>
      <c r="T19" s="15">
        <v>90</v>
      </c>
    </row>
    <row r="20" spans="1:20" x14ac:dyDescent="0.2">
      <c r="A20" s="15" t="s">
        <v>39</v>
      </c>
      <c r="B20" s="15">
        <v>0.33388974379990499</v>
      </c>
      <c r="C20" s="15">
        <v>0.38500374026642598</v>
      </c>
      <c r="D20" s="15">
        <v>0.87657351339938305</v>
      </c>
      <c r="E20" s="15">
        <v>0.243113219294565</v>
      </c>
      <c r="F20" s="15">
        <v>14.032049568888</v>
      </c>
      <c r="G20" s="15">
        <v>6.30712965360099</v>
      </c>
      <c r="H20" s="15">
        <v>0.92481203007518797</v>
      </c>
      <c r="I20" s="15">
        <v>3.19528052010594</v>
      </c>
      <c r="J20" s="15">
        <v>0.796184541289646</v>
      </c>
      <c r="K20" s="15" t="s">
        <v>21</v>
      </c>
      <c r="L20" s="15" t="s">
        <v>22</v>
      </c>
      <c r="M20" s="15" t="s">
        <v>53</v>
      </c>
      <c r="N20" s="15">
        <v>12</v>
      </c>
      <c r="O20" s="15">
        <v>4860</v>
      </c>
      <c r="P20" s="15">
        <v>2.4691358024691301E-3</v>
      </c>
      <c r="Q20" s="15">
        <v>238.250197316135</v>
      </c>
      <c r="R20" s="15">
        <v>2122.1986492136598</v>
      </c>
      <c r="S20" s="15">
        <v>3</v>
      </c>
      <c r="T20" s="15">
        <v>135</v>
      </c>
    </row>
    <row r="21" spans="1:20" x14ac:dyDescent="0.2">
      <c r="A21" s="15" t="s">
        <v>40</v>
      </c>
      <c r="B21" s="15">
        <v>0.37878179353202701</v>
      </c>
      <c r="C21" s="15">
        <v>0.41552847062229098</v>
      </c>
      <c r="D21" s="15">
        <v>0.80323848192491598</v>
      </c>
      <c r="E21" s="15">
        <v>0.30929960023655101</v>
      </c>
      <c r="F21" s="15">
        <v>14.279027452876401</v>
      </c>
      <c r="G21" s="15">
        <v>12.1825364988981</v>
      </c>
      <c r="H21" s="15">
        <v>0.45454545454545398</v>
      </c>
      <c r="I21" s="15">
        <v>2.6781395348837198</v>
      </c>
      <c r="J21" s="15">
        <v>1.6684866500695299</v>
      </c>
      <c r="K21" s="15" t="s">
        <v>21</v>
      </c>
      <c r="L21" s="15" t="s">
        <v>22</v>
      </c>
      <c r="M21" s="15" t="s">
        <v>53</v>
      </c>
      <c r="N21" s="15">
        <v>16</v>
      </c>
      <c r="O21" s="15">
        <v>1465</v>
      </c>
      <c r="P21" s="15">
        <v>1.09215017064846E-2</v>
      </c>
      <c r="Q21" s="15">
        <v>240.00112763064701</v>
      </c>
      <c r="R21" s="15">
        <v>580.38819377423999</v>
      </c>
      <c r="S21" s="15">
        <v>1.7777777777777699</v>
      </c>
      <c r="T21" s="15">
        <v>35</v>
      </c>
    </row>
    <row r="22" spans="1:20" x14ac:dyDescent="0.2">
      <c r="A22" s="15" t="s">
        <v>41</v>
      </c>
      <c r="B22" s="15">
        <v>0.38997256541761799</v>
      </c>
      <c r="C22" s="15">
        <v>0.44167310757843897</v>
      </c>
      <c r="D22" s="15">
        <v>0.65032238235917295</v>
      </c>
      <c r="E22" s="15">
        <v>0.19908991763963299</v>
      </c>
      <c r="F22" s="15">
        <v>14.6420840388245</v>
      </c>
      <c r="G22" s="15">
        <v>6.7024483026955197</v>
      </c>
      <c r="H22" s="15">
        <v>0.88571428571428501</v>
      </c>
      <c r="I22" s="15">
        <v>2.3086592178770902</v>
      </c>
      <c r="J22" s="15">
        <v>0.67764205961740298</v>
      </c>
      <c r="K22" s="15" t="s">
        <v>21</v>
      </c>
      <c r="L22" s="15" t="s">
        <v>22</v>
      </c>
      <c r="M22" s="15" t="s">
        <v>53</v>
      </c>
      <c r="N22" s="15">
        <v>3</v>
      </c>
      <c r="O22" s="15">
        <v>1785</v>
      </c>
      <c r="P22" s="15">
        <v>1.6806722689075601E-3</v>
      </c>
      <c r="Q22" s="15">
        <v>154.22350103459601</v>
      </c>
      <c r="R22" s="15">
        <v>578.47594925084502</v>
      </c>
      <c r="S22" s="15">
        <v>1</v>
      </c>
      <c r="T22" s="15">
        <v>37</v>
      </c>
    </row>
    <row r="23" spans="1:20" x14ac:dyDescent="0.2">
      <c r="A23" s="15" t="s">
        <v>42</v>
      </c>
      <c r="B23" s="15">
        <v>0.40536011006015299</v>
      </c>
      <c r="C23" s="15">
        <v>0.50421469446425904</v>
      </c>
      <c r="D23" s="15">
        <v>0.719939277883203</v>
      </c>
      <c r="E23" s="15">
        <v>0.27431950599739502</v>
      </c>
      <c r="F23" s="15">
        <v>24.190370755876899</v>
      </c>
      <c r="G23" s="15">
        <v>16.811986935870099</v>
      </c>
      <c r="H23" s="15">
        <v>0.54838709677419295</v>
      </c>
      <c r="I23" s="15">
        <v>1.42688330871491</v>
      </c>
      <c r="J23" s="15">
        <v>0.83406432872594405</v>
      </c>
      <c r="K23" s="15" t="s">
        <v>21</v>
      </c>
      <c r="L23" s="15" t="s">
        <v>22</v>
      </c>
      <c r="M23" s="15" t="s">
        <v>53</v>
      </c>
      <c r="N23" s="15">
        <v>31</v>
      </c>
      <c r="O23" s="15">
        <v>2426</v>
      </c>
      <c r="P23" s="15">
        <v>1.27782357790601E-2</v>
      </c>
      <c r="Q23" s="15">
        <v>197.80253542601801</v>
      </c>
      <c r="R23" s="15">
        <v>860.92592061392702</v>
      </c>
      <c r="S23" s="15">
        <v>1.4090909090909001</v>
      </c>
      <c r="T23" s="15">
        <v>33</v>
      </c>
    </row>
    <row r="24" spans="1:20" x14ac:dyDescent="0.2">
      <c r="A24" s="15" t="s">
        <v>43</v>
      </c>
      <c r="B24" s="15">
        <v>0.27131200430491298</v>
      </c>
      <c r="C24" s="15">
        <v>0.343625289626663</v>
      </c>
      <c r="D24" s="15">
        <v>0.93153927309098306</v>
      </c>
      <c r="E24" s="15">
        <v>0.27407338720146901</v>
      </c>
      <c r="F24" s="15">
        <v>22.638462845343501</v>
      </c>
      <c r="G24" s="15">
        <v>15.516402517880801</v>
      </c>
      <c r="H24" s="15">
        <v>0</v>
      </c>
      <c r="I24" s="15">
        <v>1.85870646766169</v>
      </c>
      <c r="J24" s="15">
        <v>0.93995676750797397</v>
      </c>
      <c r="K24" s="15" t="s">
        <v>21</v>
      </c>
      <c r="L24" s="15" t="s">
        <v>22</v>
      </c>
      <c r="M24" s="15" t="s">
        <v>53</v>
      </c>
      <c r="N24" s="15">
        <v>73</v>
      </c>
      <c r="O24" s="15">
        <v>3604</v>
      </c>
      <c r="P24" s="15">
        <v>2.0255271920088701E-2</v>
      </c>
      <c r="Q24" s="15">
        <v>269.91102789578099</v>
      </c>
      <c r="R24" s="15">
        <v>1642.4371686854299</v>
      </c>
      <c r="S24" s="15">
        <v>2.6071428571428501</v>
      </c>
      <c r="T24" s="15">
        <v>64</v>
      </c>
    </row>
    <row r="25" spans="1:20" x14ac:dyDescent="0.2">
      <c r="A25" s="15" t="s">
        <v>44</v>
      </c>
      <c r="B25" s="15">
        <v>0.25568089770215702</v>
      </c>
      <c r="C25" s="15">
        <v>0.35119478949667399</v>
      </c>
      <c r="D25" s="15">
        <v>0.96443316375386801</v>
      </c>
      <c r="E25" s="15">
        <v>0.25057773735981798</v>
      </c>
      <c r="F25" s="15"/>
      <c r="G25" s="15"/>
      <c r="H25" s="15">
        <v>-0.18181818181818099</v>
      </c>
      <c r="I25" s="15">
        <v>2.1218905472636802</v>
      </c>
      <c r="J25" s="15">
        <v>0.88524016920513005</v>
      </c>
      <c r="K25" s="15" t="s">
        <v>21</v>
      </c>
      <c r="L25" s="15" t="s">
        <v>22</v>
      </c>
      <c r="M25" s="15" t="s">
        <v>53</v>
      </c>
      <c r="N25" s="15">
        <v>0</v>
      </c>
      <c r="O25" s="15">
        <v>1037</v>
      </c>
      <c r="P25" s="15">
        <v>0</v>
      </c>
      <c r="Q25" s="15">
        <v>288.51707546211099</v>
      </c>
      <c r="R25" s="15">
        <v>496.68307933324201</v>
      </c>
      <c r="S25" s="15"/>
      <c r="T25" s="15">
        <v>24</v>
      </c>
    </row>
    <row r="26" spans="1:20" x14ac:dyDescent="0.2">
      <c r="A26" s="15" t="s">
        <v>45</v>
      </c>
      <c r="B26" s="15">
        <v>0.38393007136017898</v>
      </c>
      <c r="C26" s="15">
        <v>0.44370315577914299</v>
      </c>
      <c r="D26" s="15">
        <v>0.65771245159651004</v>
      </c>
      <c r="E26" s="15">
        <v>0.20294784301524799</v>
      </c>
      <c r="F26" s="15">
        <v>14.100642715848</v>
      </c>
      <c r="G26" s="15">
        <v>7.6749448498427197</v>
      </c>
      <c r="H26" s="15">
        <v>0.707317073170731</v>
      </c>
      <c r="I26" s="15">
        <v>2.3592571096923902</v>
      </c>
      <c r="J26" s="15">
        <v>0.91184882603645101</v>
      </c>
      <c r="K26" s="15" t="s">
        <v>21</v>
      </c>
      <c r="L26" s="15" t="s">
        <v>22</v>
      </c>
      <c r="M26" s="15" t="s">
        <v>53</v>
      </c>
      <c r="N26" s="15">
        <v>51</v>
      </c>
      <c r="O26" s="15">
        <v>3988</v>
      </c>
      <c r="P26" s="15">
        <v>1.27883650952858E-2</v>
      </c>
      <c r="Q26" s="15">
        <v>190.679575460156</v>
      </c>
      <c r="R26" s="15">
        <v>1293.2019808269799</v>
      </c>
      <c r="S26" s="15">
        <v>2.6842105263157801</v>
      </c>
      <c r="T26" s="15">
        <v>84</v>
      </c>
    </row>
    <row r="27" spans="1:20" x14ac:dyDescent="0.2">
      <c r="A27" s="15" t="s">
        <v>46</v>
      </c>
      <c r="B27" s="15">
        <v>0.20178538843098501</v>
      </c>
      <c r="C27" s="15">
        <v>0.27245537173087298</v>
      </c>
      <c r="D27" s="15">
        <v>1.05533363239917</v>
      </c>
      <c r="E27" s="15">
        <v>0.235684810603879</v>
      </c>
      <c r="F27" s="15">
        <v>22.219608636267001</v>
      </c>
      <c r="G27" s="15">
        <v>12.7289193453481</v>
      </c>
      <c r="H27" s="15">
        <v>-0.56097560975609695</v>
      </c>
      <c r="I27" s="15">
        <v>2.3986332574031799</v>
      </c>
      <c r="J27" s="15">
        <v>0.902715695177564</v>
      </c>
      <c r="K27" s="15" t="s">
        <v>21</v>
      </c>
      <c r="L27" s="15" t="s">
        <v>22</v>
      </c>
      <c r="M27" s="15" t="s">
        <v>53</v>
      </c>
      <c r="N27" s="15">
        <v>0</v>
      </c>
      <c r="O27" s="15">
        <v>2036</v>
      </c>
      <c r="P27" s="15">
        <v>0</v>
      </c>
      <c r="Q27" s="15">
        <v>311.20642858652201</v>
      </c>
      <c r="R27" s="15">
        <v>1072.74663733375</v>
      </c>
      <c r="S27" s="15"/>
      <c r="T27" s="15">
        <v>43</v>
      </c>
    </row>
    <row r="28" spans="1:20" x14ac:dyDescent="0.2">
      <c r="A28" s="15" t="s">
        <v>47</v>
      </c>
      <c r="B28" s="15">
        <v>0.33210109168833701</v>
      </c>
      <c r="C28" s="15">
        <v>0.39067512182377001</v>
      </c>
      <c r="D28" s="15">
        <v>0.91729273759646801</v>
      </c>
      <c r="E28" s="15">
        <v>0.27606825303490401</v>
      </c>
      <c r="F28" s="15">
        <v>15.6189988475574</v>
      </c>
      <c r="G28" s="15">
        <v>6.9918731062824699</v>
      </c>
      <c r="H28" s="15">
        <v>-0.39393939393939298</v>
      </c>
      <c r="I28" s="15">
        <v>3.03772919605077</v>
      </c>
      <c r="J28" s="15">
        <v>0.92049286485739401</v>
      </c>
      <c r="K28" s="15" t="s">
        <v>21</v>
      </c>
      <c r="L28" s="15" t="s">
        <v>22</v>
      </c>
      <c r="M28" s="15" t="s">
        <v>53</v>
      </c>
      <c r="N28" s="15">
        <v>3</v>
      </c>
      <c r="O28" s="15">
        <v>3648</v>
      </c>
      <c r="P28" s="15">
        <v>8.2236842105263099E-4</v>
      </c>
      <c r="Q28" s="15">
        <v>275.82946117999501</v>
      </c>
      <c r="R28" s="15">
        <v>1668.1310606289001</v>
      </c>
      <c r="S28" s="15">
        <v>1</v>
      </c>
      <c r="T28" s="15">
        <v>101</v>
      </c>
    </row>
    <row r="29" spans="1:20" x14ac:dyDescent="0.2">
      <c r="A29" s="15" t="s">
        <v>48</v>
      </c>
      <c r="B29" s="15">
        <v>0.30962507207697099</v>
      </c>
      <c r="C29" s="15">
        <v>0.42854460997812899</v>
      </c>
      <c r="D29" s="15">
        <v>0.96562798368714098</v>
      </c>
      <c r="E29" s="15">
        <v>0.31928668000301802</v>
      </c>
      <c r="F29" s="15">
        <v>8.7851876035726306</v>
      </c>
      <c r="G29" s="15">
        <v>7.0094473344329398</v>
      </c>
      <c r="H29" s="15">
        <v>0.77142857142857102</v>
      </c>
      <c r="I29" s="15">
        <v>4.9400000000000004</v>
      </c>
      <c r="J29" s="15">
        <v>2.63743562322697</v>
      </c>
      <c r="K29" s="15" t="s">
        <v>21</v>
      </c>
      <c r="L29" s="15" t="s">
        <v>22</v>
      </c>
      <c r="M29" s="15" t="s">
        <v>53</v>
      </c>
      <c r="N29" s="15">
        <v>60</v>
      </c>
      <c r="O29" s="15">
        <v>5998</v>
      </c>
      <c r="P29" s="15">
        <v>1.0003334444814899E-2</v>
      </c>
      <c r="Q29" s="15">
        <v>228.322097284091</v>
      </c>
      <c r="R29" s="15">
        <v>2866.7077389658798</v>
      </c>
      <c r="S29" s="15">
        <v>2.3076923076922999</v>
      </c>
      <c r="T29" s="15">
        <v>247</v>
      </c>
    </row>
    <row r="30" spans="1:20" x14ac:dyDescent="0.2">
      <c r="A30" s="15" t="s">
        <v>49</v>
      </c>
      <c r="B30" s="15">
        <v>0.330475207705268</v>
      </c>
      <c r="C30" s="15">
        <v>0.40292681403122399</v>
      </c>
      <c r="D30" s="15">
        <v>0.90942583233992602</v>
      </c>
      <c r="E30" s="15">
        <v>0.28505705966040301</v>
      </c>
      <c r="F30" s="15">
        <v>14.3298473479653</v>
      </c>
      <c r="G30" s="15">
        <v>9.8007397650969708</v>
      </c>
      <c r="H30" s="15">
        <v>-0.5</v>
      </c>
      <c r="I30" s="15">
        <v>3.2117103235747302</v>
      </c>
      <c r="J30" s="15">
        <v>1.4148186692226401</v>
      </c>
      <c r="K30" s="15" t="s">
        <v>21</v>
      </c>
      <c r="L30" s="15" t="s">
        <v>22</v>
      </c>
      <c r="M30" s="15" t="s">
        <v>53</v>
      </c>
      <c r="N30" s="15">
        <v>17</v>
      </c>
      <c r="O30" s="15">
        <v>3480</v>
      </c>
      <c r="P30" s="15">
        <v>4.8850574712643599E-3</v>
      </c>
      <c r="Q30" s="15">
        <v>329.79553312945501</v>
      </c>
      <c r="R30" s="15">
        <v>1573.8215349721499</v>
      </c>
      <c r="S30" s="15">
        <v>2.125</v>
      </c>
      <c r="T30" s="15">
        <v>94</v>
      </c>
    </row>
    <row r="31" spans="1:20" x14ac:dyDescent="0.2">
      <c r="A31" s="15" t="s">
        <v>50</v>
      </c>
      <c r="B31" s="15">
        <v>0.35660514345458999</v>
      </c>
      <c r="C31" s="15">
        <v>0.46250545803595</v>
      </c>
      <c r="D31" s="15">
        <v>0.86628589101556197</v>
      </c>
      <c r="E31" s="15">
        <v>0.32455212929135002</v>
      </c>
      <c r="F31" s="15">
        <v>9.4248580412734295</v>
      </c>
      <c r="G31" s="15">
        <v>9.7745592943280801</v>
      </c>
      <c r="H31" s="15">
        <v>0.55681818181818099</v>
      </c>
      <c r="I31" s="15">
        <v>3.6441615938018801</v>
      </c>
      <c r="J31" s="15">
        <v>2.4478545362705701</v>
      </c>
      <c r="K31" s="15" t="s">
        <v>21</v>
      </c>
      <c r="L31" s="15" t="s">
        <v>22</v>
      </c>
      <c r="M31" s="15" t="s">
        <v>53</v>
      </c>
      <c r="N31" s="15">
        <v>77</v>
      </c>
      <c r="O31" s="15">
        <v>5891</v>
      </c>
      <c r="P31" s="15">
        <v>1.30707859446613E-2</v>
      </c>
      <c r="Q31" s="15">
        <v>258.74764519111</v>
      </c>
      <c r="R31" s="15">
        <v>2516.3776258836801</v>
      </c>
      <c r="S31" s="15">
        <v>2.40625</v>
      </c>
      <c r="T31" s="15">
        <v>178</v>
      </c>
    </row>
    <row r="32" spans="1:20" x14ac:dyDescent="0.2">
      <c r="A32" s="15" t="s">
        <v>51</v>
      </c>
      <c r="B32" s="15">
        <v>0.30824800497777599</v>
      </c>
      <c r="C32" s="15">
        <v>0.383868986596337</v>
      </c>
      <c r="D32" s="15">
        <v>0.95653420496336905</v>
      </c>
      <c r="E32" s="15">
        <v>0.265974975775706</v>
      </c>
      <c r="F32" s="15">
        <v>19.765145583646099</v>
      </c>
      <c r="G32" s="15">
        <v>11.538942475603299</v>
      </c>
      <c r="H32" s="15">
        <v>-0.68</v>
      </c>
      <c r="I32" s="15">
        <v>2.36190793862575</v>
      </c>
      <c r="J32" s="15">
        <v>0.822938706267485</v>
      </c>
      <c r="K32" s="15" t="s">
        <v>21</v>
      </c>
      <c r="L32" s="15" t="s">
        <v>22</v>
      </c>
      <c r="M32" s="15" t="s">
        <v>53</v>
      </c>
      <c r="N32" s="15">
        <v>2</v>
      </c>
      <c r="O32" s="15">
        <v>3587</v>
      </c>
      <c r="P32" s="15">
        <v>5.5756899916364596E-4</v>
      </c>
      <c r="Q32" s="15">
        <v>261.101197522007</v>
      </c>
      <c r="R32" s="15">
        <v>1712.2304441941601</v>
      </c>
      <c r="S32" s="15">
        <v>1</v>
      </c>
      <c r="T32" s="15">
        <v>77</v>
      </c>
    </row>
    <row r="33" spans="1:20" x14ac:dyDescent="0.2">
      <c r="A33" s="15" t="s">
        <v>52</v>
      </c>
      <c r="B33" s="15">
        <v>0.282498774405256</v>
      </c>
      <c r="C33" s="15">
        <v>0.40589467711717198</v>
      </c>
      <c r="D33" s="15">
        <v>0.92985474985554695</v>
      </c>
      <c r="E33" s="15">
        <v>0.32622776300209</v>
      </c>
      <c r="F33" s="15">
        <v>16.678719322237001</v>
      </c>
      <c r="G33" s="15">
        <v>9.1643052344841607</v>
      </c>
      <c r="H33" s="15">
        <v>-0.225806451612903</v>
      </c>
      <c r="I33" s="15">
        <v>2.45485519591141</v>
      </c>
      <c r="J33" s="15">
        <v>0.78698274723729</v>
      </c>
      <c r="K33" s="15" t="s">
        <v>21</v>
      </c>
      <c r="L33" s="15" t="s">
        <v>22</v>
      </c>
      <c r="M33" s="15" t="s">
        <v>53</v>
      </c>
      <c r="N33" s="15">
        <v>8</v>
      </c>
      <c r="O33" s="15">
        <v>1176</v>
      </c>
      <c r="P33" s="15">
        <v>6.8027210884353704E-3</v>
      </c>
      <c r="Q33" s="15">
        <v>275.38757976227402</v>
      </c>
      <c r="R33" s="15">
        <v>540.76479838670195</v>
      </c>
      <c r="S33" s="15">
        <v>1.6</v>
      </c>
      <c r="T33" s="15">
        <v>33</v>
      </c>
    </row>
    <row r="34" spans="1:20" x14ac:dyDescent="0.2">
      <c r="A34" s="16" t="s">
        <v>56</v>
      </c>
      <c r="B34" s="16">
        <f>AVERAGE(B4:B33)</f>
        <v>0.34570568298323079</v>
      </c>
      <c r="C34" s="16">
        <f t="shared" ref="C34:T34" si="0">AVERAGE(C4:C33)</f>
        <v>0.42093817205535816</v>
      </c>
      <c r="D34" s="16">
        <f t="shared" si="0"/>
        <v>0.83937754478599047</v>
      </c>
      <c r="E34" s="16">
        <f t="shared" si="0"/>
        <v>0.26507340383136579</v>
      </c>
      <c r="F34" s="16">
        <f t="shared" si="0"/>
        <v>16.155876411804986</v>
      </c>
      <c r="G34" s="16">
        <f t="shared" si="0"/>
        <v>9.844735698434155</v>
      </c>
      <c r="H34" s="16">
        <f t="shared" si="0"/>
        <v>7.3922554027795434E-2</v>
      </c>
      <c r="I34" s="16">
        <f t="shared" si="0"/>
        <v>2.6491577354727216</v>
      </c>
      <c r="J34" s="16">
        <f t="shared" si="0"/>
        <v>1.0748584884238357</v>
      </c>
      <c r="K34" s="16"/>
      <c r="L34" s="16"/>
      <c r="M34" s="16"/>
      <c r="N34" s="16">
        <f t="shared" si="0"/>
        <v>37.1</v>
      </c>
      <c r="O34" s="16">
        <f t="shared" si="0"/>
        <v>4045.6666666666665</v>
      </c>
      <c r="P34" s="16">
        <f t="shared" si="0"/>
        <v>8.2955233608782153E-3</v>
      </c>
      <c r="Q34" s="16">
        <f t="shared" si="0"/>
        <v>233.18791834227659</v>
      </c>
      <c r="R34" s="16">
        <f t="shared" si="0"/>
        <v>1679.6775838633389</v>
      </c>
      <c r="S34" s="16">
        <f t="shared" si="0"/>
        <v>2.2952790881704401</v>
      </c>
      <c r="T34" s="16">
        <f t="shared" si="0"/>
        <v>96.433333333333337</v>
      </c>
    </row>
    <row r="35" spans="1:20" x14ac:dyDescent="0.2">
      <c r="A35" s="16" t="s">
        <v>58</v>
      </c>
      <c r="B35" s="16">
        <f>STDEV(B4:B33)</f>
        <v>9.1994471337427997E-2</v>
      </c>
      <c r="C35" s="16">
        <f t="shared" ref="C35:T35" si="1">STDEV(C4:C33)</f>
        <v>7.7839470584135984E-2</v>
      </c>
      <c r="D35" s="16">
        <f t="shared" si="1"/>
        <v>0.13384726006433714</v>
      </c>
      <c r="E35" s="16">
        <f t="shared" si="1"/>
        <v>3.6163780937839257E-2</v>
      </c>
      <c r="F35" s="16">
        <f t="shared" si="1"/>
        <v>3.9789614983556452</v>
      </c>
      <c r="G35" s="16">
        <f t="shared" si="1"/>
        <v>3.0886200936491757</v>
      </c>
      <c r="H35" s="16">
        <f t="shared" si="1"/>
        <v>0.62089645099738422</v>
      </c>
      <c r="I35" s="16">
        <f t="shared" si="1"/>
        <v>0.69486828049302318</v>
      </c>
      <c r="J35" s="16">
        <f t="shared" si="1"/>
        <v>0.45639833974742311</v>
      </c>
      <c r="K35" s="16"/>
      <c r="L35" s="16"/>
      <c r="M35" s="16"/>
      <c r="N35" s="16">
        <f t="shared" si="1"/>
        <v>35.813068314080063</v>
      </c>
      <c r="O35" s="16">
        <f t="shared" si="1"/>
        <v>1581.5189846633443</v>
      </c>
      <c r="P35" s="16">
        <f t="shared" si="1"/>
        <v>6.7730605647579748E-3</v>
      </c>
      <c r="Q35" s="16">
        <f t="shared" si="1"/>
        <v>58.218414666845874</v>
      </c>
      <c r="R35" s="16">
        <f t="shared" si="1"/>
        <v>722.17537983697173</v>
      </c>
      <c r="S35" s="16">
        <f t="shared" si="1"/>
        <v>1.7812394982877864</v>
      </c>
      <c r="T35" s="16">
        <f t="shared" si="1"/>
        <v>50.239895764589129</v>
      </c>
    </row>
    <row r="36" spans="1:20" x14ac:dyDescent="0.2">
      <c r="A36" s="16" t="s">
        <v>59</v>
      </c>
      <c r="B36" s="16">
        <f>COUNT(B4:B33)</f>
        <v>30</v>
      </c>
      <c r="C36" s="16">
        <f t="shared" ref="C36:T36" si="2">COUNT(C4:C33)</f>
        <v>30</v>
      </c>
      <c r="D36" s="16">
        <f t="shared" si="2"/>
        <v>30</v>
      </c>
      <c r="E36" s="16">
        <f t="shared" si="2"/>
        <v>30</v>
      </c>
      <c r="F36" s="16">
        <f t="shared" si="2"/>
        <v>29</v>
      </c>
      <c r="G36" s="16">
        <f t="shared" si="2"/>
        <v>29</v>
      </c>
      <c r="H36" s="16">
        <f t="shared" si="2"/>
        <v>30</v>
      </c>
      <c r="I36" s="16">
        <f t="shared" si="2"/>
        <v>30</v>
      </c>
      <c r="J36" s="16">
        <f t="shared" si="2"/>
        <v>30</v>
      </c>
      <c r="K36" s="16"/>
      <c r="L36" s="16"/>
      <c r="M36" s="16"/>
      <c r="N36" s="16">
        <f t="shared" si="2"/>
        <v>30</v>
      </c>
      <c r="O36" s="16">
        <f t="shared" si="2"/>
        <v>30</v>
      </c>
      <c r="P36" s="16">
        <f t="shared" si="2"/>
        <v>30</v>
      </c>
      <c r="Q36" s="16">
        <f t="shared" si="2"/>
        <v>30</v>
      </c>
      <c r="R36" s="16">
        <f t="shared" si="2"/>
        <v>30</v>
      </c>
      <c r="S36" s="16">
        <f t="shared" si="2"/>
        <v>28</v>
      </c>
      <c r="T36" s="16">
        <f t="shared" si="2"/>
        <v>30</v>
      </c>
    </row>
    <row r="37" spans="1:20" x14ac:dyDescent="0.2">
      <c r="A37" s="20" t="s">
        <v>0</v>
      </c>
      <c r="B37" s="20" t="s">
        <v>1</v>
      </c>
      <c r="C37" s="20" t="s">
        <v>2</v>
      </c>
      <c r="D37" s="20" t="s">
        <v>3</v>
      </c>
      <c r="E37" s="20" t="s">
        <v>4</v>
      </c>
      <c r="F37" s="20" t="s">
        <v>5</v>
      </c>
      <c r="G37" s="20" t="s">
        <v>6</v>
      </c>
      <c r="H37" s="20" t="s">
        <v>7</v>
      </c>
      <c r="I37" s="20" t="s">
        <v>8</v>
      </c>
      <c r="J37" s="20" t="s">
        <v>9</v>
      </c>
      <c r="K37" s="20" t="s">
        <v>10</v>
      </c>
      <c r="L37" s="20" t="s">
        <v>11</v>
      </c>
      <c r="M37" s="20" t="s">
        <v>12</v>
      </c>
      <c r="N37" s="20" t="s">
        <v>13</v>
      </c>
      <c r="O37" s="20" t="s">
        <v>14</v>
      </c>
      <c r="P37" s="20" t="s">
        <v>15</v>
      </c>
      <c r="Q37" s="20" t="s">
        <v>16</v>
      </c>
      <c r="R37" s="20" t="s">
        <v>17</v>
      </c>
      <c r="S37" s="20" t="s">
        <v>18</v>
      </c>
      <c r="T37" s="20" t="s">
        <v>19</v>
      </c>
    </row>
    <row r="38" spans="1:20" x14ac:dyDescent="0.2">
      <c r="A38" s="4" t="s">
        <v>20</v>
      </c>
      <c r="B38" s="4">
        <v>0.38485897215619302</v>
      </c>
      <c r="C38" s="4">
        <v>0.49224743873599403</v>
      </c>
      <c r="D38" s="4">
        <v>0.64293123709236399</v>
      </c>
      <c r="E38" s="4">
        <v>0.24510079125645101</v>
      </c>
      <c r="F38" s="4">
        <v>13.5965457971514</v>
      </c>
      <c r="G38" s="4">
        <v>5.2318524034079497</v>
      </c>
      <c r="H38" s="4">
        <v>-0.16800000000000001</v>
      </c>
      <c r="I38" s="4">
        <v>2.5127365356622899</v>
      </c>
      <c r="J38" s="4">
        <v>0.86382797504485398</v>
      </c>
      <c r="K38" s="4" t="s">
        <v>21</v>
      </c>
      <c r="L38" s="4" t="s">
        <v>54</v>
      </c>
      <c r="M38" s="4" t="s">
        <v>53</v>
      </c>
      <c r="N38" s="4">
        <v>41</v>
      </c>
      <c r="O38" s="4">
        <v>5889</v>
      </c>
      <c r="P38" s="4">
        <v>6.9621327899473499E-3</v>
      </c>
      <c r="Q38" s="4">
        <v>200.852080976899</v>
      </c>
      <c r="R38" s="4">
        <v>1878.5254740108301</v>
      </c>
      <c r="S38" s="4">
        <v>1.5185185185185099</v>
      </c>
      <c r="T38" s="4">
        <v>127</v>
      </c>
    </row>
    <row r="39" spans="1:20" x14ac:dyDescent="0.2">
      <c r="A39" s="4" t="s">
        <v>24</v>
      </c>
      <c r="B39" s="4">
        <v>0.40793855278720798</v>
      </c>
      <c r="C39" s="4">
        <v>0.51212572698766401</v>
      </c>
      <c r="D39" s="4">
        <v>0.59464950429797603</v>
      </c>
      <c r="E39" s="4">
        <v>0.266946791989017</v>
      </c>
      <c r="F39" s="4">
        <v>12.260199835239201</v>
      </c>
      <c r="G39" s="4">
        <v>8.0880978154119898</v>
      </c>
      <c r="H39" s="4">
        <v>0.115384615384615</v>
      </c>
      <c r="I39" s="4">
        <v>2.05764840182648</v>
      </c>
      <c r="J39" s="4">
        <v>0.80494246349003595</v>
      </c>
      <c r="K39" s="4" t="s">
        <v>21</v>
      </c>
      <c r="L39" s="4" t="s">
        <v>54</v>
      </c>
      <c r="M39" s="4" t="s">
        <v>53</v>
      </c>
      <c r="N39" s="4">
        <v>23</v>
      </c>
      <c r="O39" s="4">
        <v>2705</v>
      </c>
      <c r="P39" s="4">
        <v>8.5027726432532306E-3</v>
      </c>
      <c r="Q39" s="4">
        <v>196.63337268689</v>
      </c>
      <c r="R39" s="4">
        <v>794.67364662356499</v>
      </c>
      <c r="S39" s="4">
        <v>1.0454545454545401</v>
      </c>
      <c r="T39" s="4">
        <v>54</v>
      </c>
    </row>
    <row r="40" spans="1:20" x14ac:dyDescent="0.2">
      <c r="A40" s="4" t="s">
        <v>25</v>
      </c>
      <c r="B40" s="4">
        <v>0.43222062913346698</v>
      </c>
      <c r="C40" s="4">
        <v>0.53427388748608495</v>
      </c>
      <c r="D40" s="4">
        <v>0.49825911589069399</v>
      </c>
      <c r="E40" s="4">
        <v>0.187251983653002</v>
      </c>
      <c r="F40" s="4">
        <v>12.5900786416444</v>
      </c>
      <c r="G40" s="4">
        <v>12.500412914609001</v>
      </c>
      <c r="H40" s="4">
        <v>-0.15384615384615299</v>
      </c>
      <c r="I40" s="4">
        <v>1.53636853448275</v>
      </c>
      <c r="J40" s="4">
        <v>0.85618475208308598</v>
      </c>
      <c r="K40" s="4" t="s">
        <v>21</v>
      </c>
      <c r="L40" s="4" t="s">
        <v>54</v>
      </c>
      <c r="M40" s="4" t="s">
        <v>53</v>
      </c>
      <c r="N40" s="4">
        <v>45</v>
      </c>
      <c r="O40" s="4">
        <v>3947</v>
      </c>
      <c r="P40" s="4">
        <v>1.14010640993159E-2</v>
      </c>
      <c r="Q40" s="4">
        <v>153.175984457429</v>
      </c>
      <c r="R40" s="4">
        <v>971.98996890542799</v>
      </c>
      <c r="S40" s="4">
        <v>1.0714285714285701</v>
      </c>
      <c r="T40" s="4">
        <v>54</v>
      </c>
    </row>
    <row r="41" spans="1:20" x14ac:dyDescent="0.2">
      <c r="A41" s="4" t="s">
        <v>26</v>
      </c>
      <c r="B41" s="4">
        <v>0.27690147600791798</v>
      </c>
      <c r="C41" s="4">
        <v>0.41950655681575899</v>
      </c>
      <c r="D41" s="4">
        <v>0.87936442592884401</v>
      </c>
      <c r="E41" s="4">
        <v>0.28554449616455602</v>
      </c>
      <c r="F41" s="4"/>
      <c r="G41" s="4"/>
      <c r="H41" s="4"/>
      <c r="I41" s="4">
        <v>1.8896321070234099</v>
      </c>
      <c r="J41" s="4">
        <v>0.79580391933734795</v>
      </c>
      <c r="K41" s="4" t="s">
        <v>21</v>
      </c>
      <c r="L41" s="4" t="s">
        <v>54</v>
      </c>
      <c r="M41" s="4" t="s">
        <v>53</v>
      </c>
      <c r="N41" s="4">
        <v>1</v>
      </c>
      <c r="O41" s="4">
        <v>715</v>
      </c>
      <c r="P41" s="4">
        <v>1.3986013986013899E-3</v>
      </c>
      <c r="Q41" s="4">
        <v>260.73410070418601</v>
      </c>
      <c r="R41" s="4">
        <v>313.50759111739097</v>
      </c>
      <c r="S41" s="4">
        <v>1</v>
      </c>
      <c r="T41" s="4">
        <v>13</v>
      </c>
    </row>
    <row r="42" spans="1:20" x14ac:dyDescent="0.2">
      <c r="A42" s="4" t="s">
        <v>27</v>
      </c>
      <c r="B42" s="4">
        <v>0.36053830653845298</v>
      </c>
      <c r="C42" s="4">
        <v>0.47940421385919801</v>
      </c>
      <c r="D42" s="4">
        <v>0.61476954945328899</v>
      </c>
      <c r="E42" s="4">
        <v>0.23815278981413299</v>
      </c>
      <c r="F42" s="4">
        <v>14.0732969330539</v>
      </c>
      <c r="G42" s="4">
        <v>11.510473032023199</v>
      </c>
      <c r="H42" s="4">
        <v>-0.125</v>
      </c>
      <c r="I42" s="4">
        <v>1.6481983727237499</v>
      </c>
      <c r="J42" s="4">
        <v>0.75943353612391895</v>
      </c>
      <c r="K42" s="4" t="s">
        <v>21</v>
      </c>
      <c r="L42" s="4" t="s">
        <v>54</v>
      </c>
      <c r="M42" s="4" t="s">
        <v>53</v>
      </c>
      <c r="N42" s="4">
        <v>25</v>
      </c>
      <c r="O42" s="4">
        <v>3873</v>
      </c>
      <c r="P42" s="4">
        <v>6.4549444874774002E-3</v>
      </c>
      <c r="Q42" s="4">
        <v>193.78952289015001</v>
      </c>
      <c r="R42" s="4">
        <v>1181.11771992524</v>
      </c>
      <c r="S42" s="4">
        <v>1</v>
      </c>
      <c r="T42" s="4">
        <v>66</v>
      </c>
    </row>
    <row r="43" spans="1:20" x14ac:dyDescent="0.2">
      <c r="A43" s="4" t="s">
        <v>28</v>
      </c>
      <c r="B43" s="4">
        <v>0.34392639334724201</v>
      </c>
      <c r="C43" s="4">
        <v>0.442853469429553</v>
      </c>
      <c r="D43" s="4">
        <v>0.70662236158511404</v>
      </c>
      <c r="E43" s="4">
        <v>0.24940794273601899</v>
      </c>
      <c r="F43" s="4">
        <v>12.8677163863678</v>
      </c>
      <c r="G43" s="4">
        <v>5.2371932322330004</v>
      </c>
      <c r="H43" s="4">
        <v>7.69230769230769E-2</v>
      </c>
      <c r="I43" s="4">
        <v>2.8805343511450299</v>
      </c>
      <c r="J43" s="4">
        <v>0.81788389494713198</v>
      </c>
      <c r="K43" s="4" t="s">
        <v>21</v>
      </c>
      <c r="L43" s="4" t="s">
        <v>54</v>
      </c>
      <c r="M43" s="4" t="s">
        <v>53</v>
      </c>
      <c r="N43" s="4">
        <v>45</v>
      </c>
      <c r="O43" s="4">
        <v>5818</v>
      </c>
      <c r="P43" s="4">
        <v>7.7346167067720798E-3</v>
      </c>
      <c r="Q43" s="4">
        <v>162.42848964128299</v>
      </c>
      <c r="R43" s="4">
        <v>2039.8849793479401</v>
      </c>
      <c r="S43" s="4">
        <v>1.25</v>
      </c>
      <c r="T43" s="4">
        <v>145</v>
      </c>
    </row>
    <row r="44" spans="1:20" x14ac:dyDescent="0.2">
      <c r="A44" s="4" t="s">
        <v>29</v>
      </c>
      <c r="B44" s="4">
        <v>0.37685299226146302</v>
      </c>
      <c r="C44" s="4">
        <v>0.49062531904567103</v>
      </c>
      <c r="D44" s="4">
        <v>0.619992217318724</v>
      </c>
      <c r="E44" s="4">
        <v>0.24371919982708101</v>
      </c>
      <c r="F44" s="4">
        <v>14.551028716307</v>
      </c>
      <c r="G44" s="4">
        <v>8.7042264616426994</v>
      </c>
      <c r="H44" s="4">
        <v>0.63106796116504804</v>
      </c>
      <c r="I44" s="4">
        <v>2.04364660330869</v>
      </c>
      <c r="J44" s="4">
        <v>0.95177409351861297</v>
      </c>
      <c r="K44" s="4" t="s">
        <v>21</v>
      </c>
      <c r="L44" s="4" t="s">
        <v>54</v>
      </c>
      <c r="M44" s="4" t="s">
        <v>53</v>
      </c>
      <c r="N44" s="4">
        <v>54</v>
      </c>
      <c r="O44" s="4">
        <v>5941</v>
      </c>
      <c r="P44" s="4">
        <v>9.0893788924423496E-3</v>
      </c>
      <c r="Q44" s="4">
        <v>226.45187554068301</v>
      </c>
      <c r="R44" s="4">
        <v>1824.15551603626</v>
      </c>
      <c r="S44" s="4">
        <v>1.2558139534883701</v>
      </c>
      <c r="T44" s="4">
        <v>105</v>
      </c>
    </row>
    <row r="45" spans="1:20" x14ac:dyDescent="0.2">
      <c r="A45" s="4" t="s">
        <v>30</v>
      </c>
      <c r="B45" s="4">
        <v>0.42839864785575599</v>
      </c>
      <c r="C45" s="4">
        <v>0.53051987892464003</v>
      </c>
      <c r="D45" s="4">
        <v>0.62274278540110894</v>
      </c>
      <c r="E45" s="4">
        <v>0.25383702427889898</v>
      </c>
      <c r="F45" s="4">
        <v>13.1636336169007</v>
      </c>
      <c r="G45" s="4">
        <v>6.9950627410391402</v>
      </c>
      <c r="H45" s="4">
        <v>-0.65306122448979498</v>
      </c>
      <c r="I45" s="4">
        <v>2.4483679525222501</v>
      </c>
      <c r="J45" s="4">
        <v>0.82496578901081696</v>
      </c>
      <c r="K45" s="4" t="s">
        <v>21</v>
      </c>
      <c r="L45" s="4" t="s">
        <v>54</v>
      </c>
      <c r="M45" s="4" t="s">
        <v>53</v>
      </c>
      <c r="N45" s="4">
        <v>20</v>
      </c>
      <c r="O45" s="4">
        <v>4583</v>
      </c>
      <c r="P45" s="4">
        <v>4.3639537420903296E-3</v>
      </c>
      <c r="Q45" s="4">
        <v>243.54329933493199</v>
      </c>
      <c r="R45" s="4">
        <v>1419.26068444823</v>
      </c>
      <c r="S45" s="4">
        <v>1.1764705882352899</v>
      </c>
      <c r="T45" s="4">
        <v>100</v>
      </c>
    </row>
    <row r="46" spans="1:20" x14ac:dyDescent="0.2">
      <c r="A46" s="4" t="s">
        <v>31</v>
      </c>
      <c r="B46" s="4">
        <v>0.359438350035577</v>
      </c>
      <c r="C46" s="4">
        <v>0.50655623855195098</v>
      </c>
      <c r="D46" s="4">
        <v>0.68109671308597197</v>
      </c>
      <c r="E46" s="4">
        <v>0.257236788493998</v>
      </c>
      <c r="F46" s="4"/>
      <c r="G46" s="4"/>
      <c r="H46" s="4"/>
      <c r="I46" s="4">
        <v>2.8298368298368199</v>
      </c>
      <c r="J46" s="4">
        <v>0.60413896535434097</v>
      </c>
      <c r="K46" s="4" t="s">
        <v>21</v>
      </c>
      <c r="L46" s="4" t="s">
        <v>54</v>
      </c>
      <c r="M46" s="4" t="s">
        <v>53</v>
      </c>
      <c r="N46" s="4">
        <v>5</v>
      </c>
      <c r="O46" s="4">
        <v>546</v>
      </c>
      <c r="P46" s="4">
        <v>9.1575091575091493E-3</v>
      </c>
      <c r="Q46" s="4">
        <v>183.896112533212</v>
      </c>
      <c r="R46" s="4">
        <v>183.94633322590099</v>
      </c>
      <c r="S46" s="4">
        <v>1</v>
      </c>
      <c r="T46" s="4">
        <v>13</v>
      </c>
    </row>
    <row r="47" spans="1:20" x14ac:dyDescent="0.2">
      <c r="A47" s="4" t="s">
        <v>32</v>
      </c>
      <c r="B47" s="4">
        <v>0.40414705557847702</v>
      </c>
      <c r="C47" s="4">
        <v>0.54207204517781205</v>
      </c>
      <c r="D47" s="4">
        <v>0.55330576065342796</v>
      </c>
      <c r="E47" s="4">
        <v>0.215246461446953</v>
      </c>
      <c r="F47" s="4">
        <v>16.089499932863799</v>
      </c>
      <c r="G47" s="4">
        <v>12.422931637196999</v>
      </c>
      <c r="H47" s="4">
        <v>0.46153846153846101</v>
      </c>
      <c r="I47" s="4">
        <v>1.6130599028602199</v>
      </c>
      <c r="J47" s="4">
        <v>0.97224403980492502</v>
      </c>
      <c r="K47" s="4" t="s">
        <v>21</v>
      </c>
      <c r="L47" s="4" t="s">
        <v>54</v>
      </c>
      <c r="M47" s="4" t="s">
        <v>53</v>
      </c>
      <c r="N47" s="4">
        <v>33</v>
      </c>
      <c r="O47" s="4">
        <v>1972</v>
      </c>
      <c r="P47" s="4">
        <v>1.6734279918864E-2</v>
      </c>
      <c r="Q47" s="4">
        <v>179.32673258863801</v>
      </c>
      <c r="R47" s="4">
        <v>536.07849403834496</v>
      </c>
      <c r="S47" s="4">
        <v>1.4347826086956501</v>
      </c>
      <c r="T47" s="4">
        <v>28</v>
      </c>
    </row>
    <row r="48" spans="1:20" x14ac:dyDescent="0.2">
      <c r="A48" s="4" t="s">
        <v>33</v>
      </c>
      <c r="B48" s="4">
        <v>0.47014022653889298</v>
      </c>
      <c r="C48" s="4">
        <v>0.54760493910085095</v>
      </c>
      <c r="D48" s="4">
        <v>0.54366819568278302</v>
      </c>
      <c r="E48" s="4">
        <v>0.22566819643865399</v>
      </c>
      <c r="F48" s="4">
        <v>9.6347353362715609</v>
      </c>
      <c r="G48" s="4">
        <v>4.9918093361663596</v>
      </c>
      <c r="H48" s="4">
        <v>0.46666666666666601</v>
      </c>
      <c r="I48" s="4">
        <v>2.49599465954606</v>
      </c>
      <c r="J48" s="4">
        <v>0.91948059870779797</v>
      </c>
      <c r="K48" s="4" t="s">
        <v>21</v>
      </c>
      <c r="L48" s="4" t="s">
        <v>54</v>
      </c>
      <c r="M48" s="4" t="s">
        <v>53</v>
      </c>
      <c r="N48" s="4">
        <v>23</v>
      </c>
      <c r="O48" s="4">
        <v>2029</v>
      </c>
      <c r="P48" s="4">
        <v>1.13356333169048E-2</v>
      </c>
      <c r="Q48" s="4">
        <v>182.68963545934599</v>
      </c>
      <c r="R48" s="4">
        <v>544.16780942430705</v>
      </c>
      <c r="S48" s="4">
        <v>1.0454545454545401</v>
      </c>
      <c r="T48" s="4">
        <v>47</v>
      </c>
    </row>
    <row r="49" spans="1:20" x14ac:dyDescent="0.2">
      <c r="A49" s="4" t="s">
        <v>34</v>
      </c>
      <c r="B49" s="4">
        <v>0.37221206807935803</v>
      </c>
      <c r="C49" s="4">
        <v>0.488206965268002</v>
      </c>
      <c r="D49" s="4">
        <v>0.58502749822836697</v>
      </c>
      <c r="E49" s="4">
        <v>0.238372124025341</v>
      </c>
      <c r="F49" s="4">
        <v>11.0255385355999</v>
      </c>
      <c r="G49" s="4">
        <v>5.7089656430803002</v>
      </c>
      <c r="H49" s="4">
        <v>-0.82051282051282004</v>
      </c>
      <c r="I49" s="4">
        <v>2.4958217270194898</v>
      </c>
      <c r="J49" s="4">
        <v>1.13109911314152</v>
      </c>
      <c r="K49" s="4" t="s">
        <v>21</v>
      </c>
      <c r="L49" s="4" t="s">
        <v>54</v>
      </c>
      <c r="M49" s="4" t="s">
        <v>53</v>
      </c>
      <c r="N49" s="4">
        <v>51</v>
      </c>
      <c r="O49" s="4">
        <v>3788</v>
      </c>
      <c r="P49" s="4">
        <v>1.34635691657866E-2</v>
      </c>
      <c r="Q49" s="4">
        <v>167.116943093831</v>
      </c>
      <c r="R49" s="4">
        <v>1091.8998255986901</v>
      </c>
      <c r="S49" s="4">
        <v>1.3076923076922999</v>
      </c>
      <c r="T49" s="4">
        <v>80</v>
      </c>
    </row>
    <row r="50" spans="1:20" x14ac:dyDescent="0.2">
      <c r="A50" s="4" t="s">
        <v>35</v>
      </c>
      <c r="B50" s="4">
        <v>0.35732460460995302</v>
      </c>
      <c r="C50" s="4">
        <v>0.503724300701198</v>
      </c>
      <c r="D50" s="4">
        <v>0.70633060085812205</v>
      </c>
      <c r="E50" s="4">
        <v>0.26035006243597802</v>
      </c>
      <c r="F50" s="4">
        <v>15.1094245239495</v>
      </c>
      <c r="G50" s="4">
        <v>10.098110513062799</v>
      </c>
      <c r="H50" s="4">
        <v>0.34246575342465702</v>
      </c>
      <c r="I50" s="4">
        <v>2.2524502524502501</v>
      </c>
      <c r="J50" s="4">
        <v>0.87084194440473806</v>
      </c>
      <c r="K50" s="4" t="s">
        <v>21</v>
      </c>
      <c r="L50" s="4" t="s">
        <v>54</v>
      </c>
      <c r="M50" s="4" t="s">
        <v>53</v>
      </c>
      <c r="N50" s="4">
        <v>23</v>
      </c>
      <c r="O50" s="4">
        <v>3801</v>
      </c>
      <c r="P50" s="4">
        <v>6.05103920021047E-3</v>
      </c>
      <c r="Q50" s="4">
        <v>187.39067087900699</v>
      </c>
      <c r="R50" s="4">
        <v>1333.0522997299799</v>
      </c>
      <c r="S50" s="4">
        <v>1.3529411764705801</v>
      </c>
      <c r="T50" s="4">
        <v>75</v>
      </c>
    </row>
    <row r="51" spans="1:20" x14ac:dyDescent="0.2">
      <c r="A51" s="4" t="s">
        <v>36</v>
      </c>
      <c r="B51" s="4">
        <v>0.35083733947307399</v>
      </c>
      <c r="C51" s="4">
        <v>0.47295637777845501</v>
      </c>
      <c r="D51" s="4">
        <v>0.76228528365804404</v>
      </c>
      <c r="E51" s="4">
        <v>0.29870165205782401</v>
      </c>
      <c r="F51" s="4">
        <v>11.4130488884944</v>
      </c>
      <c r="G51" s="4">
        <v>8.1276440078953804</v>
      </c>
      <c r="H51" s="4">
        <v>0.27027027027027001</v>
      </c>
      <c r="I51" s="4">
        <v>3.0760143810991201</v>
      </c>
      <c r="J51" s="4">
        <v>1.1432456953233401</v>
      </c>
      <c r="K51" s="4" t="s">
        <v>21</v>
      </c>
      <c r="L51" s="4" t="s">
        <v>54</v>
      </c>
      <c r="M51" s="4" t="s">
        <v>53</v>
      </c>
      <c r="N51" s="4">
        <v>25</v>
      </c>
      <c r="O51" s="4">
        <v>2758</v>
      </c>
      <c r="P51" s="4">
        <v>9.0645395213923095E-3</v>
      </c>
      <c r="Q51" s="4">
        <v>204.002443512665</v>
      </c>
      <c r="R51" s="4">
        <v>1038.8414786277599</v>
      </c>
      <c r="S51" s="4">
        <v>1.31578947368421</v>
      </c>
      <c r="T51" s="4">
        <v>76</v>
      </c>
    </row>
    <row r="52" spans="1:20" x14ac:dyDescent="0.2">
      <c r="A52" s="4" t="s">
        <v>37</v>
      </c>
      <c r="B52" s="4">
        <v>0.41695736725240901</v>
      </c>
      <c r="C52" s="4">
        <v>0.50687952310060902</v>
      </c>
      <c r="D52" s="4">
        <v>0.74777270509046301</v>
      </c>
      <c r="E52" s="4">
        <v>0.31491361589107097</v>
      </c>
      <c r="F52" s="4">
        <v>14.0518014859305</v>
      </c>
      <c r="G52" s="4">
        <v>10.4808825239062</v>
      </c>
      <c r="H52" s="4">
        <v>0.659574468085106</v>
      </c>
      <c r="I52" s="4">
        <v>2.0945</v>
      </c>
      <c r="J52" s="4">
        <v>1.0423865645718899</v>
      </c>
      <c r="K52" s="4" t="s">
        <v>21</v>
      </c>
      <c r="L52" s="4" t="s">
        <v>54</v>
      </c>
      <c r="M52" s="4" t="s">
        <v>53</v>
      </c>
      <c r="N52" s="4">
        <v>82</v>
      </c>
      <c r="O52" s="4">
        <v>2471</v>
      </c>
      <c r="P52" s="4">
        <v>3.31849453662484E-2</v>
      </c>
      <c r="Q52" s="4">
        <v>138.48404667240001</v>
      </c>
      <c r="R52" s="4">
        <v>892.09676571318505</v>
      </c>
      <c r="S52" s="4">
        <v>2</v>
      </c>
      <c r="T52" s="4">
        <v>49</v>
      </c>
    </row>
    <row r="53" spans="1:20" x14ac:dyDescent="0.2">
      <c r="A53" s="4" t="s">
        <v>38</v>
      </c>
      <c r="B53" s="4">
        <v>0.385389266723494</v>
      </c>
      <c r="C53" s="4">
        <v>0.497175506121734</v>
      </c>
      <c r="D53" s="4">
        <v>0.71348905176352995</v>
      </c>
      <c r="E53" s="4">
        <v>0.28760352309742299</v>
      </c>
      <c r="F53" s="4">
        <v>10.5630547191614</v>
      </c>
      <c r="G53" s="4">
        <v>4.4446675467088399</v>
      </c>
      <c r="H53" s="4">
        <v>-0.32</v>
      </c>
      <c r="I53" s="4">
        <v>3.57462686567164</v>
      </c>
      <c r="J53" s="4">
        <v>0.89116893723980295</v>
      </c>
      <c r="K53" s="4" t="s">
        <v>21</v>
      </c>
      <c r="L53" s="4" t="s">
        <v>54</v>
      </c>
      <c r="M53" s="4" t="s">
        <v>53</v>
      </c>
      <c r="N53" s="4">
        <v>5</v>
      </c>
      <c r="O53" s="4">
        <v>1725</v>
      </c>
      <c r="P53" s="4">
        <v>2.8985507246376799E-3</v>
      </c>
      <c r="Q53" s="4">
        <v>193.90512596493801</v>
      </c>
      <c r="R53" s="4">
        <v>613.28392806269801</v>
      </c>
      <c r="S53" s="4">
        <v>1</v>
      </c>
      <c r="T53" s="4">
        <v>52</v>
      </c>
    </row>
    <row r="54" spans="1:20" x14ac:dyDescent="0.2">
      <c r="A54" s="4" t="s">
        <v>39</v>
      </c>
      <c r="B54" s="4">
        <v>0.34614292598179103</v>
      </c>
      <c r="C54" s="4">
        <v>0.41801841538524698</v>
      </c>
      <c r="D54" s="4">
        <v>0.67824204786599096</v>
      </c>
      <c r="E54" s="4">
        <v>0.23903671538304699</v>
      </c>
      <c r="F54" s="4">
        <v>11.853928673650699</v>
      </c>
      <c r="G54" s="4">
        <v>4.0943140752372198</v>
      </c>
      <c r="H54" s="4">
        <v>0.71428571428571397</v>
      </c>
      <c r="I54" s="4">
        <v>2.9878807730101502</v>
      </c>
      <c r="J54" s="4">
        <v>0.96627568318058998</v>
      </c>
      <c r="K54" s="4" t="s">
        <v>21</v>
      </c>
      <c r="L54" s="4" t="s">
        <v>54</v>
      </c>
      <c r="M54" s="4" t="s">
        <v>53</v>
      </c>
      <c r="N54" s="4">
        <v>34</v>
      </c>
      <c r="O54" s="4">
        <v>3327</v>
      </c>
      <c r="P54" s="4">
        <v>1.02194168920949E-2</v>
      </c>
      <c r="Q54" s="4">
        <v>194.81814713074101</v>
      </c>
      <c r="R54" s="4">
        <v>1115.8202751977001</v>
      </c>
      <c r="S54" s="4">
        <v>1.88888888888888</v>
      </c>
      <c r="T54" s="4">
        <v>86</v>
      </c>
    </row>
    <row r="55" spans="1:20" x14ac:dyDescent="0.2">
      <c r="A55" s="4" t="s">
        <v>40</v>
      </c>
      <c r="B55" s="4">
        <v>0.368147131206154</v>
      </c>
      <c r="C55" s="4">
        <v>0.47508750734889099</v>
      </c>
      <c r="D55" s="4">
        <v>0.73004238290462897</v>
      </c>
      <c r="E55" s="4">
        <v>0.25328395571454598</v>
      </c>
      <c r="F55" s="4">
        <v>11.448395182535</v>
      </c>
      <c r="G55" s="4">
        <v>5.4092475785221303</v>
      </c>
      <c r="H55" s="4">
        <v>0.66292134831460603</v>
      </c>
      <c r="I55" s="4">
        <v>3.3746736292428099</v>
      </c>
      <c r="J55" s="4">
        <v>1.0641736815729901</v>
      </c>
      <c r="K55" s="4" t="s">
        <v>21</v>
      </c>
      <c r="L55" s="4" t="s">
        <v>54</v>
      </c>
      <c r="M55" s="4" t="s">
        <v>53</v>
      </c>
      <c r="N55" s="4">
        <v>19</v>
      </c>
      <c r="O55" s="4">
        <v>3181</v>
      </c>
      <c r="P55" s="4">
        <v>5.9729644765796897E-3</v>
      </c>
      <c r="Q55" s="4">
        <v>203.606447955595</v>
      </c>
      <c r="R55" s="4">
        <v>1153.8803767642501</v>
      </c>
      <c r="S55" s="4">
        <v>2.71428571428571</v>
      </c>
      <c r="T55" s="4">
        <v>91</v>
      </c>
    </row>
    <row r="56" spans="1:20" x14ac:dyDescent="0.2">
      <c r="A56" s="4" t="s">
        <v>41</v>
      </c>
      <c r="B56" s="4">
        <v>0.38389893495079203</v>
      </c>
      <c r="C56" s="4">
        <v>0.50368167930966401</v>
      </c>
      <c r="D56" s="4">
        <v>0.69288591704445202</v>
      </c>
      <c r="E56" s="4">
        <v>0.25922077572331798</v>
      </c>
      <c r="F56" s="4">
        <v>13.0888885925217</v>
      </c>
      <c r="G56" s="4">
        <v>7.5905993699412502</v>
      </c>
      <c r="H56" s="4">
        <v>0.71428571428571397</v>
      </c>
      <c r="I56" s="4">
        <v>2.4112149532710201</v>
      </c>
      <c r="J56" s="4">
        <v>0.84866270169143898</v>
      </c>
      <c r="K56" s="4" t="s">
        <v>21</v>
      </c>
      <c r="L56" s="4" t="s">
        <v>54</v>
      </c>
      <c r="M56" s="4" t="s">
        <v>53</v>
      </c>
      <c r="N56" s="4">
        <v>51</v>
      </c>
      <c r="O56" s="4">
        <v>3018</v>
      </c>
      <c r="P56" s="4">
        <v>1.68986083499005E-2</v>
      </c>
      <c r="Q56" s="4">
        <v>181.223341161695</v>
      </c>
      <c r="R56" s="4">
        <v>1024.2471621652501</v>
      </c>
      <c r="S56" s="4">
        <v>2.2173913043478199</v>
      </c>
      <c r="T56" s="4">
        <v>72</v>
      </c>
    </row>
    <row r="57" spans="1:20" x14ac:dyDescent="0.2">
      <c r="A57" s="4" t="s">
        <v>42</v>
      </c>
      <c r="B57" s="4">
        <v>0.439666871704472</v>
      </c>
      <c r="C57" s="4">
        <v>0.53221518605313201</v>
      </c>
      <c r="D57" s="4">
        <v>0.60972187363205999</v>
      </c>
      <c r="E57" s="4">
        <v>0.25500929913697701</v>
      </c>
      <c r="F57" s="4">
        <v>10.9637185753739</v>
      </c>
      <c r="G57" s="4">
        <v>10.656723217743901</v>
      </c>
      <c r="H57" s="4">
        <v>2.1276595744680799E-2</v>
      </c>
      <c r="I57" s="4">
        <v>2.3519801980197999</v>
      </c>
      <c r="J57" s="4">
        <v>1.2540512723438699</v>
      </c>
      <c r="K57" s="4" t="s">
        <v>21</v>
      </c>
      <c r="L57" s="4" t="s">
        <v>54</v>
      </c>
      <c r="M57" s="4" t="s">
        <v>53</v>
      </c>
      <c r="N57" s="4">
        <v>41</v>
      </c>
      <c r="O57" s="4">
        <v>2491</v>
      </c>
      <c r="P57" s="4">
        <v>1.6459253311922901E-2</v>
      </c>
      <c r="Q57" s="4">
        <v>160.934189339531</v>
      </c>
      <c r="R57" s="4">
        <v>745.93185008283501</v>
      </c>
      <c r="S57" s="4">
        <v>1.64</v>
      </c>
      <c r="T57" s="4">
        <v>49</v>
      </c>
    </row>
    <row r="58" spans="1:20" x14ac:dyDescent="0.2">
      <c r="A58" s="4" t="s">
        <v>43</v>
      </c>
      <c r="B58" s="4">
        <v>0.48910660669173001</v>
      </c>
      <c r="C58" s="4">
        <v>0.58062476960873799</v>
      </c>
      <c r="D58" s="4">
        <v>0.58746760212185101</v>
      </c>
      <c r="E58" s="4">
        <v>0.232968128124944</v>
      </c>
      <c r="F58" s="4">
        <v>12.8865239688598</v>
      </c>
      <c r="G58" s="4">
        <v>7.9866368657025602</v>
      </c>
      <c r="H58" s="4">
        <v>0.2</v>
      </c>
      <c r="I58" s="4">
        <v>2.0647840531561399</v>
      </c>
      <c r="J58" s="4">
        <v>0.90492691829414496</v>
      </c>
      <c r="K58" s="4" t="s">
        <v>21</v>
      </c>
      <c r="L58" s="4" t="s">
        <v>54</v>
      </c>
      <c r="M58" s="4" t="s">
        <v>53</v>
      </c>
      <c r="N58" s="4">
        <v>20</v>
      </c>
      <c r="O58" s="4">
        <v>2761</v>
      </c>
      <c r="P58" s="4">
        <v>7.2437522636725803E-3</v>
      </c>
      <c r="Q58" s="4">
        <v>184.80502702415899</v>
      </c>
      <c r="R58" s="4">
        <v>804.44845116319402</v>
      </c>
      <c r="S58" s="4">
        <v>1.1111111111111101</v>
      </c>
      <c r="T58" s="4">
        <v>52</v>
      </c>
    </row>
    <row r="59" spans="1:20" x14ac:dyDescent="0.2">
      <c r="A59" s="4" t="s">
        <v>44</v>
      </c>
      <c r="B59" s="4">
        <v>0.34851702290810199</v>
      </c>
      <c r="C59" s="4">
        <v>0.497918002551473</v>
      </c>
      <c r="D59" s="4">
        <v>0.73766072358496704</v>
      </c>
      <c r="E59" s="4">
        <v>0.29689080667551199</v>
      </c>
      <c r="F59" s="4">
        <v>12.798782611244301</v>
      </c>
      <c r="G59" s="4">
        <v>7.67829458368817</v>
      </c>
      <c r="H59" s="4">
        <v>0.52</v>
      </c>
      <c r="I59" s="4">
        <v>2.6666666666666599</v>
      </c>
      <c r="J59" s="4">
        <v>0.98440098111792596</v>
      </c>
      <c r="K59" s="4" t="s">
        <v>21</v>
      </c>
      <c r="L59" s="4" t="s">
        <v>54</v>
      </c>
      <c r="M59" s="4" t="s">
        <v>53</v>
      </c>
      <c r="N59" s="4">
        <v>49</v>
      </c>
      <c r="O59" s="4">
        <v>1140</v>
      </c>
      <c r="P59" s="4">
        <v>4.2982456140350803E-2</v>
      </c>
      <c r="Q59" s="4">
        <v>201.541096622694</v>
      </c>
      <c r="R59" s="4">
        <v>403.78340875091999</v>
      </c>
      <c r="S59" s="4">
        <v>3.2666666666666599</v>
      </c>
      <c r="T59" s="4">
        <v>27</v>
      </c>
    </row>
    <row r="60" spans="1:20" x14ac:dyDescent="0.2">
      <c r="A60" s="4" t="s">
        <v>45</v>
      </c>
      <c r="B60" s="4">
        <v>0.42791622372779298</v>
      </c>
      <c r="C60" s="4">
        <v>0.55423752407865401</v>
      </c>
      <c r="D60" s="4">
        <v>0.60668348377539105</v>
      </c>
      <c r="E60" s="4">
        <v>0.27351604306188398</v>
      </c>
      <c r="F60" s="4">
        <v>12.1095262087333</v>
      </c>
      <c r="G60" s="4">
        <v>8.4046049102802503</v>
      </c>
      <c r="H60" s="4">
        <v>0.57333333333333303</v>
      </c>
      <c r="I60" s="4">
        <v>2.2873338545738799</v>
      </c>
      <c r="J60" s="4">
        <v>1.1399027462336699</v>
      </c>
      <c r="K60" s="4" t="s">
        <v>21</v>
      </c>
      <c r="L60" s="4" t="s">
        <v>54</v>
      </c>
      <c r="M60" s="4" t="s">
        <v>53</v>
      </c>
      <c r="N60" s="4">
        <v>49</v>
      </c>
      <c r="O60" s="4">
        <v>3579</v>
      </c>
      <c r="P60" s="4">
        <v>1.3690975132718599E-2</v>
      </c>
      <c r="Q60" s="4">
        <v>183.127851242443</v>
      </c>
      <c r="R60" s="4">
        <v>1068.0698799687</v>
      </c>
      <c r="S60" s="4">
        <v>1.2564102564102499</v>
      </c>
      <c r="T60" s="4">
        <v>77</v>
      </c>
    </row>
    <row r="61" spans="1:20" x14ac:dyDescent="0.2">
      <c r="A61" s="4" t="s">
        <v>46</v>
      </c>
      <c r="B61" s="4">
        <v>0.444060423104431</v>
      </c>
      <c r="C61" s="4">
        <v>0.54595439074999397</v>
      </c>
      <c r="D61" s="4">
        <v>0.73927674301820201</v>
      </c>
      <c r="E61" s="4">
        <v>0.304549050174036</v>
      </c>
      <c r="F61" s="4">
        <v>11.8154338883664</v>
      </c>
      <c r="G61" s="4">
        <v>7.6820740156812697</v>
      </c>
      <c r="H61" s="4">
        <v>-0.19047619047618999</v>
      </c>
      <c r="I61" s="4">
        <v>2.7324147933284899</v>
      </c>
      <c r="J61" s="4">
        <v>0.85422681464681804</v>
      </c>
      <c r="K61" s="4" t="s">
        <v>21</v>
      </c>
      <c r="L61" s="4" t="s">
        <v>54</v>
      </c>
      <c r="M61" s="4" t="s">
        <v>53</v>
      </c>
      <c r="N61" s="4">
        <v>10</v>
      </c>
      <c r="O61" s="4">
        <v>1689</v>
      </c>
      <c r="P61" s="4">
        <v>5.9206631142687902E-3</v>
      </c>
      <c r="Q61" s="4">
        <v>191.258884272177</v>
      </c>
      <c r="R61" s="4">
        <v>619.24807622435299</v>
      </c>
      <c r="S61" s="4">
        <v>1</v>
      </c>
      <c r="T61" s="4">
        <v>44</v>
      </c>
    </row>
    <row r="62" spans="1:20" x14ac:dyDescent="0.2">
      <c r="A62" s="4" t="s">
        <v>47</v>
      </c>
      <c r="B62" s="4">
        <v>0.44556507217119401</v>
      </c>
      <c r="C62" s="4">
        <v>0.53044465294724796</v>
      </c>
      <c r="D62" s="4">
        <v>0.584847817832576</v>
      </c>
      <c r="E62" s="4">
        <v>0.272969343497726</v>
      </c>
      <c r="F62" s="4">
        <v>10.3126668701188</v>
      </c>
      <c r="G62" s="4">
        <v>7.5856303034079797</v>
      </c>
      <c r="H62" s="4">
        <v>-0.51724137931034397</v>
      </c>
      <c r="I62" s="4">
        <v>2.27180936995153</v>
      </c>
      <c r="J62" s="4">
        <v>1.1025876990499901</v>
      </c>
      <c r="K62" s="4" t="s">
        <v>21</v>
      </c>
      <c r="L62" s="4" t="s">
        <v>54</v>
      </c>
      <c r="M62" s="4" t="s">
        <v>53</v>
      </c>
      <c r="N62" s="4">
        <v>141</v>
      </c>
      <c r="O62" s="4">
        <v>3065</v>
      </c>
      <c r="P62" s="4">
        <v>4.60032626427406E-2</v>
      </c>
      <c r="Q62" s="4">
        <v>126.1499492303</v>
      </c>
      <c r="R62" s="4">
        <v>854.28877309366396</v>
      </c>
      <c r="S62" s="4">
        <v>1.9583333333333299</v>
      </c>
      <c r="T62" s="4">
        <v>60</v>
      </c>
    </row>
    <row r="63" spans="1:20" x14ac:dyDescent="0.2">
      <c r="A63" s="4" t="s">
        <v>48</v>
      </c>
      <c r="B63" s="4">
        <v>0.30812515865988099</v>
      </c>
      <c r="C63" s="4">
        <v>0.40338835615273599</v>
      </c>
      <c r="D63" s="4">
        <v>0.74399395569007398</v>
      </c>
      <c r="E63" s="4">
        <v>0.27257373526094603</v>
      </c>
      <c r="F63" s="4">
        <v>14.5371291870162</v>
      </c>
      <c r="G63" s="4">
        <v>8.4523149478338002</v>
      </c>
      <c r="H63" s="4">
        <v>0.52173913043478204</v>
      </c>
      <c r="I63" s="4">
        <v>2.51621138626499</v>
      </c>
      <c r="J63" s="4">
        <v>0.830276671219632</v>
      </c>
      <c r="K63" s="4" t="s">
        <v>21</v>
      </c>
      <c r="L63" s="4" t="s">
        <v>54</v>
      </c>
      <c r="M63" s="4" t="s">
        <v>53</v>
      </c>
      <c r="N63" s="4">
        <v>84</v>
      </c>
      <c r="O63" s="4">
        <v>4388</v>
      </c>
      <c r="P63" s="4">
        <v>1.91431175934366E-2</v>
      </c>
      <c r="Q63" s="4">
        <v>251.32466284853399</v>
      </c>
      <c r="R63" s="4">
        <v>1599.6933681440901</v>
      </c>
      <c r="S63" s="4">
        <v>4.9411764705882302</v>
      </c>
      <c r="T63" s="4">
        <v>94</v>
      </c>
    </row>
    <row r="64" spans="1:20" x14ac:dyDescent="0.2">
      <c r="A64" s="4" t="s">
        <v>49</v>
      </c>
      <c r="B64" s="4">
        <v>0.37923529295066799</v>
      </c>
      <c r="C64" s="4">
        <v>0.50246272477381804</v>
      </c>
      <c r="D64" s="4">
        <v>0.80850465337571598</v>
      </c>
      <c r="E64" s="4">
        <v>0.327353852499285</v>
      </c>
      <c r="F64" s="4">
        <v>14.916433890176201</v>
      </c>
      <c r="G64" s="4">
        <v>6.2055265261672004</v>
      </c>
      <c r="H64" s="4">
        <v>0.42857142857142799</v>
      </c>
      <c r="I64" s="4">
        <v>3.0068493150684898</v>
      </c>
      <c r="J64" s="4">
        <v>0.66925203949076195</v>
      </c>
      <c r="K64" s="4" t="s">
        <v>21</v>
      </c>
      <c r="L64" s="4" t="s">
        <v>54</v>
      </c>
      <c r="M64" s="4" t="s">
        <v>53</v>
      </c>
      <c r="N64" s="4">
        <v>4</v>
      </c>
      <c r="O64" s="4">
        <v>1073</v>
      </c>
      <c r="P64" s="4">
        <v>3.72786579683131E-3</v>
      </c>
      <c r="Q64" s="4">
        <v>195.70852429569501</v>
      </c>
      <c r="R64" s="4">
        <v>430.172867627985</v>
      </c>
      <c r="S64" s="4">
        <v>1</v>
      </c>
      <c r="T64" s="4">
        <v>30</v>
      </c>
    </row>
    <row r="65" spans="1:20" x14ac:dyDescent="0.2">
      <c r="A65" s="4" t="s">
        <v>50</v>
      </c>
      <c r="B65" s="4">
        <v>0.35058862516628803</v>
      </c>
      <c r="C65" s="4">
        <v>0.481081422593026</v>
      </c>
      <c r="D65" s="4">
        <v>0.70228888342518503</v>
      </c>
      <c r="E65" s="4">
        <v>0.272776882554563</v>
      </c>
      <c r="F65" s="4">
        <v>14.375</v>
      </c>
      <c r="G65" s="4">
        <v>8.9582157113437901</v>
      </c>
      <c r="H65" s="4">
        <v>0.28205128205128199</v>
      </c>
      <c r="I65" s="4">
        <v>2.5444221776887099</v>
      </c>
      <c r="J65" s="4">
        <v>1.34579081681901</v>
      </c>
      <c r="K65" s="4" t="s">
        <v>21</v>
      </c>
      <c r="L65" s="4" t="s">
        <v>54</v>
      </c>
      <c r="M65" s="4" t="s">
        <v>53</v>
      </c>
      <c r="N65" s="4">
        <v>10</v>
      </c>
      <c r="O65" s="4">
        <v>1862</v>
      </c>
      <c r="P65" s="4">
        <v>5.3705692803437096E-3</v>
      </c>
      <c r="Q65" s="4">
        <v>212.34209432095901</v>
      </c>
      <c r="R65" s="4">
        <v>649.05179752379104</v>
      </c>
      <c r="S65" s="4">
        <v>1</v>
      </c>
      <c r="T65" s="4">
        <v>41</v>
      </c>
    </row>
    <row r="66" spans="1:20" x14ac:dyDescent="0.2">
      <c r="A66" s="4" t="s">
        <v>51</v>
      </c>
      <c r="B66" s="4">
        <v>0.42799126210039101</v>
      </c>
      <c r="C66" s="4">
        <v>0.55802439623155697</v>
      </c>
      <c r="D66" s="4">
        <v>0.73382939839642403</v>
      </c>
      <c r="E66" s="4">
        <v>0.27825361279657701</v>
      </c>
      <c r="F66" s="4">
        <v>15.509192948520701</v>
      </c>
      <c r="G66" s="4">
        <v>9.65317978844271</v>
      </c>
      <c r="H66" s="4">
        <v>0.65591397849462296</v>
      </c>
      <c r="I66" s="4">
        <v>2.3132880698351102</v>
      </c>
      <c r="J66" s="4">
        <v>0.97286559303822195</v>
      </c>
      <c r="K66" s="4" t="s">
        <v>21</v>
      </c>
      <c r="L66" s="4" t="s">
        <v>54</v>
      </c>
      <c r="M66" s="4" t="s">
        <v>53</v>
      </c>
      <c r="N66" s="4">
        <v>56</v>
      </c>
      <c r="O66" s="4">
        <v>4662</v>
      </c>
      <c r="P66" s="4">
        <v>1.2012012012012E-2</v>
      </c>
      <c r="Q66" s="4">
        <v>169.67184289554001</v>
      </c>
      <c r="R66" s="4">
        <v>1687.3227626104499</v>
      </c>
      <c r="S66" s="4">
        <v>2.1538461538461502</v>
      </c>
      <c r="T66" s="4">
        <v>95</v>
      </c>
    </row>
    <row r="67" spans="1:20" x14ac:dyDescent="0.2">
      <c r="A67" s="4" t="s">
        <v>52</v>
      </c>
      <c r="B67" s="4">
        <v>0.329009845863452</v>
      </c>
      <c r="C67" s="4">
        <v>0.45110345061990498</v>
      </c>
      <c r="D67" s="4">
        <v>0.86830537563481403</v>
      </c>
      <c r="E67" s="4">
        <v>0.316546322267381</v>
      </c>
      <c r="F67" s="4">
        <v>16.0016155888935</v>
      </c>
      <c r="G67" s="4">
        <v>17.5716029069469</v>
      </c>
      <c r="H67" s="4">
        <v>-1.6949152542372801E-2</v>
      </c>
      <c r="I67" s="4">
        <v>2.3246195864221599</v>
      </c>
      <c r="J67" s="4">
        <v>1.19171226107077</v>
      </c>
      <c r="K67" s="4" t="s">
        <v>21</v>
      </c>
      <c r="L67" s="4" t="s">
        <v>54</v>
      </c>
      <c r="M67" s="4" t="s">
        <v>53</v>
      </c>
      <c r="N67" s="4">
        <v>24</v>
      </c>
      <c r="O67" s="4">
        <v>2995</v>
      </c>
      <c r="P67" s="4">
        <v>8.0133555926544201E-3</v>
      </c>
      <c r="Q67" s="4">
        <v>240.85852015367001</v>
      </c>
      <c r="R67" s="4">
        <v>1289.5490565805801</v>
      </c>
      <c r="S67" s="4">
        <v>1.6</v>
      </c>
      <c r="T67" s="4">
        <v>61</v>
      </c>
    </row>
    <row r="68" spans="1:20" x14ac:dyDescent="0.2">
      <c r="A68" s="8" t="s">
        <v>56</v>
      </c>
      <c r="B68" s="8">
        <f>AVERAGE(B38:B67)</f>
        <v>0.3872017881855358</v>
      </c>
      <c r="C68" s="8">
        <f t="shared" ref="C68:T68" si="3">AVERAGE(C38:C67)</f>
        <v>0.50003249551630857</v>
      </c>
      <c r="D68" s="8">
        <f t="shared" si="3"/>
        <v>0.67653526214303861</v>
      </c>
      <c r="E68" s="8">
        <f t="shared" si="3"/>
        <v>0.26410006554923804</v>
      </c>
      <c r="F68" s="8">
        <f t="shared" si="3"/>
        <v>12.985958554819499</v>
      </c>
      <c r="G68" s="8">
        <f t="shared" si="3"/>
        <v>8.3025462360472506</v>
      </c>
      <c r="H68" s="8">
        <f t="shared" si="3"/>
        <v>0.19118510277844242</v>
      </c>
      <c r="I68" s="8">
        <f t="shared" si="3"/>
        <v>2.4434528767892729</v>
      </c>
      <c r="J68" s="8">
        <f t="shared" si="3"/>
        <v>0.94595093872913305</v>
      </c>
      <c r="K68" s="8"/>
      <c r="L68" s="8"/>
      <c r="M68" s="8"/>
      <c r="N68" s="8">
        <f t="shared" si="3"/>
        <v>36.43333333333333</v>
      </c>
      <c r="O68" s="8">
        <f t="shared" si="3"/>
        <v>3059.7333333333331</v>
      </c>
      <c r="P68" s="8">
        <f t="shared" si="3"/>
        <v>1.2381860124366031E-2</v>
      </c>
      <c r="Q68" s="8">
        <f t="shared" si="3"/>
        <v>192.39303384767405</v>
      </c>
      <c r="R68" s="8">
        <f t="shared" si="3"/>
        <v>1003.3996873577838</v>
      </c>
      <c r="S68" s="8">
        <f t="shared" si="3"/>
        <v>1.5840818729533568</v>
      </c>
      <c r="T68" s="8">
        <f t="shared" si="3"/>
        <v>65.433333333333337</v>
      </c>
    </row>
    <row r="69" spans="1:20" x14ac:dyDescent="0.2">
      <c r="A69" s="8" t="s">
        <v>58</v>
      </c>
      <c r="B69" s="8">
        <f>STDEV(B38:B67)</f>
        <v>4.8415941299938377E-2</v>
      </c>
      <c r="C69" s="8">
        <f t="shared" ref="C69:T69" si="4">STDEV(C38:C67)</f>
        <v>4.3120798343498003E-2</v>
      </c>
      <c r="D69" s="8">
        <f t="shared" si="4"/>
        <v>9.2225292606318079E-2</v>
      </c>
      <c r="E69" s="8">
        <f t="shared" si="4"/>
        <v>3.1547130829899378E-2</v>
      </c>
      <c r="F69" s="8">
        <f t="shared" si="4"/>
        <v>1.7641242354409663</v>
      </c>
      <c r="G69" s="8">
        <f t="shared" si="4"/>
        <v>2.9333410965640399</v>
      </c>
      <c r="H69" s="8">
        <f t="shared" si="4"/>
        <v>0.4341464368960089</v>
      </c>
      <c r="I69" s="8">
        <f t="shared" si="4"/>
        <v>0.48481378262169433</v>
      </c>
      <c r="J69" s="8">
        <f t="shared" si="4"/>
        <v>0.16977784860143635</v>
      </c>
      <c r="K69" s="8"/>
      <c r="L69" s="8"/>
      <c r="M69" s="8"/>
      <c r="N69" s="8">
        <f t="shared" si="4"/>
        <v>29.002595999541899</v>
      </c>
      <c r="O69" s="8">
        <f t="shared" si="4"/>
        <v>1452.9692056763208</v>
      </c>
      <c r="P69" s="8">
        <f t="shared" si="4"/>
        <v>1.0686237903878487E-2</v>
      </c>
      <c r="Q69" s="8">
        <f t="shared" si="4"/>
        <v>30.865702889073738</v>
      </c>
      <c r="R69" s="8">
        <f t="shared" si="4"/>
        <v>479.09422458596407</v>
      </c>
      <c r="S69" s="8">
        <f t="shared" si="4"/>
        <v>0.84465206489262035</v>
      </c>
      <c r="T69" s="8">
        <f t="shared" si="4"/>
        <v>31.338731498802293</v>
      </c>
    </row>
    <row r="70" spans="1:20" x14ac:dyDescent="0.2">
      <c r="A70" s="8" t="s">
        <v>59</v>
      </c>
      <c r="B70" s="8">
        <f>COUNT(B38:B67)</f>
        <v>30</v>
      </c>
      <c r="C70" s="8">
        <f t="shared" ref="C70:T70" si="5">COUNT(C38:C67)</f>
        <v>30</v>
      </c>
      <c r="D70" s="8">
        <f t="shared" si="5"/>
        <v>30</v>
      </c>
      <c r="E70" s="8">
        <f t="shared" si="5"/>
        <v>30</v>
      </c>
      <c r="F70" s="8">
        <f t="shared" si="5"/>
        <v>28</v>
      </c>
      <c r="G70" s="8">
        <f t="shared" si="5"/>
        <v>28</v>
      </c>
      <c r="H70" s="8">
        <f t="shared" si="5"/>
        <v>28</v>
      </c>
      <c r="I70" s="8">
        <f t="shared" si="5"/>
        <v>30</v>
      </c>
      <c r="J70" s="8">
        <f t="shared" si="5"/>
        <v>30</v>
      </c>
      <c r="K70" s="8"/>
      <c r="L70" s="8"/>
      <c r="M70" s="8"/>
      <c r="N70" s="8">
        <f t="shared" si="5"/>
        <v>30</v>
      </c>
      <c r="O70" s="8">
        <f t="shared" si="5"/>
        <v>30</v>
      </c>
      <c r="P70" s="8">
        <f t="shared" si="5"/>
        <v>30</v>
      </c>
      <c r="Q70" s="8">
        <f t="shared" si="5"/>
        <v>30</v>
      </c>
      <c r="R70" s="8">
        <f t="shared" si="5"/>
        <v>30</v>
      </c>
      <c r="S70" s="8">
        <f t="shared" si="5"/>
        <v>30</v>
      </c>
      <c r="T70" s="8">
        <f t="shared" si="5"/>
        <v>30</v>
      </c>
    </row>
    <row r="71" spans="1:20" x14ac:dyDescent="0.2">
      <c r="A71" s="22" t="s">
        <v>0</v>
      </c>
      <c r="B71" s="22" t="s">
        <v>1</v>
      </c>
      <c r="C71" s="22" t="s">
        <v>2</v>
      </c>
      <c r="D71" s="22" t="s">
        <v>3</v>
      </c>
      <c r="E71" s="22" t="s">
        <v>4</v>
      </c>
      <c r="F71" s="22" t="s">
        <v>5</v>
      </c>
      <c r="G71" s="22" t="s">
        <v>6</v>
      </c>
      <c r="H71" s="22" t="s">
        <v>7</v>
      </c>
      <c r="I71" s="22" t="s">
        <v>8</v>
      </c>
      <c r="J71" s="22" t="s">
        <v>9</v>
      </c>
      <c r="K71" s="22" t="s">
        <v>10</v>
      </c>
      <c r="L71" s="22" t="s">
        <v>11</v>
      </c>
      <c r="M71" s="22" t="s">
        <v>12</v>
      </c>
      <c r="N71" s="22" t="s">
        <v>13</v>
      </c>
      <c r="O71" s="22" t="s">
        <v>14</v>
      </c>
      <c r="P71" s="22" t="s">
        <v>15</v>
      </c>
      <c r="Q71" s="22" t="s">
        <v>16</v>
      </c>
      <c r="R71" s="22" t="s">
        <v>17</v>
      </c>
      <c r="S71" s="22" t="s">
        <v>18</v>
      </c>
      <c r="T71" s="22" t="s">
        <v>19</v>
      </c>
    </row>
    <row r="72" spans="1:20" x14ac:dyDescent="0.2">
      <c r="A72" s="17" t="s">
        <v>20</v>
      </c>
      <c r="B72" s="17">
        <v>0.37930954189208299</v>
      </c>
      <c r="C72" s="17">
        <v>0.502788050739709</v>
      </c>
      <c r="D72" s="17">
        <v>0.50172066077090405</v>
      </c>
      <c r="E72" s="17">
        <v>0.20926282093167201</v>
      </c>
      <c r="F72" s="17">
        <v>7.3079579911217296</v>
      </c>
      <c r="G72" s="17">
        <v>5.3906519376962496</v>
      </c>
      <c r="H72" s="17">
        <v>-9.4736842105263105E-2</v>
      </c>
      <c r="I72" s="17">
        <v>2.9425646296149801</v>
      </c>
      <c r="J72" s="17">
        <v>1.2337575677820101</v>
      </c>
      <c r="K72" s="17" t="s">
        <v>21</v>
      </c>
      <c r="L72" s="17" t="s">
        <v>55</v>
      </c>
      <c r="M72" s="17" t="s">
        <v>53</v>
      </c>
      <c r="N72" s="17">
        <v>80</v>
      </c>
      <c r="O72" s="17">
        <v>3358</v>
      </c>
      <c r="P72" s="17">
        <v>2.3823704586063098E-2</v>
      </c>
      <c r="Q72" s="17">
        <v>47.221882954198797</v>
      </c>
      <c r="R72" s="17">
        <v>819.87291375410302</v>
      </c>
      <c r="S72" s="17">
        <v>1.1764705882352899</v>
      </c>
      <c r="T72" s="17">
        <v>97</v>
      </c>
    </row>
    <row r="73" spans="1:20" x14ac:dyDescent="0.2">
      <c r="A73" s="17" t="s">
        <v>24</v>
      </c>
      <c r="B73" s="17">
        <v>0.46703062836148002</v>
      </c>
      <c r="C73" s="17">
        <v>0.60547115294098597</v>
      </c>
      <c r="D73" s="17">
        <v>0.33514912606261199</v>
      </c>
      <c r="E73" s="17">
        <v>0.185876698830923</v>
      </c>
      <c r="F73" s="17">
        <v>7.2768190708640796</v>
      </c>
      <c r="G73" s="17">
        <v>5.7700696395660698</v>
      </c>
      <c r="H73" s="17">
        <v>-0.225806451612903</v>
      </c>
      <c r="I73" s="17">
        <v>1.66173829701372</v>
      </c>
      <c r="J73" s="17">
        <v>1.3404299107208499</v>
      </c>
      <c r="K73" s="17" t="s">
        <v>21</v>
      </c>
      <c r="L73" s="17" t="s">
        <v>55</v>
      </c>
      <c r="M73" s="17" t="s">
        <v>53</v>
      </c>
      <c r="N73" s="17">
        <v>1078</v>
      </c>
      <c r="O73" s="17">
        <v>4562</v>
      </c>
      <c r="P73" s="17">
        <v>0.23629986847873699</v>
      </c>
      <c r="Q73" s="17">
        <v>27.414686299161801</v>
      </c>
      <c r="R73" s="17">
        <v>584.55791589780995</v>
      </c>
      <c r="S73" s="17">
        <v>3.0451977401129899</v>
      </c>
      <c r="T73" s="17">
        <v>64</v>
      </c>
    </row>
    <row r="74" spans="1:20" x14ac:dyDescent="0.2">
      <c r="A74" s="17" t="s">
        <v>25</v>
      </c>
      <c r="B74" s="17">
        <v>0.60033307153534798</v>
      </c>
      <c r="C74" s="17">
        <v>0.74960305401791405</v>
      </c>
      <c r="D74" s="17">
        <v>0.25977684200199802</v>
      </c>
      <c r="E74" s="17">
        <v>0.15228012216384601</v>
      </c>
      <c r="F74" s="17">
        <v>5.1795873387751596</v>
      </c>
      <c r="G74" s="17">
        <v>3.85880315711537</v>
      </c>
      <c r="H74" s="17">
        <v>0.45454545454545398</v>
      </c>
      <c r="I74" s="17">
        <v>1.1105411304724799</v>
      </c>
      <c r="J74" s="17">
        <v>1.4658624855684499</v>
      </c>
      <c r="K74" s="17" t="s">
        <v>21</v>
      </c>
      <c r="L74" s="17" t="s">
        <v>55</v>
      </c>
      <c r="M74" s="17" t="s">
        <v>53</v>
      </c>
      <c r="N74" s="17">
        <v>1969</v>
      </c>
      <c r="O74" s="17">
        <v>5808</v>
      </c>
      <c r="P74" s="17">
        <v>0.33901515151515099</v>
      </c>
      <c r="Q74" s="17">
        <v>34.605421568535498</v>
      </c>
      <c r="R74" s="17">
        <v>505.30787275017599</v>
      </c>
      <c r="S74" s="17">
        <v>2.7810734463276798</v>
      </c>
      <c r="T74" s="17">
        <v>57</v>
      </c>
    </row>
    <row r="75" spans="1:20" x14ac:dyDescent="0.2">
      <c r="A75" s="17" t="s">
        <v>26</v>
      </c>
      <c r="B75" s="17">
        <v>0.52545157626842398</v>
      </c>
      <c r="C75" s="17">
        <v>0.65079093769673102</v>
      </c>
      <c r="D75" s="17">
        <v>0.34385534271014201</v>
      </c>
      <c r="E75" s="17">
        <v>0.18638480145797101</v>
      </c>
      <c r="F75" s="17">
        <v>5.1019505475561502</v>
      </c>
      <c r="G75" s="17">
        <v>3.0159483395654898</v>
      </c>
      <c r="H75" s="17">
        <v>0.22222222222222199</v>
      </c>
      <c r="I75" s="17">
        <v>2.5538999376596698</v>
      </c>
      <c r="J75" s="17">
        <v>1.5620953928822101</v>
      </c>
      <c r="K75" s="17" t="s">
        <v>21</v>
      </c>
      <c r="L75" s="17" t="s">
        <v>55</v>
      </c>
      <c r="M75" s="17" t="s">
        <v>53</v>
      </c>
      <c r="N75" s="17">
        <v>676</v>
      </c>
      <c r="O75" s="17">
        <v>4162</v>
      </c>
      <c r="P75" s="17">
        <v>0.16242191254204699</v>
      </c>
      <c r="Q75" s="17">
        <v>34.820116449955897</v>
      </c>
      <c r="R75" s="17">
        <v>599.342762346006</v>
      </c>
      <c r="S75" s="17">
        <v>2.2236842105263102</v>
      </c>
      <c r="T75" s="17">
        <v>92</v>
      </c>
    </row>
    <row r="76" spans="1:20" x14ac:dyDescent="0.2">
      <c r="A76" s="17" t="s">
        <v>27</v>
      </c>
      <c r="B76" s="17">
        <v>0.65381922252650004</v>
      </c>
      <c r="C76" s="17">
        <v>0.78517900384424</v>
      </c>
      <c r="D76" s="17">
        <v>0.201957367807727</v>
      </c>
      <c r="E76" s="17">
        <v>9.53348795479603E-2</v>
      </c>
      <c r="F76" s="17">
        <v>5.3502336397581702</v>
      </c>
      <c r="G76" s="17">
        <v>3.5951064351277</v>
      </c>
      <c r="H76" s="17">
        <v>-0.60975609756097504</v>
      </c>
      <c r="I76" s="17">
        <v>0.91147238556439503</v>
      </c>
      <c r="J76" s="17">
        <v>0.93557581514309396</v>
      </c>
      <c r="K76" s="17" t="s">
        <v>21</v>
      </c>
      <c r="L76" s="17" t="s">
        <v>55</v>
      </c>
      <c r="M76" s="17" t="s">
        <v>53</v>
      </c>
      <c r="N76" s="17">
        <v>2496</v>
      </c>
      <c r="O76" s="17">
        <v>5803</v>
      </c>
      <c r="P76" s="17">
        <v>0.43012235050835701</v>
      </c>
      <c r="Q76" s="17">
        <v>12.303840396803899</v>
      </c>
      <c r="R76" s="17">
        <v>337.561397931844</v>
      </c>
      <c r="S76" s="17">
        <v>3.8818040435458698</v>
      </c>
      <c r="T76" s="17">
        <v>43</v>
      </c>
    </row>
    <row r="77" spans="1:20" x14ac:dyDescent="0.2">
      <c r="A77" s="17" t="s">
        <v>28</v>
      </c>
      <c r="B77" s="17">
        <v>0.63132889293272998</v>
      </c>
      <c r="C77" s="17">
        <v>0.78009382935619798</v>
      </c>
      <c r="D77" s="17">
        <v>0.21341621896399299</v>
      </c>
      <c r="E77" s="17">
        <v>0.109114957137266</v>
      </c>
      <c r="F77" s="17">
        <v>5.00312402404737</v>
      </c>
      <c r="G77" s="17">
        <v>3.8838762956188302</v>
      </c>
      <c r="H77" s="17">
        <v>6.6666666666666596E-2</v>
      </c>
      <c r="I77" s="17">
        <v>0.71563739702512397</v>
      </c>
      <c r="J77" s="17">
        <v>0.95160118527354498</v>
      </c>
      <c r="K77" s="17" t="s">
        <v>21</v>
      </c>
      <c r="L77" s="17" t="s">
        <v>55</v>
      </c>
      <c r="M77" s="17" t="s">
        <v>53</v>
      </c>
      <c r="N77" s="17">
        <v>2663</v>
      </c>
      <c r="O77" s="17">
        <v>5104</v>
      </c>
      <c r="P77" s="17">
        <v>0.52174764890282099</v>
      </c>
      <c r="Q77" s="17">
        <v>19.401796869583102</v>
      </c>
      <c r="R77" s="17">
        <v>263.90809357319102</v>
      </c>
      <c r="S77" s="17">
        <v>5.2215686274509796</v>
      </c>
      <c r="T77" s="17">
        <v>32</v>
      </c>
    </row>
    <row r="78" spans="1:20" x14ac:dyDescent="0.2">
      <c r="A78" s="17" t="s">
        <v>29</v>
      </c>
      <c r="B78" s="17">
        <v>0.58511934289080003</v>
      </c>
      <c r="C78" s="17">
        <v>0.90866501438937797</v>
      </c>
      <c r="D78" s="17">
        <v>0.144343551074295</v>
      </c>
      <c r="E78" s="17">
        <v>6.9885156602589996E-2</v>
      </c>
      <c r="F78" s="17"/>
      <c r="G78" s="17"/>
      <c r="H78" s="17"/>
      <c r="I78" s="17">
        <v>0.18</v>
      </c>
      <c r="J78" s="17">
        <v>0.45569757659306498</v>
      </c>
      <c r="K78" s="17" t="s">
        <v>21</v>
      </c>
      <c r="L78" s="17" t="s">
        <v>55</v>
      </c>
      <c r="M78" s="17" t="s">
        <v>53</v>
      </c>
      <c r="N78" s="17">
        <v>3945</v>
      </c>
      <c r="O78" s="17">
        <v>5970</v>
      </c>
      <c r="P78" s="17">
        <v>0.66080402010050199</v>
      </c>
      <c r="Q78" s="17">
        <v>30.432109672386702</v>
      </c>
      <c r="R78" s="17">
        <v>154.40517767706299</v>
      </c>
      <c r="S78" s="17">
        <v>4.2694805194805197</v>
      </c>
      <c r="T78" s="17">
        <v>9</v>
      </c>
    </row>
    <row r="79" spans="1:20" x14ac:dyDescent="0.2">
      <c r="A79" s="17" t="s">
        <v>30</v>
      </c>
      <c r="B79" s="17">
        <v>0.42810717707770102</v>
      </c>
      <c r="C79" s="17">
        <v>0.54573030280178103</v>
      </c>
      <c r="D79" s="17">
        <v>0.36579233663934801</v>
      </c>
      <c r="E79" s="17">
        <v>0.164741774793014</v>
      </c>
      <c r="F79" s="17">
        <v>6.6426651277932098</v>
      </c>
      <c r="G79" s="17">
        <v>4.1987602834066102</v>
      </c>
      <c r="H79" s="17">
        <v>-1.85185185185185E-2</v>
      </c>
      <c r="I79" s="17">
        <v>2.2955896856673901</v>
      </c>
      <c r="J79" s="17">
        <v>0.96789707174049</v>
      </c>
      <c r="K79" s="17" t="s">
        <v>21</v>
      </c>
      <c r="L79" s="17" t="s">
        <v>55</v>
      </c>
      <c r="M79" s="17" t="s">
        <v>53</v>
      </c>
      <c r="N79" s="17">
        <v>509</v>
      </c>
      <c r="O79" s="17">
        <v>5460</v>
      </c>
      <c r="P79" s="17">
        <v>9.3223443223443198E-2</v>
      </c>
      <c r="Q79" s="17">
        <v>45.715633963240897</v>
      </c>
      <c r="R79" s="17">
        <v>906.007117293693</v>
      </c>
      <c r="S79" s="17">
        <v>2.0691056910569099</v>
      </c>
      <c r="T79" s="17">
        <v>110</v>
      </c>
    </row>
    <row r="80" spans="1:20" x14ac:dyDescent="0.2">
      <c r="A80" s="17" t="s">
        <v>31</v>
      </c>
      <c r="B80" s="17">
        <v>0.58160295391351902</v>
      </c>
      <c r="C80" s="17">
        <v>0.75932648273577596</v>
      </c>
      <c r="D80" s="17">
        <v>0.23203352131052199</v>
      </c>
      <c r="E80" s="17">
        <v>0.13400178971027901</v>
      </c>
      <c r="F80" s="17">
        <v>6.0955926701183003</v>
      </c>
      <c r="G80" s="17">
        <v>4.5131521836315596</v>
      </c>
      <c r="H80" s="17">
        <v>-0.17241379310344801</v>
      </c>
      <c r="I80" s="17">
        <v>0.57688410559754599</v>
      </c>
      <c r="J80" s="17">
        <v>0.847997516746822</v>
      </c>
      <c r="K80" s="17" t="s">
        <v>21</v>
      </c>
      <c r="L80" s="17" t="s">
        <v>55</v>
      </c>
      <c r="M80" s="17" t="s">
        <v>53</v>
      </c>
      <c r="N80" s="17">
        <v>3356</v>
      </c>
      <c r="O80" s="17">
        <v>5958</v>
      </c>
      <c r="P80" s="17">
        <v>0.56327626720375901</v>
      </c>
      <c r="Q80" s="17">
        <v>17.2432553530051</v>
      </c>
      <c r="R80" s="17">
        <v>305.76617552788798</v>
      </c>
      <c r="S80" s="17">
        <v>5.5197368421052602</v>
      </c>
      <c r="T80" s="17">
        <v>31</v>
      </c>
    </row>
    <row r="81" spans="1:20" x14ac:dyDescent="0.2">
      <c r="A81" s="17" t="s">
        <v>32</v>
      </c>
      <c r="B81" s="17">
        <v>0.450035390717621</v>
      </c>
      <c r="C81" s="17">
        <v>0.568039811398794</v>
      </c>
      <c r="D81" s="17">
        <v>0.34081915197813101</v>
      </c>
      <c r="E81" s="17">
        <v>0.150340284625816</v>
      </c>
      <c r="F81" s="17">
        <v>6.7800160194717503</v>
      </c>
      <c r="G81" s="17">
        <v>3.8757398752427101</v>
      </c>
      <c r="H81" s="17">
        <v>0.65656565656565602</v>
      </c>
      <c r="I81" s="17">
        <v>2.0819739316307899</v>
      </c>
      <c r="J81" s="17">
        <v>1.1030419880731701</v>
      </c>
      <c r="K81" s="17" t="s">
        <v>21</v>
      </c>
      <c r="L81" s="17" t="s">
        <v>55</v>
      </c>
      <c r="M81" s="17" t="s">
        <v>53</v>
      </c>
      <c r="N81" s="17">
        <v>663</v>
      </c>
      <c r="O81" s="17">
        <v>5385</v>
      </c>
      <c r="P81" s="17">
        <v>0.12311977715877399</v>
      </c>
      <c r="Q81" s="17">
        <v>30.379095792943001</v>
      </c>
      <c r="R81" s="17">
        <v>805.681690593393</v>
      </c>
      <c r="S81" s="17">
        <v>2.2248322147651001</v>
      </c>
      <c r="T81" s="17">
        <v>101</v>
      </c>
    </row>
    <row r="82" spans="1:20" x14ac:dyDescent="0.2">
      <c r="A82" s="17" t="s">
        <v>33</v>
      </c>
      <c r="B82" s="17">
        <v>0.35440579822192902</v>
      </c>
      <c r="C82" s="17">
        <v>0.48101177699615899</v>
      </c>
      <c r="D82" s="17">
        <v>0.589289849032964</v>
      </c>
      <c r="E82" s="17">
        <v>0.23823894997717099</v>
      </c>
      <c r="F82" s="17">
        <v>8.0825815801636001</v>
      </c>
      <c r="G82" s="17">
        <v>3.6281900909681499</v>
      </c>
      <c r="H82" s="17">
        <v>0.26315789473684198</v>
      </c>
      <c r="I82" s="17">
        <v>3.5573221757322102</v>
      </c>
      <c r="J82" s="17">
        <v>0.73571382862182999</v>
      </c>
      <c r="K82" s="17" t="s">
        <v>21</v>
      </c>
      <c r="L82" s="17" t="s">
        <v>55</v>
      </c>
      <c r="M82" s="17" t="s">
        <v>53</v>
      </c>
      <c r="N82" s="17">
        <v>22</v>
      </c>
      <c r="O82" s="17">
        <v>1312</v>
      </c>
      <c r="P82" s="17">
        <v>1.6768292682926799E-2</v>
      </c>
      <c r="Q82" s="17">
        <v>164.55383455753099</v>
      </c>
      <c r="R82" s="17">
        <v>379.87404483274901</v>
      </c>
      <c r="S82" s="17">
        <v>1.4666666666666599</v>
      </c>
      <c r="T82" s="17">
        <v>40</v>
      </c>
    </row>
    <row r="83" spans="1:20" x14ac:dyDescent="0.2">
      <c r="A83" s="17" t="s">
        <v>34</v>
      </c>
      <c r="B83" s="17">
        <v>0.34569624591117099</v>
      </c>
      <c r="C83" s="17">
        <v>0.498359258923598</v>
      </c>
      <c r="D83" s="17">
        <v>0.55340106240769005</v>
      </c>
      <c r="E83" s="17">
        <v>0.27223679068631002</v>
      </c>
      <c r="F83" s="17">
        <v>7.5776784481846899</v>
      </c>
      <c r="G83" s="17">
        <v>4.2966754344435998</v>
      </c>
      <c r="H83" s="17">
        <v>0.20754716981131999</v>
      </c>
      <c r="I83" s="17">
        <v>3.18839835728952</v>
      </c>
      <c r="J83" s="17">
        <v>2.0143043141638</v>
      </c>
      <c r="K83" s="17" t="s">
        <v>21</v>
      </c>
      <c r="L83" s="17" t="s">
        <v>55</v>
      </c>
      <c r="M83" s="17" t="s">
        <v>53</v>
      </c>
      <c r="N83" s="17">
        <v>364</v>
      </c>
      <c r="O83" s="17">
        <v>2065</v>
      </c>
      <c r="P83" s="17">
        <v>0.17627118644067699</v>
      </c>
      <c r="Q83" s="17">
        <v>180.26585981006301</v>
      </c>
      <c r="R83" s="17">
        <v>471.19391615208798</v>
      </c>
      <c r="S83" s="17">
        <v>3.5</v>
      </c>
      <c r="T83" s="17">
        <v>55</v>
      </c>
    </row>
    <row r="84" spans="1:20" x14ac:dyDescent="0.2">
      <c r="A84" s="17" t="s">
        <v>35</v>
      </c>
      <c r="B84" s="17">
        <v>0.31087897340834297</v>
      </c>
      <c r="C84" s="17">
        <v>0.36716383694875898</v>
      </c>
      <c r="D84" s="17">
        <v>0.52750109305708603</v>
      </c>
      <c r="E84" s="17">
        <v>0.171786227853541</v>
      </c>
      <c r="F84" s="17">
        <v>6.2512498750249899</v>
      </c>
      <c r="G84" s="17">
        <v>3.3594372768860699</v>
      </c>
      <c r="H84" s="17">
        <v>0.89473684210526305</v>
      </c>
      <c r="I84" s="17">
        <v>4.1908553814538898</v>
      </c>
      <c r="J84" s="17">
        <v>1.3143475536556499</v>
      </c>
      <c r="K84" s="17" t="s">
        <v>21</v>
      </c>
      <c r="L84" s="17" t="s">
        <v>55</v>
      </c>
      <c r="M84" s="17" t="s">
        <v>53</v>
      </c>
      <c r="N84" s="17">
        <v>141</v>
      </c>
      <c r="O84" s="17">
        <v>4701</v>
      </c>
      <c r="P84" s="17">
        <v>2.99936183790682E-2</v>
      </c>
      <c r="Q84" s="17">
        <v>131.82278727706299</v>
      </c>
      <c r="R84" s="17">
        <v>1198.9824380621201</v>
      </c>
      <c r="S84" s="17">
        <v>2.9375</v>
      </c>
      <c r="T84" s="17">
        <v>173</v>
      </c>
    </row>
    <row r="85" spans="1:20" x14ac:dyDescent="0.2">
      <c r="A85" s="17" t="s">
        <v>36</v>
      </c>
      <c r="B85" s="17">
        <v>0.57586760489879096</v>
      </c>
      <c r="C85" s="17">
        <v>0.66159157302235805</v>
      </c>
      <c r="D85" s="17">
        <v>0.33736040695866898</v>
      </c>
      <c r="E85" s="17">
        <v>0.16327530986040101</v>
      </c>
      <c r="F85" s="17"/>
      <c r="G85" s="17"/>
      <c r="H85" s="17"/>
      <c r="I85" s="17">
        <v>2.40314136125654</v>
      </c>
      <c r="J85" s="17">
        <v>0.82486906840843199</v>
      </c>
      <c r="K85" s="17" t="s">
        <v>21</v>
      </c>
      <c r="L85" s="17" t="s">
        <v>55</v>
      </c>
      <c r="M85" s="17" t="s">
        <v>53</v>
      </c>
      <c r="N85" s="17">
        <v>61</v>
      </c>
      <c r="O85" s="17">
        <v>771</v>
      </c>
      <c r="P85" s="17">
        <v>7.9118028534370902E-2</v>
      </c>
      <c r="Q85" s="17">
        <v>74.468538950838195</v>
      </c>
      <c r="R85" s="17">
        <v>119.088600802512</v>
      </c>
      <c r="S85" s="17">
        <v>1.4523809523809501</v>
      </c>
      <c r="T85" s="17">
        <v>17</v>
      </c>
    </row>
    <row r="86" spans="1:20" x14ac:dyDescent="0.2">
      <c r="A86" s="17" t="s">
        <v>37</v>
      </c>
      <c r="B86" s="17">
        <v>0.32002537515117202</v>
      </c>
      <c r="C86" s="17">
        <v>0.421517121139039</v>
      </c>
      <c r="D86" s="17">
        <v>0.54927446012154102</v>
      </c>
      <c r="E86" s="17">
        <v>0.21924686813945399</v>
      </c>
      <c r="F86" s="17">
        <v>7.2386131659693298</v>
      </c>
      <c r="G86" s="17">
        <v>6.4389281087021102</v>
      </c>
      <c r="H86" s="17">
        <v>9.0909090909090898E-2</v>
      </c>
      <c r="I86" s="17">
        <v>3.0935779816513702</v>
      </c>
      <c r="J86" s="17">
        <v>0.83306389606562303</v>
      </c>
      <c r="K86" s="17" t="s">
        <v>21</v>
      </c>
      <c r="L86" s="17" t="s">
        <v>55</v>
      </c>
      <c r="M86" s="17" t="s">
        <v>53</v>
      </c>
      <c r="N86" s="17">
        <v>16</v>
      </c>
      <c r="O86" s="17">
        <v>825</v>
      </c>
      <c r="P86" s="17">
        <v>1.93939393939393E-2</v>
      </c>
      <c r="Q86" s="17">
        <v>149.09388366553699</v>
      </c>
      <c r="R86" s="17">
        <v>221.25405674756999</v>
      </c>
      <c r="S86" s="17">
        <v>1.06666666666666</v>
      </c>
      <c r="T86" s="17">
        <v>24</v>
      </c>
    </row>
    <row r="87" spans="1:20" x14ac:dyDescent="0.2">
      <c r="A87" s="17" t="s">
        <v>38</v>
      </c>
      <c r="B87" s="17">
        <v>0.295633844827008</v>
      </c>
      <c r="C87" s="17">
        <v>0.37216814578580598</v>
      </c>
      <c r="D87" s="17">
        <v>0.59013852209249795</v>
      </c>
      <c r="E87" s="17">
        <v>0.22341223915904099</v>
      </c>
      <c r="F87" s="17">
        <v>7.6590343458476502</v>
      </c>
      <c r="G87" s="17">
        <v>2.6920611811667201</v>
      </c>
      <c r="H87" s="17">
        <v>-9.6774193548387094E-2</v>
      </c>
      <c r="I87" s="17">
        <v>3.78502879078694</v>
      </c>
      <c r="J87" s="17">
        <v>0.83116275486982605</v>
      </c>
      <c r="K87" s="17" t="s">
        <v>21</v>
      </c>
      <c r="L87" s="17" t="s">
        <v>55</v>
      </c>
      <c r="M87" s="17" t="s">
        <v>53</v>
      </c>
      <c r="N87" s="17">
        <v>40</v>
      </c>
      <c r="O87" s="17">
        <v>874</v>
      </c>
      <c r="P87" s="17">
        <v>4.5766590389016003E-2</v>
      </c>
      <c r="Q87" s="17">
        <v>152.234021754472</v>
      </c>
      <c r="R87" s="17">
        <v>245.33598615546899</v>
      </c>
      <c r="S87" s="17">
        <v>2.5</v>
      </c>
      <c r="T87" s="17">
        <v>33</v>
      </c>
    </row>
    <row r="88" spans="1:20" x14ac:dyDescent="0.2">
      <c r="A88" s="17" t="s">
        <v>39</v>
      </c>
      <c r="B88" s="17">
        <v>0.77486630689452796</v>
      </c>
      <c r="C88" s="17">
        <v>0.84747519432517704</v>
      </c>
      <c r="D88" s="17">
        <v>0.19496515658388699</v>
      </c>
      <c r="E88" s="17">
        <v>8.9151631417566393E-2</v>
      </c>
      <c r="F88" s="17">
        <v>3.1023158647466098</v>
      </c>
      <c r="G88" s="17">
        <v>2.3082539089939398</v>
      </c>
      <c r="H88" s="17">
        <v>0.34883720930232498</v>
      </c>
      <c r="I88" s="17">
        <v>0.9</v>
      </c>
      <c r="J88" s="17">
        <v>1.09620557682702</v>
      </c>
      <c r="K88" s="17" t="s">
        <v>21</v>
      </c>
      <c r="L88" s="17" t="s">
        <v>55</v>
      </c>
      <c r="M88" s="17" t="s">
        <v>53</v>
      </c>
      <c r="N88" s="17">
        <v>2528</v>
      </c>
      <c r="O88" s="17">
        <v>5998</v>
      </c>
      <c r="P88" s="17">
        <v>0.42147382460820199</v>
      </c>
      <c r="Q88" s="17">
        <v>49.470561639041897</v>
      </c>
      <c r="R88" s="17">
        <v>342.84827349009203</v>
      </c>
      <c r="S88" s="17">
        <v>3.63741007194244</v>
      </c>
      <c r="T88" s="17">
        <v>45</v>
      </c>
    </row>
    <row r="89" spans="1:20" x14ac:dyDescent="0.2">
      <c r="A89" s="17" t="s">
        <v>40</v>
      </c>
      <c r="B89" s="17">
        <v>0.38527213514132003</v>
      </c>
      <c r="C89" s="17">
        <v>0.49959439540970602</v>
      </c>
      <c r="D89" s="17">
        <v>0.48200745176752902</v>
      </c>
      <c r="E89" s="17">
        <v>0.19061917310864701</v>
      </c>
      <c r="F89" s="17">
        <v>7.0178344238090897</v>
      </c>
      <c r="G89" s="17">
        <v>6.4118041908367198</v>
      </c>
      <c r="H89" s="17">
        <v>0.31034482758620602</v>
      </c>
      <c r="I89" s="17">
        <v>2.9703065134099602</v>
      </c>
      <c r="J89" s="17">
        <v>1.2387731470616099</v>
      </c>
      <c r="K89" s="17" t="s">
        <v>21</v>
      </c>
      <c r="L89" s="17" t="s">
        <v>55</v>
      </c>
      <c r="M89" s="17" t="s">
        <v>53</v>
      </c>
      <c r="N89" s="17">
        <v>27</v>
      </c>
      <c r="O89" s="17">
        <v>1175</v>
      </c>
      <c r="P89" s="17">
        <v>2.2978723404255299E-2</v>
      </c>
      <c r="Q89" s="17">
        <v>125.960931979367</v>
      </c>
      <c r="R89" s="17">
        <v>276.37808336920398</v>
      </c>
      <c r="S89" s="17">
        <v>1.125</v>
      </c>
      <c r="T89" s="17">
        <v>31</v>
      </c>
    </row>
    <row r="90" spans="1:20" x14ac:dyDescent="0.2">
      <c r="A90" s="17" t="s">
        <v>41</v>
      </c>
      <c r="B90" s="17">
        <v>0.36382075066035202</v>
      </c>
      <c r="C90" s="17">
        <v>0.47509782536506401</v>
      </c>
      <c r="D90" s="17">
        <v>0.554839401094813</v>
      </c>
      <c r="E90" s="17">
        <v>0.24863863773247999</v>
      </c>
      <c r="F90" s="17"/>
      <c r="G90" s="17"/>
      <c r="H90" s="17"/>
      <c r="I90" s="17">
        <v>3.0249266862169999</v>
      </c>
      <c r="J90" s="17">
        <v>1.1605541743893399</v>
      </c>
      <c r="K90" s="17" t="s">
        <v>21</v>
      </c>
      <c r="L90" s="17" t="s">
        <v>55</v>
      </c>
      <c r="M90" s="17" t="s">
        <v>53</v>
      </c>
      <c r="N90" s="17">
        <v>25</v>
      </c>
      <c r="O90" s="17">
        <v>799</v>
      </c>
      <c r="P90" s="17">
        <v>3.1289111389236499E-2</v>
      </c>
      <c r="Q90" s="17">
        <v>153.31064951814599</v>
      </c>
      <c r="R90" s="17">
        <v>214.57885887481501</v>
      </c>
      <c r="S90" s="17">
        <v>1.31578947368421</v>
      </c>
      <c r="T90" s="17">
        <v>21</v>
      </c>
    </row>
    <row r="91" spans="1:20" x14ac:dyDescent="0.2">
      <c r="A91" s="17" t="s">
        <v>42</v>
      </c>
      <c r="B91" s="17">
        <v>0.33836213431161999</v>
      </c>
      <c r="C91" s="17">
        <v>0.43363237289905199</v>
      </c>
      <c r="D91" s="17">
        <v>0.51788342210402805</v>
      </c>
      <c r="E91" s="17">
        <v>0.197845430698074</v>
      </c>
      <c r="F91" s="17">
        <v>7.8142498040438904</v>
      </c>
      <c r="G91" s="17">
        <v>5.0962372504378202</v>
      </c>
      <c r="H91" s="17">
        <v>0.20833333333333301</v>
      </c>
      <c r="I91" s="17">
        <v>3.4993824619184801</v>
      </c>
      <c r="J91" s="17">
        <v>1.09552949758149</v>
      </c>
      <c r="K91" s="17" t="s">
        <v>21</v>
      </c>
      <c r="L91" s="17" t="s">
        <v>55</v>
      </c>
      <c r="M91" s="17" t="s">
        <v>53</v>
      </c>
      <c r="N91" s="17">
        <v>60</v>
      </c>
      <c r="O91" s="17">
        <v>3431</v>
      </c>
      <c r="P91" s="17">
        <v>1.7487612940833501E-2</v>
      </c>
      <c r="Q91" s="17">
        <v>139.15244586668101</v>
      </c>
      <c r="R91" s="17">
        <v>868.33382531607504</v>
      </c>
      <c r="S91" s="17">
        <v>1.36363636363636</v>
      </c>
      <c r="T91" s="17">
        <v>98</v>
      </c>
    </row>
    <row r="92" spans="1:20" x14ac:dyDescent="0.2">
      <c r="A92" s="17" t="s">
        <v>43</v>
      </c>
      <c r="B92" s="17">
        <v>0.81935723157599605</v>
      </c>
      <c r="C92" s="17">
        <v>0.84369943187102603</v>
      </c>
      <c r="D92" s="17">
        <v>0.22996432275587</v>
      </c>
      <c r="E92" s="17">
        <v>0.131170736462627</v>
      </c>
      <c r="F92" s="17">
        <v>6.93776668843691</v>
      </c>
      <c r="G92" s="17">
        <v>4.1765263854053103</v>
      </c>
      <c r="H92" s="17">
        <v>0.41935483870967699</v>
      </c>
      <c r="I92" s="17">
        <v>0.66</v>
      </c>
      <c r="J92" s="17">
        <v>0.900407315237572</v>
      </c>
      <c r="K92" s="17" t="s">
        <v>21</v>
      </c>
      <c r="L92" s="17" t="s">
        <v>55</v>
      </c>
      <c r="M92" s="17" t="s">
        <v>53</v>
      </c>
      <c r="N92" s="17">
        <v>3150</v>
      </c>
      <c r="O92" s="17">
        <v>5998</v>
      </c>
      <c r="P92" s="17">
        <v>0.525175058352784</v>
      </c>
      <c r="Q92" s="17">
        <v>51.108785261428501</v>
      </c>
      <c r="R92" s="17">
        <v>331.07792820625502</v>
      </c>
      <c r="S92" s="17">
        <v>6.2749003984063698</v>
      </c>
      <c r="T92" s="17">
        <v>33</v>
      </c>
    </row>
    <row r="93" spans="1:20" x14ac:dyDescent="0.2">
      <c r="A93" s="17" t="s">
        <v>44</v>
      </c>
      <c r="B93" s="17">
        <v>0.64168669840820203</v>
      </c>
      <c r="C93" s="17">
        <v>0.74276255119768497</v>
      </c>
      <c r="D93" s="17">
        <v>0.34003319371748197</v>
      </c>
      <c r="E93" s="17">
        <v>0.21955681021454301</v>
      </c>
      <c r="F93" s="17">
        <v>6.0402262521487398</v>
      </c>
      <c r="G93" s="17">
        <v>3.7335590076856602</v>
      </c>
      <c r="H93" s="17">
        <v>-0.189873417721519</v>
      </c>
      <c r="I93" s="17">
        <v>1.64885351525487</v>
      </c>
      <c r="J93" s="17">
        <v>1.35972034237518</v>
      </c>
      <c r="K93" s="17" t="s">
        <v>21</v>
      </c>
      <c r="L93" s="17" t="s">
        <v>55</v>
      </c>
      <c r="M93" s="17" t="s">
        <v>53</v>
      </c>
      <c r="N93" s="17">
        <v>1935</v>
      </c>
      <c r="O93" s="17">
        <v>5894</v>
      </c>
      <c r="P93" s="17">
        <v>0.32829996606718698</v>
      </c>
      <c r="Q93" s="17">
        <v>64.586920119100299</v>
      </c>
      <c r="R93" s="17">
        <v>672.97015777530203</v>
      </c>
      <c r="S93" s="17">
        <v>4.4279176201372996</v>
      </c>
      <c r="T93" s="17">
        <v>81</v>
      </c>
    </row>
    <row r="94" spans="1:20" x14ac:dyDescent="0.2">
      <c r="A94" s="17" t="s">
        <v>45</v>
      </c>
      <c r="B94" s="17">
        <v>0.75295216674688403</v>
      </c>
      <c r="C94" s="17">
        <v>0.842171528776676</v>
      </c>
      <c r="D94" s="17">
        <v>0.228711419044001</v>
      </c>
      <c r="E94" s="17">
        <v>0.13080118244616601</v>
      </c>
      <c r="F94" s="17">
        <v>3.8507304501873398</v>
      </c>
      <c r="G94" s="17">
        <v>2.55162864888108</v>
      </c>
      <c r="H94" s="17">
        <v>-0.45</v>
      </c>
      <c r="I94" s="17">
        <v>0.84</v>
      </c>
      <c r="J94" s="17">
        <v>1.2613749112245201</v>
      </c>
      <c r="K94" s="17" t="s">
        <v>21</v>
      </c>
      <c r="L94" s="17" t="s">
        <v>55</v>
      </c>
      <c r="M94" s="17" t="s">
        <v>53</v>
      </c>
      <c r="N94" s="17">
        <v>3382</v>
      </c>
      <c r="O94" s="17">
        <v>5998</v>
      </c>
      <c r="P94" s="17">
        <v>0.56385461820606797</v>
      </c>
      <c r="Q94" s="17">
        <v>17.000534733402301</v>
      </c>
      <c r="R94" s="17">
        <v>302.93723960729</v>
      </c>
      <c r="S94" s="17">
        <v>6.6970297029702897</v>
      </c>
      <c r="T94" s="17">
        <v>42</v>
      </c>
    </row>
    <row r="95" spans="1:20" x14ac:dyDescent="0.2">
      <c r="A95" s="17" t="s">
        <v>46</v>
      </c>
      <c r="B95" s="17">
        <v>0.663642580236805</v>
      </c>
      <c r="C95" s="17">
        <v>0.71927481748007005</v>
      </c>
      <c r="D95" s="17">
        <v>0.32624849343423601</v>
      </c>
      <c r="E95" s="17">
        <v>0.15439651459150999</v>
      </c>
      <c r="F95" s="17">
        <v>7.6034531628727704</v>
      </c>
      <c r="G95" s="17">
        <v>4.69959897508945</v>
      </c>
      <c r="H95" s="17">
        <v>-0.235955056179775</v>
      </c>
      <c r="I95" s="17">
        <v>1.7963089542036901</v>
      </c>
      <c r="J95" s="17">
        <v>1.00962560427198</v>
      </c>
      <c r="K95" s="17" t="s">
        <v>21</v>
      </c>
      <c r="L95" s="17" t="s">
        <v>55</v>
      </c>
      <c r="M95" s="17" t="s">
        <v>53</v>
      </c>
      <c r="N95" s="17">
        <v>659</v>
      </c>
      <c r="O95" s="17">
        <v>5968</v>
      </c>
      <c r="P95" s="17">
        <v>0.110422252010723</v>
      </c>
      <c r="Q95" s="17">
        <v>25.929943687411701</v>
      </c>
      <c r="R95" s="17">
        <v>868.24211789242099</v>
      </c>
      <c r="S95" s="17">
        <v>1.92690058479532</v>
      </c>
      <c r="T95" s="17">
        <v>91</v>
      </c>
    </row>
    <row r="96" spans="1:20" x14ac:dyDescent="0.2">
      <c r="A96" s="17" t="s">
        <v>47</v>
      </c>
      <c r="B96" s="17">
        <v>0.64424315814049704</v>
      </c>
      <c r="C96" s="17">
        <v>0.752810122927423</v>
      </c>
      <c r="D96" s="17">
        <v>0.35387743854856002</v>
      </c>
      <c r="E96" s="17">
        <v>0.21580481218033501</v>
      </c>
      <c r="F96" s="17">
        <v>6.8431078465854904</v>
      </c>
      <c r="G96" s="17">
        <v>3.6637208789914699</v>
      </c>
      <c r="H96" s="17">
        <v>-0.52272727272727204</v>
      </c>
      <c r="I96" s="17">
        <v>1.84913709521039</v>
      </c>
      <c r="J96" s="17">
        <v>1.37730212801939</v>
      </c>
      <c r="K96" s="17" t="s">
        <v>21</v>
      </c>
      <c r="L96" s="17" t="s">
        <v>55</v>
      </c>
      <c r="M96" s="17" t="s">
        <v>53</v>
      </c>
      <c r="N96" s="17">
        <v>1535</v>
      </c>
      <c r="O96" s="17">
        <v>5892</v>
      </c>
      <c r="P96" s="17">
        <v>0.26052274270196801</v>
      </c>
      <c r="Q96" s="17">
        <v>94.394367754597098</v>
      </c>
      <c r="R96" s="17">
        <v>770.71550639602503</v>
      </c>
      <c r="S96" s="17">
        <v>3.4417040358744302</v>
      </c>
      <c r="T96" s="17">
        <v>90</v>
      </c>
    </row>
    <row r="97" spans="1:20" x14ac:dyDescent="0.2">
      <c r="A97" s="17" t="s">
        <v>48</v>
      </c>
      <c r="B97" s="17"/>
      <c r="C97" s="17"/>
      <c r="D97" s="17"/>
      <c r="E97" s="17"/>
      <c r="F97" s="17"/>
      <c r="G97" s="17"/>
      <c r="H97" s="17"/>
      <c r="I97" s="17"/>
      <c r="J97" s="17"/>
      <c r="K97" s="17" t="s">
        <v>21</v>
      </c>
      <c r="L97" s="17" t="s">
        <v>55</v>
      </c>
      <c r="M97" s="17" t="s">
        <v>53</v>
      </c>
      <c r="N97" s="17"/>
      <c r="O97" s="17"/>
      <c r="P97" s="17"/>
      <c r="Q97" s="17"/>
      <c r="R97" s="17"/>
      <c r="S97" s="17"/>
      <c r="T97" s="17"/>
    </row>
    <row r="98" spans="1:20" x14ac:dyDescent="0.2">
      <c r="A98" s="17" t="s">
        <v>49</v>
      </c>
      <c r="B98" s="17">
        <v>0.50022563157754996</v>
      </c>
      <c r="C98" s="17">
        <v>0.650794183541333</v>
      </c>
      <c r="D98" s="17">
        <v>0.37028728782159298</v>
      </c>
      <c r="E98" s="17">
        <v>0.226685445821217</v>
      </c>
      <c r="F98" s="17">
        <v>5.9594987205301004</v>
      </c>
      <c r="G98" s="17">
        <v>5.0627268213017098</v>
      </c>
      <c r="H98" s="17">
        <v>-0.18518518518518501</v>
      </c>
      <c r="I98" s="17">
        <v>1.8845690174804099</v>
      </c>
      <c r="J98" s="17">
        <v>1.44131640795927</v>
      </c>
      <c r="K98" s="17" t="s">
        <v>21</v>
      </c>
      <c r="L98" s="17" t="s">
        <v>55</v>
      </c>
      <c r="M98" s="17" t="s">
        <v>53</v>
      </c>
      <c r="N98" s="17">
        <v>683</v>
      </c>
      <c r="O98" s="17">
        <v>3435</v>
      </c>
      <c r="P98" s="17">
        <v>0.19883551673944599</v>
      </c>
      <c r="Q98" s="17">
        <v>43.565100113483297</v>
      </c>
      <c r="R98" s="17">
        <v>511.52671177878398</v>
      </c>
      <c r="S98" s="17">
        <v>2.3715277777777701</v>
      </c>
      <c r="T98" s="17">
        <v>56</v>
      </c>
    </row>
    <row r="99" spans="1:20" x14ac:dyDescent="0.2">
      <c r="A99" s="17" t="s">
        <v>50</v>
      </c>
      <c r="B99" s="17">
        <v>0.52123412490518095</v>
      </c>
      <c r="C99" s="17">
        <v>0.65718890447823197</v>
      </c>
      <c r="D99" s="17">
        <v>0.32935658360456399</v>
      </c>
      <c r="E99" s="17">
        <v>0.194818413419523</v>
      </c>
      <c r="F99" s="17">
        <v>7.3999716543460998</v>
      </c>
      <c r="G99" s="17">
        <v>4.4877427444891396</v>
      </c>
      <c r="H99" s="17">
        <v>0.45454545454545398</v>
      </c>
      <c r="I99" s="17">
        <v>1.4140063846767701</v>
      </c>
      <c r="J99" s="17">
        <v>1.1161529628646301</v>
      </c>
      <c r="K99" s="17" t="s">
        <v>21</v>
      </c>
      <c r="L99" s="17" t="s">
        <v>55</v>
      </c>
      <c r="M99" s="17" t="s">
        <v>53</v>
      </c>
      <c r="N99" s="17">
        <v>1496</v>
      </c>
      <c r="O99" s="17">
        <v>5482</v>
      </c>
      <c r="P99" s="17">
        <v>0.27289310470631101</v>
      </c>
      <c r="Q99" s="17">
        <v>54.563365713757499</v>
      </c>
      <c r="R99" s="17">
        <v>659.30372098272596</v>
      </c>
      <c r="S99" s="17">
        <v>3.0845360824742198</v>
      </c>
      <c r="T99" s="17">
        <v>68</v>
      </c>
    </row>
    <row r="100" spans="1:20" x14ac:dyDescent="0.2">
      <c r="A100" s="17" t="s">
        <v>51</v>
      </c>
      <c r="B100" s="17">
        <v>0.56925238095469399</v>
      </c>
      <c r="C100" s="17">
        <v>0.73998141563325504</v>
      </c>
      <c r="D100" s="17">
        <v>0.29725690240049002</v>
      </c>
      <c r="E100" s="17">
        <v>0.206643525519628</v>
      </c>
      <c r="F100" s="17">
        <v>5.4829280498653201</v>
      </c>
      <c r="G100" s="17">
        <v>3.29314390549726</v>
      </c>
      <c r="H100" s="17">
        <v>7.4074074074074001E-2</v>
      </c>
      <c r="I100" s="17">
        <v>1.0822580645161199</v>
      </c>
      <c r="J100" s="17">
        <v>1.4811384963029799</v>
      </c>
      <c r="K100" s="17" t="s">
        <v>21</v>
      </c>
      <c r="L100" s="17" t="s">
        <v>55</v>
      </c>
      <c r="M100" s="17" t="s">
        <v>53</v>
      </c>
      <c r="N100" s="17">
        <v>2907</v>
      </c>
      <c r="O100" s="17">
        <v>5932</v>
      </c>
      <c r="P100" s="17">
        <v>0.49005394470667502</v>
      </c>
      <c r="Q100" s="17">
        <v>65.7777466765003</v>
      </c>
      <c r="R100" s="17">
        <v>454.08805114843801</v>
      </c>
      <c r="S100" s="17">
        <v>5.0034423407917297</v>
      </c>
      <c r="T100" s="17">
        <v>56</v>
      </c>
    </row>
    <row r="101" spans="1:20" x14ac:dyDescent="0.2">
      <c r="A101" s="17" t="s">
        <v>52</v>
      </c>
      <c r="B101" s="17">
        <v>0.55865112455684995</v>
      </c>
      <c r="C101" s="17">
        <v>0.74282908530146896</v>
      </c>
      <c r="D101" s="17">
        <v>0.32131305242953501</v>
      </c>
      <c r="E101" s="17">
        <v>0.217104871526868</v>
      </c>
      <c r="F101" s="17">
        <v>5.0621611899210404</v>
      </c>
      <c r="G101" s="17">
        <v>4.3281741100100604</v>
      </c>
      <c r="H101" s="17">
        <v>-7.9365079365079305E-2</v>
      </c>
      <c r="I101" s="17">
        <v>1.3</v>
      </c>
      <c r="J101" s="17">
        <v>1.50222057856583</v>
      </c>
      <c r="K101" s="17" t="s">
        <v>21</v>
      </c>
      <c r="L101" s="17" t="s">
        <v>55</v>
      </c>
      <c r="M101" s="17" t="s">
        <v>53</v>
      </c>
      <c r="N101" s="17">
        <v>2780</v>
      </c>
      <c r="O101" s="17">
        <v>5998</v>
      </c>
      <c r="P101" s="17">
        <v>0.46348782927642501</v>
      </c>
      <c r="Q101" s="17">
        <v>23.105245800024399</v>
      </c>
      <c r="R101" s="17">
        <v>521.16175975609497</v>
      </c>
      <c r="S101" s="17">
        <v>5.2452830188679203</v>
      </c>
      <c r="T101" s="17">
        <v>65</v>
      </c>
    </row>
    <row r="102" spans="1:20" x14ac:dyDescent="0.2">
      <c r="A102" s="11" t="s">
        <v>56</v>
      </c>
      <c r="B102" s="11">
        <f>AVERAGE(B72:B101)</f>
        <v>0.51855903671189996</v>
      </c>
      <c r="C102" s="11">
        <f t="shared" ref="C102:T102" si="6">AVERAGE(C72:C101)</f>
        <v>0.64154521317046198</v>
      </c>
      <c r="D102" s="11">
        <f t="shared" si="6"/>
        <v>0.36664047028609342</v>
      </c>
      <c r="E102" s="11">
        <f t="shared" si="6"/>
        <v>0.17822954677987726</v>
      </c>
      <c r="F102" s="11">
        <f t="shared" si="6"/>
        <v>6.3331287673919068</v>
      </c>
      <c r="G102" s="11">
        <f t="shared" si="6"/>
        <v>4.1665583487214173</v>
      </c>
      <c r="H102" s="11">
        <f t="shared" si="6"/>
        <v>6.8874185672509913E-2</v>
      </c>
      <c r="I102" s="11">
        <f t="shared" si="6"/>
        <v>2.0040818703898013</v>
      </c>
      <c r="J102" s="11">
        <f t="shared" si="6"/>
        <v>1.1537151403099892</v>
      </c>
      <c r="K102" s="11"/>
      <c r="L102" s="11"/>
      <c r="M102" s="11"/>
      <c r="N102" s="11">
        <f t="shared" si="6"/>
        <v>1353.3103448275863</v>
      </c>
      <c r="O102" s="11">
        <f t="shared" si="6"/>
        <v>4279.9310344827591</v>
      </c>
      <c r="P102" s="11">
        <f t="shared" si="6"/>
        <v>0.24923931397068161</v>
      </c>
      <c r="Q102" s="11">
        <f t="shared" si="6"/>
        <v>71.031150489595177</v>
      </c>
      <c r="R102" s="11">
        <f t="shared" si="6"/>
        <v>507.32077223073088</v>
      </c>
      <c r="S102" s="11">
        <f t="shared" si="6"/>
        <v>3.1465946786441221</v>
      </c>
      <c r="T102" s="11">
        <f t="shared" si="6"/>
        <v>60.517241379310342</v>
      </c>
    </row>
    <row r="103" spans="1:20" x14ac:dyDescent="0.2">
      <c r="A103" s="11" t="s">
        <v>58</v>
      </c>
      <c r="B103" s="11">
        <f>STDEV(B72:B101)</f>
        <v>0.14823348452613014</v>
      </c>
      <c r="C103" s="11">
        <f t="shared" ref="C103:T103" si="7">STDEV(C72:C101)</f>
        <v>0.15565997654081445</v>
      </c>
      <c r="D103" s="11">
        <f t="shared" si="7"/>
        <v>0.13282973204793486</v>
      </c>
      <c r="E103" s="11">
        <f t="shared" si="7"/>
        <v>5.03615107513345E-2</v>
      </c>
      <c r="F103" s="11">
        <f t="shared" si="7"/>
        <v>1.2676354535103842</v>
      </c>
      <c r="G103" s="11">
        <f t="shared" si="7"/>
        <v>1.0729965194570974</v>
      </c>
      <c r="H103" s="11">
        <f t="shared" si="7"/>
        <v>0.35877309742741037</v>
      </c>
      <c r="I103" s="11">
        <f t="shared" si="7"/>
        <v>1.1022141233540139</v>
      </c>
      <c r="J103" s="11">
        <f t="shared" si="7"/>
        <v>0.31529745178141005</v>
      </c>
      <c r="K103" s="11"/>
      <c r="L103" s="11"/>
      <c r="M103" s="11"/>
      <c r="N103" s="11">
        <f t="shared" si="7"/>
        <v>1289.6467429784316</v>
      </c>
      <c r="O103" s="11">
        <f t="shared" si="7"/>
        <v>1995.813134164234</v>
      </c>
      <c r="P103" s="11">
        <f t="shared" si="7"/>
        <v>0.20721367842350202</v>
      </c>
      <c r="Q103" s="11">
        <f t="shared" si="7"/>
        <v>53.22153677365722</v>
      </c>
      <c r="R103" s="11">
        <f t="shared" si="7"/>
        <v>269.45361181558656</v>
      </c>
      <c r="S103" s="11">
        <f t="shared" si="7"/>
        <v>1.6273951557831536</v>
      </c>
      <c r="T103" s="11">
        <f t="shared" si="7"/>
        <v>35.697759723280726</v>
      </c>
    </row>
    <row r="104" spans="1:20" x14ac:dyDescent="0.2">
      <c r="A104" s="11" t="s">
        <v>59</v>
      </c>
      <c r="B104" s="11">
        <f>COUNT(B72:B101)</f>
        <v>29</v>
      </c>
      <c r="C104" s="11">
        <f t="shared" ref="C104:T104" si="8">COUNT(C72:C101)</f>
        <v>29</v>
      </c>
      <c r="D104" s="11">
        <f t="shared" si="8"/>
        <v>29</v>
      </c>
      <c r="E104" s="11">
        <f t="shared" si="8"/>
        <v>29</v>
      </c>
      <c r="F104" s="11">
        <f t="shared" si="8"/>
        <v>26</v>
      </c>
      <c r="G104" s="11">
        <f t="shared" si="8"/>
        <v>26</v>
      </c>
      <c r="H104" s="11">
        <f t="shared" si="8"/>
        <v>26</v>
      </c>
      <c r="I104" s="11">
        <f t="shared" si="8"/>
        <v>29</v>
      </c>
      <c r="J104" s="11">
        <f t="shared" si="8"/>
        <v>29</v>
      </c>
      <c r="K104" s="11"/>
      <c r="L104" s="11"/>
      <c r="M104" s="11"/>
      <c r="N104" s="11">
        <f t="shared" si="8"/>
        <v>29</v>
      </c>
      <c r="O104" s="11">
        <f t="shared" si="8"/>
        <v>29</v>
      </c>
      <c r="P104" s="11">
        <f t="shared" si="8"/>
        <v>29</v>
      </c>
      <c r="Q104" s="11">
        <f t="shared" si="8"/>
        <v>29</v>
      </c>
      <c r="R104" s="11">
        <f t="shared" si="8"/>
        <v>29</v>
      </c>
      <c r="S104" s="11">
        <f t="shared" si="8"/>
        <v>29</v>
      </c>
      <c r="T104" s="11">
        <f t="shared" si="8"/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F54DA-9C33-8340-8B75-43E0A8E381CF}">
  <dimension ref="A1:T103"/>
  <sheetViews>
    <sheetView topLeftCell="A149" workbookViewId="0">
      <selection activeCell="E70" sqref="E70"/>
    </sheetView>
  </sheetViews>
  <sheetFormatPr baseColWidth="10" defaultRowHeight="16" x14ac:dyDescent="0.2"/>
  <cols>
    <col min="1" max="1" width="15.33203125" bestFit="1" customWidth="1"/>
    <col min="2" max="2" width="14" bestFit="1" customWidth="1"/>
    <col min="3" max="3" width="17.1640625" bestFit="1" customWidth="1"/>
    <col min="4" max="7" width="14" bestFit="1" customWidth="1"/>
    <col min="8" max="8" width="14.6640625" bestFit="1" customWidth="1"/>
    <col min="9" max="9" width="16.33203125" bestFit="1" customWidth="1"/>
    <col min="10" max="10" width="20.5" bestFit="1" customWidth="1"/>
    <col min="11" max="11" width="14.6640625" bestFit="1" customWidth="1"/>
    <col min="12" max="12" width="10.33203125" bestFit="1" customWidth="1"/>
    <col min="13" max="13" width="11.33203125" bestFit="1" customWidth="1"/>
    <col min="14" max="14" width="20.5" bestFit="1" customWidth="1"/>
    <col min="15" max="15" width="18" bestFit="1" customWidth="1"/>
    <col min="16" max="16" width="18.1640625" bestFit="1" customWidth="1"/>
    <col min="17" max="18" width="14" bestFit="1" customWidth="1"/>
    <col min="19" max="19" width="16" bestFit="1" customWidth="1"/>
    <col min="20" max="20" width="14" bestFit="1" customWidth="1"/>
  </cols>
  <sheetData>
    <row r="1" spans="1:20" ht="31" x14ac:dyDescent="0.35">
      <c r="A1" s="2" t="s">
        <v>514</v>
      </c>
    </row>
    <row r="3" spans="1:20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13</v>
      </c>
      <c r="O3" s="27" t="s">
        <v>14</v>
      </c>
      <c r="P3" s="27" t="s">
        <v>15</v>
      </c>
      <c r="Q3" s="27" t="s">
        <v>16</v>
      </c>
      <c r="R3" s="27" t="s">
        <v>17</v>
      </c>
      <c r="S3" s="27" t="s">
        <v>18</v>
      </c>
      <c r="T3" s="27" t="s">
        <v>19</v>
      </c>
    </row>
    <row r="4" spans="1:20" x14ac:dyDescent="0.2">
      <c r="A4" s="28" t="s">
        <v>20</v>
      </c>
      <c r="B4" s="28">
        <v>0.26827760085621</v>
      </c>
      <c r="C4" s="28">
        <v>0.37806317790980398</v>
      </c>
      <c r="D4" s="28">
        <v>1.23149268694619</v>
      </c>
      <c r="E4" s="28">
        <v>0.34101083523589298</v>
      </c>
      <c r="F4" s="28">
        <v>14.758472143145401</v>
      </c>
      <c r="G4" s="28">
        <v>11.3240933546923</v>
      </c>
      <c r="H4" s="28">
        <v>0.439024390243902</v>
      </c>
      <c r="I4" s="28">
        <v>4.2234972677595604</v>
      </c>
      <c r="J4" s="28">
        <v>1.1738474448423999</v>
      </c>
      <c r="K4" s="28" t="s">
        <v>21</v>
      </c>
      <c r="L4" s="28" t="s">
        <v>22</v>
      </c>
      <c r="M4" s="28" t="s">
        <v>514</v>
      </c>
      <c r="N4" s="28">
        <v>1</v>
      </c>
      <c r="O4" s="28">
        <v>2375</v>
      </c>
      <c r="P4" s="28">
        <v>4.2105263157894701E-4</v>
      </c>
      <c r="Q4" s="28">
        <v>313.02634002704298</v>
      </c>
      <c r="R4" s="28">
        <v>1458.70308768777</v>
      </c>
      <c r="S4" s="28">
        <v>1</v>
      </c>
      <c r="T4" s="28">
        <v>84</v>
      </c>
    </row>
    <row r="5" spans="1:20" x14ac:dyDescent="0.2">
      <c r="A5" s="28" t="s">
        <v>24</v>
      </c>
      <c r="B5" s="28">
        <v>0.276922068063091</v>
      </c>
      <c r="C5" s="28">
        <v>0.41663886875117101</v>
      </c>
      <c r="D5" s="28">
        <v>1.1785836256837401</v>
      </c>
      <c r="E5" s="28">
        <v>0.345101859538404</v>
      </c>
      <c r="F5" s="28">
        <v>15.582943399755999</v>
      </c>
      <c r="G5" s="28">
        <v>9.4942544167752398</v>
      </c>
      <c r="H5" s="28">
        <v>-0.25301204819277101</v>
      </c>
      <c r="I5" s="28">
        <v>3.7843086483687198</v>
      </c>
      <c r="J5" s="28">
        <v>1.2015147853491099</v>
      </c>
      <c r="K5" s="28" t="s">
        <v>21</v>
      </c>
      <c r="L5" s="28" t="s">
        <v>22</v>
      </c>
      <c r="M5" s="28" t="s">
        <v>514</v>
      </c>
      <c r="N5" s="28">
        <v>48</v>
      </c>
      <c r="O5" s="28">
        <v>5107</v>
      </c>
      <c r="P5" s="28">
        <v>9.3988643038966108E-3</v>
      </c>
      <c r="Q5" s="28">
        <v>320.96804306476997</v>
      </c>
      <c r="R5" s="28">
        <v>2974.3554809996699</v>
      </c>
      <c r="S5" s="28">
        <v>2.8235294117647101</v>
      </c>
      <c r="T5" s="28">
        <v>168</v>
      </c>
    </row>
    <row r="6" spans="1:20" x14ac:dyDescent="0.2">
      <c r="A6" s="28" t="s">
        <v>25</v>
      </c>
      <c r="B6" s="28">
        <v>0.41261867319708001</v>
      </c>
      <c r="C6" s="28">
        <v>0.50726875866779697</v>
      </c>
      <c r="D6" s="28">
        <v>0.90960296389896</v>
      </c>
      <c r="E6" s="28">
        <v>0.43874116288135501</v>
      </c>
      <c r="F6" s="28">
        <v>14.3715460343891</v>
      </c>
      <c r="G6" s="28">
        <v>12.5842355449286</v>
      </c>
      <c r="H6" s="28">
        <v>-0.21212121212121199</v>
      </c>
      <c r="I6" s="28">
        <v>2.4181405895691599</v>
      </c>
      <c r="J6" s="28">
        <v>1.78256539844565</v>
      </c>
      <c r="K6" s="28" t="s">
        <v>21</v>
      </c>
      <c r="L6" s="28" t="s">
        <v>22</v>
      </c>
      <c r="M6" s="28" t="s">
        <v>514</v>
      </c>
      <c r="N6" s="28">
        <v>799</v>
      </c>
      <c r="O6" s="28">
        <v>4880</v>
      </c>
      <c r="P6" s="28">
        <v>0.163729508196721</v>
      </c>
      <c r="Q6" s="28">
        <v>260.678548688538</v>
      </c>
      <c r="R6" s="28">
        <v>1854.7088319801601</v>
      </c>
      <c r="S6" s="28">
        <v>7.1339285714285703</v>
      </c>
      <c r="T6" s="28">
        <v>101</v>
      </c>
    </row>
    <row r="7" spans="1:20" x14ac:dyDescent="0.2">
      <c r="A7" s="28" t="s">
        <v>26</v>
      </c>
      <c r="B7" s="28">
        <v>0.355289577901023</v>
      </c>
      <c r="C7" s="28">
        <v>0.43708161981647098</v>
      </c>
      <c r="D7" s="28">
        <v>1.0121490222660099</v>
      </c>
      <c r="E7" s="28">
        <v>0.27898003011205602</v>
      </c>
      <c r="F7" s="28">
        <v>12.0512716977265</v>
      </c>
      <c r="G7" s="28">
        <v>4.6067439703914399</v>
      </c>
      <c r="H7" s="28">
        <v>0.86382978723404302</v>
      </c>
      <c r="I7" s="28">
        <v>4.74</v>
      </c>
      <c r="J7" s="28">
        <v>1.0664895686315901</v>
      </c>
      <c r="K7" s="28" t="s">
        <v>21</v>
      </c>
      <c r="L7" s="28" t="s">
        <v>22</v>
      </c>
      <c r="M7" s="28" t="s">
        <v>514</v>
      </c>
      <c r="N7" s="28">
        <v>35</v>
      </c>
      <c r="O7" s="28">
        <v>5998</v>
      </c>
      <c r="P7" s="28">
        <v>5.8352784261420498E-3</v>
      </c>
      <c r="Q7" s="28">
        <v>245.69349509896699</v>
      </c>
      <c r="R7" s="28">
        <v>3017.30714577975</v>
      </c>
      <c r="S7" s="28">
        <v>2.3333333333333299</v>
      </c>
      <c r="T7" s="28">
        <v>237</v>
      </c>
    </row>
    <row r="8" spans="1:20" x14ac:dyDescent="0.2">
      <c r="A8" s="28" t="s">
        <v>27</v>
      </c>
      <c r="B8" s="28">
        <v>0.24660899744649101</v>
      </c>
      <c r="C8" s="28">
        <v>0.32777298051176901</v>
      </c>
      <c r="D8" s="28">
        <v>1.31585112194578</v>
      </c>
      <c r="E8" s="28">
        <v>0.33576174591444902</v>
      </c>
      <c r="F8" s="28">
        <v>18.272476181026299</v>
      </c>
      <c r="G8" s="28">
        <v>12.281022704587899</v>
      </c>
      <c r="H8" s="28">
        <v>0.30158730158730201</v>
      </c>
      <c r="I8" s="28">
        <v>3.26985743380855</v>
      </c>
      <c r="J8" s="28">
        <v>1.0959506006122799</v>
      </c>
      <c r="K8" s="28" t="s">
        <v>21</v>
      </c>
      <c r="L8" s="28" t="s">
        <v>22</v>
      </c>
      <c r="M8" s="28" t="s">
        <v>514</v>
      </c>
      <c r="N8" s="28">
        <v>0</v>
      </c>
      <c r="O8" s="28">
        <v>1861</v>
      </c>
      <c r="P8" s="28">
        <v>0</v>
      </c>
      <c r="Q8" s="28">
        <v>328.48869421515599</v>
      </c>
      <c r="R8" s="28">
        <v>1217.16228779985</v>
      </c>
      <c r="S8" s="26"/>
      <c r="T8" s="28">
        <v>65</v>
      </c>
    </row>
    <row r="9" spans="1:20" x14ac:dyDescent="0.2">
      <c r="A9" s="28" t="s">
        <v>28</v>
      </c>
      <c r="B9" s="28">
        <v>0.32477108591692999</v>
      </c>
      <c r="C9" s="28">
        <v>0.43531560810324099</v>
      </c>
      <c r="D9" s="28">
        <v>1.1063037497299399</v>
      </c>
      <c r="E9" s="28">
        <v>0.34368626867255198</v>
      </c>
      <c r="F9" s="28">
        <v>14.668205411705999</v>
      </c>
      <c r="G9" s="28">
        <v>9.9162898912071498</v>
      </c>
      <c r="H9" s="28">
        <v>0.35483870967741898</v>
      </c>
      <c r="I9" s="28">
        <v>3.7091152815013402</v>
      </c>
      <c r="J9" s="28">
        <v>0.96304227514034602</v>
      </c>
      <c r="K9" s="28" t="s">
        <v>21</v>
      </c>
      <c r="L9" s="28" t="s">
        <v>22</v>
      </c>
      <c r="M9" s="28" t="s">
        <v>514</v>
      </c>
      <c r="N9" s="28">
        <v>1</v>
      </c>
      <c r="O9" s="28">
        <v>981</v>
      </c>
      <c r="P9" s="28">
        <v>1.01936799184506E-3</v>
      </c>
      <c r="Q9" s="28">
        <v>341.10033072809898</v>
      </c>
      <c r="R9" s="28">
        <v>540.99670689169795</v>
      </c>
      <c r="S9" s="28">
        <v>1</v>
      </c>
      <c r="T9" s="28">
        <v>33</v>
      </c>
    </row>
    <row r="10" spans="1:20" x14ac:dyDescent="0.2">
      <c r="A10" s="28" t="s">
        <v>29</v>
      </c>
      <c r="B10" s="28">
        <v>0.400725255836831</v>
      </c>
      <c r="C10" s="28">
        <v>0.438835778199964</v>
      </c>
      <c r="D10" s="28">
        <v>0.92305526377922598</v>
      </c>
      <c r="E10" s="28">
        <v>0.373314361086165</v>
      </c>
      <c r="F10" s="26"/>
      <c r="G10" s="26"/>
      <c r="H10" s="26"/>
      <c r="I10" s="28">
        <v>2.8752642706131102</v>
      </c>
      <c r="J10" s="28">
        <v>0.77982026438710905</v>
      </c>
      <c r="K10" s="28" t="s">
        <v>21</v>
      </c>
      <c r="L10" s="28" t="s">
        <v>22</v>
      </c>
      <c r="M10" s="28" t="s">
        <v>514</v>
      </c>
      <c r="N10" s="28">
        <v>3</v>
      </c>
      <c r="O10" s="28">
        <v>716</v>
      </c>
      <c r="P10" s="28">
        <v>4.1899441340782096E-3</v>
      </c>
      <c r="Q10" s="28">
        <v>232.26471627210199</v>
      </c>
      <c r="R10" s="28">
        <v>327.69879191538399</v>
      </c>
      <c r="S10" s="28">
        <v>1.5</v>
      </c>
      <c r="T10" s="28">
        <v>20</v>
      </c>
    </row>
    <row r="11" spans="1:20" x14ac:dyDescent="0.2">
      <c r="A11" s="28" t="s">
        <v>30</v>
      </c>
      <c r="B11" s="28">
        <v>0.26796417437523101</v>
      </c>
      <c r="C11" s="28">
        <v>0.30794851484583102</v>
      </c>
      <c r="D11" s="28">
        <v>1.1267174681035399</v>
      </c>
      <c r="E11" s="28">
        <v>0.26607173023066399</v>
      </c>
      <c r="F11" s="28">
        <v>21.546638289857601</v>
      </c>
      <c r="G11" s="28">
        <v>12.5907746393911</v>
      </c>
      <c r="H11" s="28">
        <v>-0.59420289855072495</v>
      </c>
      <c r="I11" s="28">
        <v>2.78955078125</v>
      </c>
      <c r="J11" s="28">
        <v>0.98927263435188295</v>
      </c>
      <c r="K11" s="28" t="s">
        <v>21</v>
      </c>
      <c r="L11" s="28" t="s">
        <v>22</v>
      </c>
      <c r="M11" s="28" t="s">
        <v>514</v>
      </c>
      <c r="N11" s="28">
        <v>19</v>
      </c>
      <c r="O11" s="28">
        <v>2835</v>
      </c>
      <c r="P11" s="28">
        <v>6.7019400352733701E-3</v>
      </c>
      <c r="Q11" s="28">
        <v>229.574356383403</v>
      </c>
      <c r="R11" s="28">
        <v>1581.9680183124001</v>
      </c>
      <c r="S11" s="28">
        <v>2.375</v>
      </c>
      <c r="T11" s="28">
        <v>71</v>
      </c>
    </row>
    <row r="12" spans="1:20" x14ac:dyDescent="0.2">
      <c r="A12" s="28" t="s">
        <v>31</v>
      </c>
      <c r="B12" s="28">
        <v>0.33603413203801702</v>
      </c>
      <c r="C12" s="28">
        <v>0.47407375061579399</v>
      </c>
      <c r="D12" s="28">
        <v>1.09625218889315</v>
      </c>
      <c r="E12" s="28">
        <v>0.32486440847874198</v>
      </c>
      <c r="F12" s="28">
        <v>13.25</v>
      </c>
      <c r="G12" s="28">
        <v>5.4478835447781604</v>
      </c>
      <c r="H12" s="28">
        <v>0.77142857142857202</v>
      </c>
      <c r="I12" s="28">
        <v>4.765625</v>
      </c>
      <c r="J12" s="28">
        <v>1.22725217654301</v>
      </c>
      <c r="K12" s="28" t="s">
        <v>21</v>
      </c>
      <c r="L12" s="28" t="s">
        <v>22</v>
      </c>
      <c r="M12" s="28" t="s">
        <v>514</v>
      </c>
      <c r="N12" s="28">
        <v>12</v>
      </c>
      <c r="O12" s="28">
        <v>939</v>
      </c>
      <c r="P12" s="28">
        <v>1.2779552715655E-2</v>
      </c>
      <c r="Q12" s="28">
        <v>331.59433228392299</v>
      </c>
      <c r="R12" s="28">
        <v>507.03668139905398</v>
      </c>
      <c r="S12" s="28">
        <v>2</v>
      </c>
      <c r="T12" s="28">
        <v>37</v>
      </c>
    </row>
    <row r="13" spans="1:20" x14ac:dyDescent="0.2">
      <c r="A13" s="28" t="s">
        <v>32</v>
      </c>
      <c r="B13" s="28">
        <v>0.366719665585923</v>
      </c>
      <c r="C13" s="28">
        <v>0.43796692853131902</v>
      </c>
      <c r="D13" s="28">
        <v>1.01788703407179</v>
      </c>
      <c r="E13" s="28">
        <v>0.28352775687618997</v>
      </c>
      <c r="F13" s="26"/>
      <c r="G13" s="26"/>
      <c r="H13" s="26"/>
      <c r="I13" s="28">
        <v>4.2051886792452802</v>
      </c>
      <c r="J13" s="28">
        <v>0.80556523122502799</v>
      </c>
      <c r="K13" s="28" t="s">
        <v>21</v>
      </c>
      <c r="L13" s="28" t="s">
        <v>22</v>
      </c>
      <c r="M13" s="28" t="s">
        <v>514</v>
      </c>
      <c r="N13" s="28">
        <v>0</v>
      </c>
      <c r="O13" s="28">
        <v>541</v>
      </c>
      <c r="P13" s="28">
        <v>0</v>
      </c>
      <c r="Q13" s="28">
        <v>274.82949919938198</v>
      </c>
      <c r="R13" s="28">
        <v>274.82949919938198</v>
      </c>
      <c r="S13" s="26"/>
      <c r="T13" s="28">
        <v>18</v>
      </c>
    </row>
    <row r="14" spans="1:20" x14ac:dyDescent="0.2">
      <c r="A14" s="28" t="s">
        <v>33</v>
      </c>
      <c r="B14" s="28">
        <v>0.29440382609675703</v>
      </c>
      <c r="C14" s="28">
        <v>0.40344673393920899</v>
      </c>
      <c r="D14" s="28">
        <v>1.2742921776118901</v>
      </c>
      <c r="E14" s="28">
        <v>0.38610160504257202</v>
      </c>
      <c r="F14" s="28">
        <v>13.5721451878471</v>
      </c>
      <c r="G14" s="28">
        <v>6.4491640044878604</v>
      </c>
      <c r="H14" s="28">
        <v>-0.76470588235294101</v>
      </c>
      <c r="I14" s="28">
        <v>5.0381649961449497</v>
      </c>
      <c r="J14" s="28">
        <v>1.1279414839788999</v>
      </c>
      <c r="K14" s="28" t="s">
        <v>21</v>
      </c>
      <c r="L14" s="28" t="s">
        <v>22</v>
      </c>
      <c r="M14" s="28" t="s">
        <v>514</v>
      </c>
      <c r="N14" s="28">
        <v>39</v>
      </c>
      <c r="O14" s="28">
        <v>5659</v>
      </c>
      <c r="P14" s="28">
        <v>6.8916769747305196E-3</v>
      </c>
      <c r="Q14" s="28">
        <v>371.76930423721802</v>
      </c>
      <c r="R14" s="28">
        <v>3578.4426461272101</v>
      </c>
      <c r="S14" s="28">
        <v>1.6956521739130399</v>
      </c>
      <c r="T14" s="28">
        <v>240</v>
      </c>
    </row>
    <row r="15" spans="1:20" x14ac:dyDescent="0.2">
      <c r="A15" s="28" t="s">
        <v>34</v>
      </c>
      <c r="B15" s="28">
        <v>0.24004328881802101</v>
      </c>
      <c r="C15" s="28">
        <v>0.35182809202909898</v>
      </c>
      <c r="D15" s="28">
        <v>1.1894290233842499</v>
      </c>
      <c r="E15" s="28">
        <v>0.353621799888032</v>
      </c>
      <c r="F15" s="28">
        <v>22.125353104526901</v>
      </c>
      <c r="G15" s="28">
        <v>13.5319079065812</v>
      </c>
      <c r="H15" s="28">
        <v>0.45454545454545497</v>
      </c>
      <c r="I15" s="28">
        <v>2.5353063343717599</v>
      </c>
      <c r="J15" s="28">
        <v>0.82065089825909399</v>
      </c>
      <c r="K15" s="28" t="s">
        <v>21</v>
      </c>
      <c r="L15" s="28" t="s">
        <v>22</v>
      </c>
      <c r="M15" s="28" t="s">
        <v>514</v>
      </c>
      <c r="N15" s="28">
        <v>34</v>
      </c>
      <c r="O15" s="28">
        <v>2685</v>
      </c>
      <c r="P15" s="28">
        <v>1.2662942271880801E-2</v>
      </c>
      <c r="Q15" s="28">
        <v>323.21858467858402</v>
      </c>
      <c r="R15" s="28">
        <v>1571.92966731859</v>
      </c>
      <c r="S15" s="28">
        <v>2.4285714285714302</v>
      </c>
      <c r="T15" s="28">
        <v>68</v>
      </c>
    </row>
    <row r="16" spans="1:20" x14ac:dyDescent="0.2">
      <c r="A16" s="28" t="s">
        <v>35</v>
      </c>
      <c r="B16" s="28">
        <v>0.28793524094835099</v>
      </c>
      <c r="C16" s="28">
        <v>0.39576958229290499</v>
      </c>
      <c r="D16" s="28">
        <v>1.20987250162338</v>
      </c>
      <c r="E16" s="28">
        <v>0.35559435529319899</v>
      </c>
      <c r="F16" s="28">
        <v>15.833607453767399</v>
      </c>
      <c r="G16" s="28">
        <v>7.4402305118128602</v>
      </c>
      <c r="H16" s="28">
        <v>0.733990147783251</v>
      </c>
      <c r="I16" s="28">
        <v>4.2616349656009698</v>
      </c>
      <c r="J16" s="28">
        <v>1.08489369624333</v>
      </c>
      <c r="K16" s="28" t="s">
        <v>21</v>
      </c>
      <c r="L16" s="28" t="s">
        <v>22</v>
      </c>
      <c r="M16" s="28" t="s">
        <v>514</v>
      </c>
      <c r="N16" s="28">
        <v>54</v>
      </c>
      <c r="O16" s="28">
        <v>5613</v>
      </c>
      <c r="P16" s="28">
        <v>9.6205237840726893E-3</v>
      </c>
      <c r="Q16" s="28">
        <v>330.272303137172</v>
      </c>
      <c r="R16" s="28">
        <v>3358.6485843277801</v>
      </c>
      <c r="S16" s="28">
        <v>2.3478260869565202</v>
      </c>
      <c r="T16" s="28">
        <v>205</v>
      </c>
    </row>
    <row r="17" spans="1:20" x14ac:dyDescent="0.2">
      <c r="A17" s="28" t="s">
        <v>36</v>
      </c>
      <c r="B17" s="28">
        <v>0.29319521177362301</v>
      </c>
      <c r="C17" s="28">
        <v>0.42701764888508598</v>
      </c>
      <c r="D17" s="28">
        <v>1.17618844699326</v>
      </c>
      <c r="E17" s="28">
        <v>0.37160201129648901</v>
      </c>
      <c r="F17" s="28">
        <v>17.4396280063538</v>
      </c>
      <c r="G17" s="28">
        <v>10.130077529026501</v>
      </c>
      <c r="H17" s="28">
        <v>0.38461538461538503</v>
      </c>
      <c r="I17" s="28">
        <v>3.7652240520873201</v>
      </c>
      <c r="J17" s="28">
        <v>1.4536213635363</v>
      </c>
      <c r="K17" s="28" t="s">
        <v>21</v>
      </c>
      <c r="L17" s="28" t="s">
        <v>22</v>
      </c>
      <c r="M17" s="28" t="s">
        <v>514</v>
      </c>
      <c r="N17" s="28">
        <v>27</v>
      </c>
      <c r="O17" s="28">
        <v>3780</v>
      </c>
      <c r="P17" s="28">
        <v>7.14285714285714E-3</v>
      </c>
      <c r="Q17" s="28">
        <v>318.01592882350002</v>
      </c>
      <c r="R17" s="28">
        <v>2200.1347954825801</v>
      </c>
      <c r="S17" s="28">
        <v>2.7</v>
      </c>
      <c r="T17" s="28">
        <v>119</v>
      </c>
    </row>
    <row r="18" spans="1:20" x14ac:dyDescent="0.2">
      <c r="A18" s="28" t="s">
        <v>37</v>
      </c>
      <c r="B18" s="28">
        <v>0.24993706899483401</v>
      </c>
      <c r="C18" s="28">
        <v>0.36852101132919901</v>
      </c>
      <c r="D18" s="28">
        <v>1.16897436799498</v>
      </c>
      <c r="E18" s="28">
        <v>0.33352422707290702</v>
      </c>
      <c r="F18" s="28">
        <v>14.507002619424901</v>
      </c>
      <c r="G18" s="28">
        <v>21.6246944818255</v>
      </c>
      <c r="H18" s="28">
        <v>-0.17241379310344801</v>
      </c>
      <c r="I18" s="28">
        <v>2.7724583109198502</v>
      </c>
      <c r="J18" s="28">
        <v>1.5908475900002199</v>
      </c>
      <c r="K18" s="28" t="s">
        <v>21</v>
      </c>
      <c r="L18" s="28" t="s">
        <v>22</v>
      </c>
      <c r="M18" s="28" t="s">
        <v>514</v>
      </c>
      <c r="N18" s="28">
        <v>18</v>
      </c>
      <c r="O18" s="28">
        <v>2330</v>
      </c>
      <c r="P18" s="28">
        <v>7.7253218884120196E-3</v>
      </c>
      <c r="Q18" s="28">
        <v>248.87135585611901</v>
      </c>
      <c r="R18" s="28">
        <v>1350.61397049278</v>
      </c>
      <c r="S18" s="28">
        <v>2</v>
      </c>
      <c r="T18" s="28">
        <v>60</v>
      </c>
    </row>
    <row r="19" spans="1:20" x14ac:dyDescent="0.2">
      <c r="A19" s="28" t="s">
        <v>38</v>
      </c>
      <c r="B19" s="28">
        <v>0.34943655733961299</v>
      </c>
      <c r="C19" s="28">
        <v>0.48045516395819599</v>
      </c>
      <c r="D19" s="28">
        <v>1.02773266500003</v>
      </c>
      <c r="E19" s="28">
        <v>0.38691063889969801</v>
      </c>
      <c r="F19" s="28">
        <v>16.041313471627799</v>
      </c>
      <c r="G19" s="28">
        <v>12.9588405385113</v>
      </c>
      <c r="H19" s="28">
        <v>-0.31944444444444398</v>
      </c>
      <c r="I19" s="28">
        <v>3.0088163571562601</v>
      </c>
      <c r="J19" s="28">
        <v>1.61524030530964</v>
      </c>
      <c r="K19" s="28" t="s">
        <v>21</v>
      </c>
      <c r="L19" s="28" t="s">
        <v>22</v>
      </c>
      <c r="M19" s="28" t="s">
        <v>514</v>
      </c>
      <c r="N19" s="28">
        <v>49</v>
      </c>
      <c r="O19" s="28">
        <v>5801</v>
      </c>
      <c r="P19" s="28">
        <v>8.4468195138769197E-3</v>
      </c>
      <c r="Q19" s="28">
        <v>370.93590050312798</v>
      </c>
      <c r="R19" s="28">
        <v>2953.3125088427601</v>
      </c>
      <c r="S19" s="28">
        <v>2.3333333333333299</v>
      </c>
      <c r="T19" s="28">
        <v>146</v>
      </c>
    </row>
    <row r="20" spans="1:20" x14ac:dyDescent="0.2">
      <c r="A20" s="28" t="s">
        <v>39</v>
      </c>
      <c r="B20" s="28">
        <v>0.25432309706935702</v>
      </c>
      <c r="C20" s="28">
        <v>0.35468779204787898</v>
      </c>
      <c r="D20" s="28">
        <v>1.24544738054847</v>
      </c>
      <c r="E20" s="28">
        <v>0.35187759445144001</v>
      </c>
      <c r="F20" s="28">
        <v>17.457474531457699</v>
      </c>
      <c r="G20" s="28">
        <v>11.573247546587501</v>
      </c>
      <c r="H20" s="28">
        <v>-0.14049586776859499</v>
      </c>
      <c r="I20" s="28">
        <v>3.7154501667284201</v>
      </c>
      <c r="J20" s="28">
        <v>1.3495248746125501</v>
      </c>
      <c r="K20" s="28" t="s">
        <v>21</v>
      </c>
      <c r="L20" s="28" t="s">
        <v>22</v>
      </c>
      <c r="M20" s="28" t="s">
        <v>514</v>
      </c>
      <c r="N20" s="28">
        <v>9</v>
      </c>
      <c r="O20" s="28">
        <v>3838</v>
      </c>
      <c r="P20" s="28">
        <v>2.3449713392391901E-3</v>
      </c>
      <c r="Q20" s="28">
        <v>300.72170942459098</v>
      </c>
      <c r="R20" s="28">
        <v>2376.3136020864799</v>
      </c>
      <c r="S20" s="28">
        <v>3</v>
      </c>
      <c r="T20" s="28">
        <v>123</v>
      </c>
    </row>
    <row r="21" spans="1:20" x14ac:dyDescent="0.2">
      <c r="A21" s="28" t="s">
        <v>40</v>
      </c>
      <c r="B21" s="28">
        <v>0.23951728605044101</v>
      </c>
      <c r="C21" s="28">
        <v>0.38423102433366901</v>
      </c>
      <c r="D21" s="28">
        <v>1.25767744344531</v>
      </c>
      <c r="E21" s="28">
        <v>0.36247855362543902</v>
      </c>
      <c r="F21" s="28">
        <v>20.1482784624394</v>
      </c>
      <c r="G21" s="28">
        <v>14.619612213337501</v>
      </c>
      <c r="H21" s="28">
        <v>-0.25423728813559299</v>
      </c>
      <c r="I21" s="28">
        <v>3.2325962325962299</v>
      </c>
      <c r="J21" s="28">
        <v>2.0130497010884101</v>
      </c>
      <c r="K21" s="28" t="s">
        <v>21</v>
      </c>
      <c r="L21" s="28" t="s">
        <v>22</v>
      </c>
      <c r="M21" s="28" t="s">
        <v>514</v>
      </c>
      <c r="N21" s="28">
        <v>4</v>
      </c>
      <c r="O21" s="28">
        <v>2009</v>
      </c>
      <c r="P21" s="28">
        <v>1.99104031856645E-3</v>
      </c>
      <c r="Q21" s="28">
        <v>281.19091774134</v>
      </c>
      <c r="R21" s="28">
        <v>1254.5816404201801</v>
      </c>
      <c r="S21" s="28">
        <v>1</v>
      </c>
      <c r="T21" s="28">
        <v>61</v>
      </c>
    </row>
    <row r="22" spans="1:20" x14ac:dyDescent="0.2">
      <c r="A22" s="28" t="s">
        <v>41</v>
      </c>
      <c r="B22" s="28">
        <v>0.278154715179316</v>
      </c>
      <c r="C22" s="28">
        <v>0.3854424058016</v>
      </c>
      <c r="D22" s="28">
        <v>1.1594095560515401</v>
      </c>
      <c r="E22" s="28">
        <v>0.36558670763589002</v>
      </c>
      <c r="F22" s="28">
        <v>14.5628799609533</v>
      </c>
      <c r="G22" s="28">
        <v>22.842049140339199</v>
      </c>
      <c r="H22" s="28">
        <v>-0.410404624277457</v>
      </c>
      <c r="I22" s="28">
        <v>3.7169171110033901</v>
      </c>
      <c r="J22" s="28">
        <v>1.3342644255754801</v>
      </c>
      <c r="K22" s="28" t="s">
        <v>21</v>
      </c>
      <c r="L22" s="28" t="s">
        <v>22</v>
      </c>
      <c r="M22" s="28" t="s">
        <v>514</v>
      </c>
      <c r="N22" s="28">
        <v>51</v>
      </c>
      <c r="O22" s="28">
        <v>5034</v>
      </c>
      <c r="P22" s="28">
        <v>1.01311084624553E-2</v>
      </c>
      <c r="Q22" s="28">
        <v>171.13643044544099</v>
      </c>
      <c r="R22" s="28">
        <v>3298.84237065047</v>
      </c>
      <c r="S22" s="28">
        <v>4.6363636363636402</v>
      </c>
      <c r="T22" s="28">
        <v>175</v>
      </c>
    </row>
    <row r="23" spans="1:20" x14ac:dyDescent="0.2">
      <c r="A23" s="28" t="s">
        <v>43</v>
      </c>
      <c r="B23" s="28">
        <v>0.30280320674775202</v>
      </c>
      <c r="C23" s="28">
        <v>0.39177142789859298</v>
      </c>
      <c r="D23" s="28">
        <v>1.09378795555287</v>
      </c>
      <c r="E23" s="28">
        <v>0.320978103155449</v>
      </c>
      <c r="F23" s="28">
        <v>15.0353749537549</v>
      </c>
      <c r="G23" s="28">
        <v>8.2238097647371493</v>
      </c>
      <c r="H23" s="28">
        <v>0.39759036144578302</v>
      </c>
      <c r="I23" s="28">
        <v>4.1845620979713001</v>
      </c>
      <c r="J23" s="28">
        <v>1.28442855898467</v>
      </c>
      <c r="K23" s="28" t="s">
        <v>21</v>
      </c>
      <c r="L23" s="28" t="s">
        <v>22</v>
      </c>
      <c r="M23" s="28" t="s">
        <v>514</v>
      </c>
      <c r="N23" s="28">
        <v>21</v>
      </c>
      <c r="O23" s="28">
        <v>2440</v>
      </c>
      <c r="P23" s="28">
        <v>8.6065573770491809E-3</v>
      </c>
      <c r="Q23" s="28">
        <v>266.17169679218199</v>
      </c>
      <c r="R23" s="28">
        <v>1319.7026754311901</v>
      </c>
      <c r="S23" s="28">
        <v>4.2</v>
      </c>
      <c r="T23" s="28">
        <v>85</v>
      </c>
    </row>
    <row r="24" spans="1:20" x14ac:dyDescent="0.2">
      <c r="A24" s="28" t="s">
        <v>44</v>
      </c>
      <c r="B24" s="28">
        <v>0.246214354534769</v>
      </c>
      <c r="C24" s="28">
        <v>0.36712202882259998</v>
      </c>
      <c r="D24" s="28">
        <v>1.2408399571465301</v>
      </c>
      <c r="E24" s="28">
        <v>0.34144918431754601</v>
      </c>
      <c r="F24" s="28">
        <v>21.130243727486899</v>
      </c>
      <c r="G24" s="28">
        <v>17.0489905557863</v>
      </c>
      <c r="H24" s="28">
        <v>-0.13043478260869601</v>
      </c>
      <c r="I24" s="28">
        <v>2.2848537005163498</v>
      </c>
      <c r="J24" s="28">
        <v>1.0182134066192501</v>
      </c>
      <c r="K24" s="28" t="s">
        <v>21</v>
      </c>
      <c r="L24" s="28" t="s">
        <v>22</v>
      </c>
      <c r="M24" s="28" t="s">
        <v>514</v>
      </c>
      <c r="N24" s="28">
        <v>0</v>
      </c>
      <c r="O24" s="28">
        <v>1810</v>
      </c>
      <c r="P24" s="28">
        <v>0</v>
      </c>
      <c r="Q24" s="28">
        <v>332.29251951076799</v>
      </c>
      <c r="R24" s="28">
        <v>1120.7020695514</v>
      </c>
      <c r="S24" s="26"/>
      <c r="T24" s="28">
        <v>48</v>
      </c>
    </row>
    <row r="25" spans="1:20" x14ac:dyDescent="0.2">
      <c r="A25" s="28" t="s">
        <v>45</v>
      </c>
      <c r="B25" s="28">
        <v>0.34005428425623102</v>
      </c>
      <c r="C25" s="28">
        <v>0.46507297337457498</v>
      </c>
      <c r="D25" s="28">
        <v>1.0178883665674501</v>
      </c>
      <c r="E25" s="28">
        <v>0.370076539068665</v>
      </c>
      <c r="F25" s="28">
        <v>13.462912017836301</v>
      </c>
      <c r="G25" s="28">
        <v>6.7970415622153402</v>
      </c>
      <c r="H25" s="28">
        <v>0.71428571428571397</v>
      </c>
      <c r="I25" s="28">
        <v>3.8531105990783399</v>
      </c>
      <c r="J25" s="28">
        <v>1.0726875253019199</v>
      </c>
      <c r="K25" s="28" t="s">
        <v>21</v>
      </c>
      <c r="L25" s="28" t="s">
        <v>22</v>
      </c>
      <c r="M25" s="28" t="s">
        <v>514</v>
      </c>
      <c r="N25" s="28">
        <v>16</v>
      </c>
      <c r="O25" s="28">
        <v>1971</v>
      </c>
      <c r="P25" s="28">
        <v>8.1177067478437302E-3</v>
      </c>
      <c r="Q25" s="28">
        <v>298.99113245883302</v>
      </c>
      <c r="R25" s="28">
        <v>993.96798995311701</v>
      </c>
      <c r="S25" s="28">
        <v>8</v>
      </c>
      <c r="T25" s="28">
        <v>65</v>
      </c>
    </row>
    <row r="26" spans="1:20" x14ac:dyDescent="0.2">
      <c r="A26" s="28" t="s">
        <v>46</v>
      </c>
      <c r="B26" s="28">
        <v>0.27533566378607399</v>
      </c>
      <c r="C26" s="28">
        <v>0.39944017547676203</v>
      </c>
      <c r="D26" s="28">
        <v>1.0220690898606499</v>
      </c>
      <c r="E26" s="28">
        <v>0.313754686003199</v>
      </c>
      <c r="F26" s="28">
        <v>17.9092719532925</v>
      </c>
      <c r="G26" s="28">
        <v>12.0532084952027</v>
      </c>
      <c r="H26" s="28">
        <v>-0.22689075630252101</v>
      </c>
      <c r="I26" s="28">
        <v>2.8920863309352498</v>
      </c>
      <c r="J26" s="28">
        <v>1.03940067731329</v>
      </c>
      <c r="K26" s="28" t="s">
        <v>21</v>
      </c>
      <c r="L26" s="28" t="s">
        <v>22</v>
      </c>
      <c r="M26" s="28" t="s">
        <v>514</v>
      </c>
      <c r="N26" s="28">
        <v>102</v>
      </c>
      <c r="O26" s="28">
        <v>4940</v>
      </c>
      <c r="P26" s="28">
        <v>2.0647773279352199E-2</v>
      </c>
      <c r="Q26" s="28">
        <v>275.95479155520701</v>
      </c>
      <c r="R26" s="28">
        <v>2471.1247559524099</v>
      </c>
      <c r="S26" s="28">
        <v>3</v>
      </c>
      <c r="T26" s="28">
        <v>121</v>
      </c>
    </row>
    <row r="27" spans="1:20" x14ac:dyDescent="0.2">
      <c r="A27" s="28" t="s">
        <v>47</v>
      </c>
      <c r="B27" s="28">
        <v>0.27228480737791</v>
      </c>
      <c r="C27" s="28">
        <v>0.40759272356575799</v>
      </c>
      <c r="D27" s="28">
        <v>1.20768937325114</v>
      </c>
      <c r="E27" s="28">
        <v>0.40441907303014801</v>
      </c>
      <c r="F27" s="28">
        <v>16.156461555674898</v>
      </c>
      <c r="G27" s="28">
        <v>13.364045005940101</v>
      </c>
      <c r="H27" s="28">
        <v>-0.219512195121951</v>
      </c>
      <c r="I27" s="28">
        <v>2.8170478170478201</v>
      </c>
      <c r="J27" s="28">
        <v>1.3401680224042301</v>
      </c>
      <c r="K27" s="28" t="s">
        <v>21</v>
      </c>
      <c r="L27" s="28" t="s">
        <v>22</v>
      </c>
      <c r="M27" s="28" t="s">
        <v>514</v>
      </c>
      <c r="N27" s="28">
        <v>19</v>
      </c>
      <c r="O27" s="28">
        <v>1167</v>
      </c>
      <c r="P27" s="28">
        <v>1.6281062553556099E-2</v>
      </c>
      <c r="Q27" s="28">
        <v>199.311363593826</v>
      </c>
      <c r="R27" s="28">
        <v>688.43963584818403</v>
      </c>
      <c r="S27" s="28">
        <v>3.1666666666666701</v>
      </c>
      <c r="T27" s="28">
        <v>43</v>
      </c>
    </row>
    <row r="28" spans="1:20" x14ac:dyDescent="0.2">
      <c r="A28" s="28" t="s">
        <v>48</v>
      </c>
      <c r="B28" s="28">
        <v>0.40789044694042897</v>
      </c>
      <c r="C28" s="28">
        <v>0.51946944495599301</v>
      </c>
      <c r="D28" s="28">
        <v>0.88787653532278799</v>
      </c>
      <c r="E28" s="28">
        <v>0.30920191600025998</v>
      </c>
      <c r="F28" s="26"/>
      <c r="G28" s="26"/>
      <c r="H28" s="26"/>
      <c r="I28" s="28">
        <v>4.7248520710059196</v>
      </c>
      <c r="J28" s="28">
        <v>0.92852756537190295</v>
      </c>
      <c r="K28" s="28" t="s">
        <v>21</v>
      </c>
      <c r="L28" s="28" t="s">
        <v>22</v>
      </c>
      <c r="M28" s="28" t="s">
        <v>514</v>
      </c>
      <c r="N28" s="28">
        <v>2</v>
      </c>
      <c r="O28" s="28">
        <v>455</v>
      </c>
      <c r="P28" s="28">
        <v>4.3956043956043999E-3</v>
      </c>
      <c r="Q28" s="28">
        <v>200.66009698294999</v>
      </c>
      <c r="R28" s="28">
        <v>200.688443530466</v>
      </c>
      <c r="S28" s="28">
        <v>2</v>
      </c>
      <c r="T28" s="28">
        <v>19</v>
      </c>
    </row>
    <row r="29" spans="1:20" x14ac:dyDescent="0.2">
      <c r="A29" s="28" t="s">
        <v>49</v>
      </c>
      <c r="B29" s="28">
        <v>0.40716527031407201</v>
      </c>
      <c r="C29" s="28">
        <v>0.45359738179380399</v>
      </c>
      <c r="D29" s="28">
        <v>0.75758377332860904</v>
      </c>
      <c r="E29" s="28">
        <v>0.30709268579703503</v>
      </c>
      <c r="F29" s="28">
        <v>13.375627003834801</v>
      </c>
      <c r="G29" s="28">
        <v>9.9585101435073309</v>
      </c>
      <c r="H29" s="28">
        <v>7.8260869565217397E-2</v>
      </c>
      <c r="I29" s="28">
        <v>2.7185430463576199</v>
      </c>
      <c r="J29" s="28">
        <v>1.3722022560454099</v>
      </c>
      <c r="K29" s="28" t="s">
        <v>21</v>
      </c>
      <c r="L29" s="28" t="s">
        <v>22</v>
      </c>
      <c r="M29" s="28" t="s">
        <v>514</v>
      </c>
      <c r="N29" s="28">
        <v>35</v>
      </c>
      <c r="O29" s="28">
        <v>4988</v>
      </c>
      <c r="P29" s="28">
        <v>7.0168404170008001E-3</v>
      </c>
      <c r="Q29" s="28">
        <v>186.85537585078001</v>
      </c>
      <c r="R29" s="28">
        <v>1873.6439724299</v>
      </c>
      <c r="S29" s="28">
        <v>3.1818181818181799</v>
      </c>
      <c r="T29" s="28">
        <v>117</v>
      </c>
    </row>
    <row r="30" spans="1:20" x14ac:dyDescent="0.2">
      <c r="A30" s="28" t="s">
        <v>50</v>
      </c>
      <c r="B30" s="28">
        <v>0.27900671233018998</v>
      </c>
      <c r="C30" s="28">
        <v>0.37309213012511599</v>
      </c>
      <c r="D30" s="28">
        <v>0.99359434062096996</v>
      </c>
      <c r="E30" s="28">
        <v>0.30868092655356</v>
      </c>
      <c r="F30" s="28">
        <v>21.598732966469601</v>
      </c>
      <c r="G30" s="28">
        <v>18.9133780606588</v>
      </c>
      <c r="H30" s="28">
        <v>-0.209302325581395</v>
      </c>
      <c r="I30" s="28">
        <v>2.11411411411411</v>
      </c>
      <c r="J30" s="28">
        <v>0.99738948097909996</v>
      </c>
      <c r="K30" s="28" t="s">
        <v>21</v>
      </c>
      <c r="L30" s="28" t="s">
        <v>22</v>
      </c>
      <c r="M30" s="28" t="s">
        <v>514</v>
      </c>
      <c r="N30" s="28">
        <v>35</v>
      </c>
      <c r="O30" s="28">
        <v>2356</v>
      </c>
      <c r="P30" s="28">
        <v>1.4855687606112101E-2</v>
      </c>
      <c r="Q30" s="28">
        <v>187.32049870850901</v>
      </c>
      <c r="R30" s="28">
        <v>1150.1421423638101</v>
      </c>
      <c r="S30" s="28">
        <v>2.9166666666666701</v>
      </c>
      <c r="T30" s="28">
        <v>45</v>
      </c>
    </row>
    <row r="31" spans="1:20" x14ac:dyDescent="0.2">
      <c r="A31" s="28" t="s">
        <v>51</v>
      </c>
      <c r="B31" s="28">
        <v>0.34337505127941997</v>
      </c>
      <c r="C31" s="28">
        <v>0.46541305900023</v>
      </c>
      <c r="D31" s="28">
        <v>1.0211149466110501</v>
      </c>
      <c r="E31" s="28">
        <v>0.38580169431429201</v>
      </c>
      <c r="F31" s="28">
        <v>15.297335602595799</v>
      </c>
      <c r="G31" s="28">
        <v>10.214527831808001</v>
      </c>
      <c r="H31" s="28">
        <v>0.36263736263736301</v>
      </c>
      <c r="I31" s="28">
        <v>3.2892676186089398</v>
      </c>
      <c r="J31" s="28">
        <v>1.4872930123591801</v>
      </c>
      <c r="K31" s="28" t="s">
        <v>21</v>
      </c>
      <c r="L31" s="28" t="s">
        <v>22</v>
      </c>
      <c r="M31" s="28" t="s">
        <v>514</v>
      </c>
      <c r="N31" s="28">
        <v>34</v>
      </c>
      <c r="O31" s="28">
        <v>2953</v>
      </c>
      <c r="P31" s="28">
        <v>1.1513714866237699E-2</v>
      </c>
      <c r="Q31" s="28">
        <v>260.66602991444103</v>
      </c>
      <c r="R31" s="28">
        <v>1485.85567754511</v>
      </c>
      <c r="S31" s="28">
        <v>1.8888888888888899</v>
      </c>
      <c r="T31" s="28">
        <v>93</v>
      </c>
    </row>
    <row r="32" spans="1:20" x14ac:dyDescent="0.2">
      <c r="A32" s="28" t="s">
        <v>52</v>
      </c>
      <c r="B32" s="28">
        <v>0.34946361308852403</v>
      </c>
      <c r="C32" s="28">
        <v>0.50366878728489795</v>
      </c>
      <c r="D32" s="28">
        <v>0.96939868993834399</v>
      </c>
      <c r="E32" s="28">
        <v>0.35869258577860602</v>
      </c>
      <c r="F32" s="28">
        <v>13.462912017836301</v>
      </c>
      <c r="G32" s="28">
        <v>9.0644678159934795</v>
      </c>
      <c r="H32" s="28">
        <v>0.29213483146067398</v>
      </c>
      <c r="I32" s="28">
        <v>3.6</v>
      </c>
      <c r="J32" s="28">
        <v>1.33865604245452</v>
      </c>
      <c r="K32" s="28" t="s">
        <v>21</v>
      </c>
      <c r="L32" s="28" t="s">
        <v>22</v>
      </c>
      <c r="M32" s="28" t="s">
        <v>514</v>
      </c>
      <c r="N32" s="28">
        <v>61</v>
      </c>
      <c r="O32" s="28">
        <v>5998</v>
      </c>
      <c r="P32" s="28">
        <v>1.0170056685561899E-2</v>
      </c>
      <c r="Q32" s="28">
        <v>251.446498644945</v>
      </c>
      <c r="R32" s="28">
        <v>2877.4822602610202</v>
      </c>
      <c r="S32" s="28">
        <v>1.84848484848485</v>
      </c>
      <c r="T32" s="28">
        <v>180</v>
      </c>
    </row>
    <row r="33" spans="1:20" x14ac:dyDescent="0.2">
      <c r="A33" s="19" t="s">
        <v>56</v>
      </c>
      <c r="B33" s="16">
        <f>AVERAGE(B4:B32)</f>
        <v>0.30918865290146597</v>
      </c>
      <c r="C33" s="16">
        <f t="shared" ref="C33:T33" si="0">AVERAGE(C4:C32)</f>
        <v>0.4158139852713218</v>
      </c>
      <c r="D33" s="16">
        <f t="shared" si="0"/>
        <v>1.0978883350404083</v>
      </c>
      <c r="E33" s="16">
        <f t="shared" si="0"/>
        <v>0.3454656912500309</v>
      </c>
      <c r="F33" s="16">
        <f t="shared" si="0"/>
        <v>16.293004144414894</v>
      </c>
      <c r="G33" s="16">
        <f t="shared" si="0"/>
        <v>11.732811583658098</v>
      </c>
      <c r="H33" s="16">
        <f t="shared" si="0"/>
        <v>8.621502953647428E-2</v>
      </c>
      <c r="I33" s="16">
        <f t="shared" si="0"/>
        <v>3.4932949611848461</v>
      </c>
      <c r="J33" s="16">
        <f t="shared" si="0"/>
        <v>1.2191145264126135</v>
      </c>
      <c r="K33" s="16"/>
      <c r="L33" s="16"/>
      <c r="M33" s="16"/>
      <c r="N33" s="16">
        <f t="shared" si="0"/>
        <v>52.689655172413794</v>
      </c>
      <c r="O33" s="16">
        <f t="shared" si="0"/>
        <v>3174.4827586206898</v>
      </c>
      <c r="P33" s="16">
        <f t="shared" si="0"/>
        <v>1.2849578415848256E-2</v>
      </c>
      <c r="Q33" s="16">
        <f t="shared" si="0"/>
        <v>277.72485499382475</v>
      </c>
      <c r="R33" s="16">
        <f t="shared" si="0"/>
        <v>1719.9771013993295</v>
      </c>
      <c r="S33" s="16">
        <f t="shared" si="0"/>
        <v>2.7888485856996086</v>
      </c>
      <c r="T33" s="16">
        <f t="shared" si="0"/>
        <v>98.172413793103445</v>
      </c>
    </row>
    <row r="34" spans="1:20" x14ac:dyDescent="0.2">
      <c r="A34" s="19" t="s">
        <v>58</v>
      </c>
      <c r="B34" s="16">
        <f>_xlfn.STDEV.P(B4:B32)</f>
        <v>5.3813671068172392E-2</v>
      </c>
      <c r="C34" s="16">
        <f t="shared" ref="C34:T34" si="1">_xlfn.STDEV.P(C4:C32)</f>
        <v>5.2900765468135574E-2</v>
      </c>
      <c r="D34" s="16">
        <f t="shared" si="1"/>
        <v>0.1325647668151746</v>
      </c>
      <c r="E34" s="16">
        <f t="shared" si="1"/>
        <v>3.774779780279626E-2</v>
      </c>
      <c r="F34" s="16">
        <f t="shared" si="1"/>
        <v>2.8733282539112626</v>
      </c>
      <c r="G34" s="16">
        <f t="shared" si="1"/>
        <v>4.4533058515974489</v>
      </c>
      <c r="H34" s="16">
        <f t="shared" si="1"/>
        <v>0.4356303088604595</v>
      </c>
      <c r="I34" s="16">
        <f t="shared" si="1"/>
        <v>0.79386209952722453</v>
      </c>
      <c r="J34" s="16">
        <f t="shared" si="1"/>
        <v>0.287248002087925</v>
      </c>
      <c r="K34" s="16"/>
      <c r="L34" s="16"/>
      <c r="M34" s="16"/>
      <c r="N34" s="16">
        <f t="shared" si="1"/>
        <v>142.93405845143533</v>
      </c>
      <c r="O34" s="16">
        <f t="shared" si="1"/>
        <v>1818.0072952452099</v>
      </c>
      <c r="P34" s="16">
        <f t="shared" si="1"/>
        <v>2.8958756514262777E-2</v>
      </c>
      <c r="Q34" s="16">
        <f t="shared" si="1"/>
        <v>55.120215932626266</v>
      </c>
      <c r="R34" s="16">
        <f t="shared" si="1"/>
        <v>989.91799662536448</v>
      </c>
      <c r="S34" s="16">
        <f t="shared" si="1"/>
        <v>1.626464062634539</v>
      </c>
      <c r="T34" s="16">
        <f t="shared" si="1"/>
        <v>62.909386923885371</v>
      </c>
    </row>
    <row r="35" spans="1:20" x14ac:dyDescent="0.2">
      <c r="A35" s="16" t="s">
        <v>59</v>
      </c>
      <c r="B35" s="16">
        <f>COUNT(B4:B32)</f>
        <v>29</v>
      </c>
      <c r="C35" s="16">
        <f t="shared" ref="C35:T35" si="2">COUNT(C4:C32)</f>
        <v>29</v>
      </c>
      <c r="D35" s="16">
        <f t="shared" si="2"/>
        <v>29</v>
      </c>
      <c r="E35" s="16">
        <f t="shared" si="2"/>
        <v>29</v>
      </c>
      <c r="F35" s="16">
        <f t="shared" si="2"/>
        <v>26</v>
      </c>
      <c r="G35" s="16">
        <f t="shared" si="2"/>
        <v>26</v>
      </c>
      <c r="H35" s="16">
        <f t="shared" si="2"/>
        <v>26</v>
      </c>
      <c r="I35" s="16">
        <f t="shared" si="2"/>
        <v>29</v>
      </c>
      <c r="J35" s="16">
        <f t="shared" si="2"/>
        <v>29</v>
      </c>
      <c r="K35" s="16"/>
      <c r="L35" s="16"/>
      <c r="M35" s="16"/>
      <c r="N35" s="16">
        <f t="shared" si="2"/>
        <v>29</v>
      </c>
      <c r="O35" s="16">
        <f t="shared" si="2"/>
        <v>29</v>
      </c>
      <c r="P35" s="16">
        <f t="shared" si="2"/>
        <v>29</v>
      </c>
      <c r="Q35" s="16">
        <f t="shared" si="2"/>
        <v>29</v>
      </c>
      <c r="R35" s="16">
        <f t="shared" si="2"/>
        <v>29</v>
      </c>
      <c r="S35" s="16">
        <f t="shared" si="2"/>
        <v>26</v>
      </c>
      <c r="T35" s="16">
        <f t="shared" si="2"/>
        <v>29</v>
      </c>
    </row>
    <row r="36" spans="1:20" x14ac:dyDescent="0.2">
      <c r="A36" s="5" t="s">
        <v>0</v>
      </c>
      <c r="B36" s="5" t="s">
        <v>1</v>
      </c>
      <c r="C36" s="5" t="s">
        <v>2</v>
      </c>
      <c r="D36" s="5" t="s">
        <v>3</v>
      </c>
      <c r="E36" s="5" t="s">
        <v>4</v>
      </c>
      <c r="F36" s="5" t="s">
        <v>5</v>
      </c>
      <c r="G36" s="5" t="s">
        <v>6</v>
      </c>
      <c r="H36" s="5" t="s">
        <v>7</v>
      </c>
      <c r="I36" s="5" t="s">
        <v>8</v>
      </c>
      <c r="J36" s="5" t="s">
        <v>9</v>
      </c>
      <c r="K36" s="5" t="s">
        <v>10</v>
      </c>
      <c r="L36" s="5" t="s">
        <v>11</v>
      </c>
      <c r="M36" s="5" t="s">
        <v>12</v>
      </c>
      <c r="N36" s="5" t="s">
        <v>13</v>
      </c>
      <c r="O36" s="5" t="s">
        <v>14</v>
      </c>
      <c r="P36" s="5" t="s">
        <v>15</v>
      </c>
      <c r="Q36" s="5" t="s">
        <v>16</v>
      </c>
      <c r="R36" s="5" t="s">
        <v>17</v>
      </c>
      <c r="S36" s="5" t="s">
        <v>18</v>
      </c>
      <c r="T36" s="5" t="s">
        <v>19</v>
      </c>
    </row>
    <row r="37" spans="1:20" x14ac:dyDescent="0.2">
      <c r="A37" s="6" t="s">
        <v>20</v>
      </c>
      <c r="B37" s="6">
        <v>0.24387011940596301</v>
      </c>
      <c r="C37" s="6">
        <v>0.32997595981203298</v>
      </c>
      <c r="D37" s="6">
        <v>0.87962465716140603</v>
      </c>
      <c r="E37" s="6">
        <v>0.24948772656971099</v>
      </c>
      <c r="F37" s="6">
        <v>20.923524494046902</v>
      </c>
      <c r="G37" s="6">
        <v>11.4042114998178</v>
      </c>
      <c r="H37" s="6">
        <v>0.25</v>
      </c>
      <c r="I37" s="6">
        <v>2.30503597122302</v>
      </c>
      <c r="J37" s="6">
        <v>0.76556498542416995</v>
      </c>
      <c r="K37" s="6" t="s">
        <v>21</v>
      </c>
      <c r="L37" s="6" t="s">
        <v>54</v>
      </c>
      <c r="M37" s="6" t="s">
        <v>514</v>
      </c>
      <c r="N37" s="6">
        <v>22</v>
      </c>
      <c r="O37" s="6">
        <v>1979</v>
      </c>
      <c r="P37" s="6">
        <v>1.11167256189995E-2</v>
      </c>
      <c r="Q37" s="6">
        <v>212.20625105515899</v>
      </c>
      <c r="R37" s="6">
        <v>858.56205597302005</v>
      </c>
      <c r="S37" s="6">
        <v>1.5714285714285701</v>
      </c>
      <c r="T37" s="6">
        <v>42</v>
      </c>
    </row>
    <row r="38" spans="1:20" x14ac:dyDescent="0.2">
      <c r="A38" s="6" t="s">
        <v>24</v>
      </c>
      <c r="B38" s="6">
        <v>0.30356081822647402</v>
      </c>
      <c r="C38" s="6">
        <v>0.361399050677911</v>
      </c>
      <c r="D38" s="6">
        <v>0.655396437900721</v>
      </c>
      <c r="E38" s="6">
        <v>0.25294841669483897</v>
      </c>
      <c r="F38" s="6">
        <v>12.933933081546099</v>
      </c>
      <c r="G38" s="6">
        <v>11.7041074611301</v>
      </c>
      <c r="H38" s="6">
        <v>0.17948717948717999</v>
      </c>
      <c r="I38" s="6">
        <v>2.1193724420190998</v>
      </c>
      <c r="J38" s="6">
        <v>0.89721025209115501</v>
      </c>
      <c r="K38" s="6" t="s">
        <v>21</v>
      </c>
      <c r="L38" s="6" t="s">
        <v>54</v>
      </c>
      <c r="M38" s="6" t="s">
        <v>514</v>
      </c>
      <c r="N38" s="6">
        <v>45</v>
      </c>
      <c r="O38" s="6">
        <v>2128</v>
      </c>
      <c r="P38" s="6">
        <v>2.11466165413534E-2</v>
      </c>
      <c r="Q38" s="6">
        <v>143.64150848159201</v>
      </c>
      <c r="R38" s="6">
        <v>680.83936811694002</v>
      </c>
      <c r="S38" s="6">
        <v>1.55172413793103</v>
      </c>
      <c r="T38" s="6">
        <v>41</v>
      </c>
    </row>
    <row r="39" spans="1:20" x14ac:dyDescent="0.2">
      <c r="A39" s="6" t="s">
        <v>25</v>
      </c>
      <c r="B39" s="6">
        <v>0.35078910595813101</v>
      </c>
      <c r="C39" s="6">
        <v>0.40779248244918997</v>
      </c>
      <c r="D39" s="6">
        <v>0.59868618429119702</v>
      </c>
      <c r="E39" s="6">
        <v>0.22509221914135299</v>
      </c>
      <c r="F39" s="6">
        <v>13.995220789031601</v>
      </c>
      <c r="G39" s="6">
        <v>9.9364999280471409</v>
      </c>
      <c r="H39" s="6">
        <v>-0.36986301369863001</v>
      </c>
      <c r="I39" s="6">
        <v>2.0175092478421699</v>
      </c>
      <c r="J39" s="6">
        <v>1.02397364853713</v>
      </c>
      <c r="K39" s="6" t="s">
        <v>21</v>
      </c>
      <c r="L39" s="6" t="s">
        <v>54</v>
      </c>
      <c r="M39" s="6" t="s">
        <v>514</v>
      </c>
      <c r="N39" s="6">
        <v>87</v>
      </c>
      <c r="O39" s="6">
        <v>4407</v>
      </c>
      <c r="P39" s="6">
        <v>1.9741320626276398E-2</v>
      </c>
      <c r="Q39" s="6">
        <v>166.49023889543901</v>
      </c>
      <c r="R39" s="6">
        <v>1292.2091703671699</v>
      </c>
      <c r="S39" s="6">
        <v>1.8125</v>
      </c>
      <c r="T39" s="6">
        <v>75</v>
      </c>
    </row>
    <row r="40" spans="1:20" x14ac:dyDescent="0.2">
      <c r="A40" s="6" t="s">
        <v>26</v>
      </c>
      <c r="B40" s="6">
        <v>0.38910604525240999</v>
      </c>
      <c r="C40" s="6">
        <v>0.423072024439342</v>
      </c>
      <c r="D40" s="6">
        <v>0.59479419333389005</v>
      </c>
      <c r="E40" s="6">
        <v>0.2330741177357</v>
      </c>
      <c r="F40" s="6">
        <v>11.0488970037737</v>
      </c>
      <c r="G40" s="6">
        <v>8.6753581178966908</v>
      </c>
      <c r="H40" s="6">
        <v>0.133333333333333</v>
      </c>
      <c r="I40" s="6">
        <v>2.48463187991422</v>
      </c>
      <c r="J40" s="6">
        <v>1.02066551941112</v>
      </c>
      <c r="K40" s="6" t="s">
        <v>21</v>
      </c>
      <c r="L40" s="6" t="s">
        <v>54</v>
      </c>
      <c r="M40" s="6" t="s">
        <v>514</v>
      </c>
      <c r="N40" s="6">
        <v>25</v>
      </c>
      <c r="O40" s="6">
        <v>1516</v>
      </c>
      <c r="P40" s="6">
        <v>1.6490765171503999E-2</v>
      </c>
      <c r="Q40" s="6">
        <v>189.18226429031699</v>
      </c>
      <c r="R40" s="6">
        <v>443.17006461723599</v>
      </c>
      <c r="S40" s="6">
        <v>3.5714285714285698</v>
      </c>
      <c r="T40" s="6">
        <v>32</v>
      </c>
    </row>
    <row r="41" spans="1:20" x14ac:dyDescent="0.2">
      <c r="A41" s="6" t="s">
        <v>27</v>
      </c>
      <c r="B41" s="6">
        <v>0.28630096515847903</v>
      </c>
      <c r="C41" s="6">
        <v>0.33273713498256402</v>
      </c>
      <c r="D41" s="6">
        <v>0.77689683663404296</v>
      </c>
      <c r="E41" s="6">
        <v>0.21639729360283699</v>
      </c>
      <c r="F41" s="6">
        <v>13.0222165931918</v>
      </c>
      <c r="G41" s="6">
        <v>6.00077751644183</v>
      </c>
      <c r="H41" s="6">
        <v>0.73248407643312097</v>
      </c>
      <c r="I41" s="6">
        <v>3.1535919290311401</v>
      </c>
      <c r="J41" s="6">
        <v>0.92013467582193698</v>
      </c>
      <c r="K41" s="6" t="s">
        <v>21</v>
      </c>
      <c r="L41" s="6" t="s">
        <v>54</v>
      </c>
      <c r="M41" s="6" t="s">
        <v>514</v>
      </c>
      <c r="N41" s="6">
        <v>15</v>
      </c>
      <c r="O41" s="6">
        <v>5983</v>
      </c>
      <c r="P41" s="6">
        <v>2.5071034598027702E-3</v>
      </c>
      <c r="Q41" s="6">
        <v>185.224303332527</v>
      </c>
      <c r="R41" s="6">
        <v>2317.1774231542499</v>
      </c>
      <c r="S41" s="6">
        <v>1.15384615384615</v>
      </c>
      <c r="T41" s="6">
        <v>159</v>
      </c>
    </row>
    <row r="42" spans="1:20" x14ac:dyDescent="0.2">
      <c r="A42" s="6" t="s">
        <v>28</v>
      </c>
      <c r="B42" s="6">
        <v>0.29575685856352302</v>
      </c>
      <c r="C42" s="6">
        <v>0.35691425342171501</v>
      </c>
      <c r="D42" s="6">
        <v>0.64640054451293005</v>
      </c>
      <c r="E42" s="6">
        <v>0.21341103503155001</v>
      </c>
      <c r="F42" s="6">
        <v>13.5005786913006</v>
      </c>
      <c r="G42" s="6">
        <v>5.7641076781083003</v>
      </c>
      <c r="H42" s="6">
        <v>0.86046511627906996</v>
      </c>
      <c r="I42" s="6">
        <v>2.4239047860217799</v>
      </c>
      <c r="J42" s="6">
        <v>0.69988665077281897</v>
      </c>
      <c r="K42" s="6" t="s">
        <v>21</v>
      </c>
      <c r="L42" s="6" t="s">
        <v>54</v>
      </c>
      <c r="M42" s="6" t="s">
        <v>514</v>
      </c>
      <c r="N42" s="6">
        <v>37</v>
      </c>
      <c r="O42" s="6">
        <v>4206</v>
      </c>
      <c r="P42" s="6">
        <v>8.7969567284831192E-3</v>
      </c>
      <c r="Q42" s="6">
        <v>195.89825187698199</v>
      </c>
      <c r="R42" s="6">
        <v>1346.6058084824399</v>
      </c>
      <c r="S42" s="6">
        <v>1.37037037037037</v>
      </c>
      <c r="T42" s="6">
        <v>88</v>
      </c>
    </row>
    <row r="43" spans="1:20" x14ac:dyDescent="0.2">
      <c r="A43" s="6" t="s">
        <v>29</v>
      </c>
      <c r="B43" s="6">
        <v>0.33546586287727298</v>
      </c>
      <c r="C43" s="6">
        <v>0.40551018663240801</v>
      </c>
      <c r="D43" s="6">
        <v>0.56904669628341997</v>
      </c>
      <c r="E43" s="6">
        <v>0.18175431807046699</v>
      </c>
      <c r="F43" s="6">
        <v>13.4494398395221</v>
      </c>
      <c r="G43" s="6">
        <v>10.2924838647537</v>
      </c>
      <c r="H43" s="6">
        <v>0.40540540540540498</v>
      </c>
      <c r="I43" s="6">
        <v>1.8706849315068499</v>
      </c>
      <c r="J43" s="6">
        <v>0.99022113037099702</v>
      </c>
      <c r="K43" s="6" t="s">
        <v>21</v>
      </c>
      <c r="L43" s="6" t="s">
        <v>54</v>
      </c>
      <c r="M43" s="6" t="s">
        <v>514</v>
      </c>
      <c r="N43" s="6">
        <v>26</v>
      </c>
      <c r="O43" s="6">
        <v>2289</v>
      </c>
      <c r="P43" s="6">
        <v>1.13586719091306E-2</v>
      </c>
      <c r="Q43" s="6">
        <v>173.952383590647</v>
      </c>
      <c r="R43" s="6">
        <v>642.84422687163999</v>
      </c>
      <c r="S43" s="6">
        <v>1.3684210526315801</v>
      </c>
      <c r="T43" s="6">
        <v>39</v>
      </c>
    </row>
    <row r="44" spans="1:20" x14ac:dyDescent="0.2">
      <c r="A44" s="6" t="s">
        <v>30</v>
      </c>
      <c r="B44" s="6">
        <v>0.32728603407093698</v>
      </c>
      <c r="C44" s="6">
        <v>0.41235256231</v>
      </c>
      <c r="D44" s="6">
        <v>0.66202881085698695</v>
      </c>
      <c r="E44" s="6">
        <v>0.234022367422446</v>
      </c>
      <c r="F44" s="6">
        <v>10.1066641836149</v>
      </c>
      <c r="G44" s="6">
        <v>5.54926542677714</v>
      </c>
      <c r="H44" s="6">
        <v>0.46153846153846201</v>
      </c>
      <c r="I44" s="6">
        <v>3.1271905031090999</v>
      </c>
      <c r="J44" s="6">
        <v>1.22078803395821</v>
      </c>
      <c r="K44" s="6" t="s">
        <v>21</v>
      </c>
      <c r="L44" s="6" t="s">
        <v>54</v>
      </c>
      <c r="M44" s="6" t="s">
        <v>514</v>
      </c>
      <c r="N44" s="6">
        <v>20</v>
      </c>
      <c r="O44" s="6">
        <v>2004</v>
      </c>
      <c r="P44" s="6">
        <v>9.9800399201596807E-3</v>
      </c>
      <c r="Q44" s="6">
        <v>166.54004976506599</v>
      </c>
      <c r="R44" s="6">
        <v>656.18349050280199</v>
      </c>
      <c r="S44" s="6">
        <v>1.4285714285714299</v>
      </c>
      <c r="T44" s="6">
        <v>54</v>
      </c>
    </row>
    <row r="45" spans="1:20" x14ac:dyDescent="0.2">
      <c r="A45" s="6" t="s">
        <v>31</v>
      </c>
      <c r="B45" s="6">
        <v>0.50524052219984905</v>
      </c>
      <c r="C45" s="6">
        <v>0.54921547293176998</v>
      </c>
      <c r="D45" s="6">
        <v>0.52880040472595502</v>
      </c>
      <c r="E45" s="6">
        <v>0.20097049105617301</v>
      </c>
      <c r="F45" s="6">
        <v>6.8086875683699697</v>
      </c>
      <c r="G45" s="6">
        <v>2.55051160880498</v>
      </c>
      <c r="H45" s="6">
        <v>-0.14285714285714299</v>
      </c>
      <c r="I45" s="6">
        <v>3.3912716328066201</v>
      </c>
      <c r="J45" s="6">
        <v>1.0065768491792599</v>
      </c>
      <c r="K45" s="6" t="s">
        <v>21</v>
      </c>
      <c r="L45" s="6" t="s">
        <v>54</v>
      </c>
      <c r="M45" s="6" t="s">
        <v>514</v>
      </c>
      <c r="N45" s="6">
        <v>27</v>
      </c>
      <c r="O45" s="6">
        <v>1564</v>
      </c>
      <c r="P45" s="6">
        <v>1.7263427109974399E-2</v>
      </c>
      <c r="Q45" s="6">
        <v>144.45354709842599</v>
      </c>
      <c r="R45" s="6">
        <v>405.993611615421</v>
      </c>
      <c r="S45" s="6">
        <v>1.1739130434782601</v>
      </c>
      <c r="T45" s="6">
        <v>44</v>
      </c>
    </row>
    <row r="46" spans="1:20" x14ac:dyDescent="0.2">
      <c r="A46" s="6" t="s">
        <v>32</v>
      </c>
      <c r="B46" s="6">
        <v>0.29767746373507697</v>
      </c>
      <c r="C46" s="6">
        <v>0.41199351322565603</v>
      </c>
      <c r="D46" s="6">
        <v>0.87296178381626499</v>
      </c>
      <c r="E46" s="6">
        <v>0.30286935377792301</v>
      </c>
      <c r="F46" s="6">
        <v>11.0771442619477</v>
      </c>
      <c r="G46" s="6">
        <v>7.4476213816502099</v>
      </c>
      <c r="H46" s="6">
        <v>-0.31818181818181801</v>
      </c>
      <c r="I46" s="6">
        <v>3.6261261261261302</v>
      </c>
      <c r="J46" s="6">
        <v>1.3062022325736899</v>
      </c>
      <c r="K46" s="6" t="s">
        <v>21</v>
      </c>
      <c r="L46" s="6" t="s">
        <v>54</v>
      </c>
      <c r="M46" s="6" t="s">
        <v>514</v>
      </c>
      <c r="N46" s="6">
        <v>8</v>
      </c>
      <c r="O46" s="6">
        <v>1463</v>
      </c>
      <c r="P46" s="6">
        <v>5.4682159945317801E-3</v>
      </c>
      <c r="Q46" s="6">
        <v>274.01360798673301</v>
      </c>
      <c r="R46" s="6">
        <v>633.82451639631097</v>
      </c>
      <c r="S46" s="6">
        <v>1</v>
      </c>
      <c r="T46" s="6">
        <v>46</v>
      </c>
    </row>
    <row r="47" spans="1:20" x14ac:dyDescent="0.2">
      <c r="A47" s="6" t="s">
        <v>33</v>
      </c>
      <c r="B47" s="6">
        <v>0.18695410136102</v>
      </c>
      <c r="C47" s="6">
        <v>0.27188444447547699</v>
      </c>
      <c r="D47" s="6">
        <v>0.927000217512991</v>
      </c>
      <c r="E47" s="6">
        <v>0.242187842180204</v>
      </c>
      <c r="F47" s="6">
        <v>19.4244546042442</v>
      </c>
      <c r="G47" s="6">
        <v>7.4290923399741704</v>
      </c>
      <c r="H47" s="6">
        <v>-0.80555555555555602</v>
      </c>
      <c r="I47" s="6">
        <v>2.6222741433021799</v>
      </c>
      <c r="J47" s="6">
        <v>0.82635848668810896</v>
      </c>
      <c r="K47" s="6" t="s">
        <v>21</v>
      </c>
      <c r="L47" s="6" t="s">
        <v>54</v>
      </c>
      <c r="M47" s="6" t="s">
        <v>514</v>
      </c>
      <c r="N47" s="6">
        <v>6</v>
      </c>
      <c r="O47" s="6">
        <v>3157</v>
      </c>
      <c r="P47" s="6">
        <v>1.90053848590434E-3</v>
      </c>
      <c r="Q47" s="6">
        <v>273.07317684721397</v>
      </c>
      <c r="R47" s="6">
        <v>1458.21973273142</v>
      </c>
      <c r="S47" s="6">
        <v>1</v>
      </c>
      <c r="T47" s="6">
        <v>74</v>
      </c>
    </row>
    <row r="48" spans="1:20" x14ac:dyDescent="0.2">
      <c r="A48" s="6" t="s">
        <v>34</v>
      </c>
      <c r="B48" s="6">
        <v>0.210379740780094</v>
      </c>
      <c r="C48" s="6">
        <v>0.234111491921529</v>
      </c>
      <c r="D48" s="6">
        <v>0.96683740653837902</v>
      </c>
      <c r="E48" s="6">
        <v>0.27708182545261301</v>
      </c>
      <c r="F48" s="4"/>
      <c r="G48" s="4"/>
      <c r="H48" s="4"/>
      <c r="I48" s="6">
        <v>2.0275974025974</v>
      </c>
      <c r="J48" s="6">
        <v>0.68676122544336604</v>
      </c>
      <c r="K48" s="6" t="s">
        <v>21</v>
      </c>
      <c r="L48" s="6" t="s">
        <v>54</v>
      </c>
      <c r="M48" s="6" t="s">
        <v>514</v>
      </c>
      <c r="N48" s="6">
        <v>4</v>
      </c>
      <c r="O48" s="6">
        <v>822</v>
      </c>
      <c r="P48" s="6">
        <v>4.8661800486617997E-3</v>
      </c>
      <c r="Q48" s="6">
        <v>40.373823341272399</v>
      </c>
      <c r="R48" s="6">
        <v>394.49800841517498</v>
      </c>
      <c r="S48" s="6">
        <v>1</v>
      </c>
      <c r="T48" s="6">
        <v>17</v>
      </c>
    </row>
    <row r="49" spans="1:20" x14ac:dyDescent="0.2">
      <c r="A49" s="6" t="s">
        <v>35</v>
      </c>
      <c r="B49" s="6">
        <v>0.214188786358394</v>
      </c>
      <c r="C49" s="6">
        <v>0.301138347058724</v>
      </c>
      <c r="D49" s="6">
        <v>0.94665723184170902</v>
      </c>
      <c r="E49" s="6">
        <v>0.26653876493893203</v>
      </c>
      <c r="F49" s="6">
        <v>18.23470776137</v>
      </c>
      <c r="G49" s="6">
        <v>9.9168034679677106</v>
      </c>
      <c r="H49" s="6">
        <v>0.77464788732394396</v>
      </c>
      <c r="I49" s="6">
        <v>2.8493655341792898</v>
      </c>
      <c r="J49" s="6">
        <v>0.88803538366636203</v>
      </c>
      <c r="K49" s="6" t="s">
        <v>21</v>
      </c>
      <c r="L49" s="6" t="s">
        <v>54</v>
      </c>
      <c r="M49" s="6" t="s">
        <v>514</v>
      </c>
      <c r="N49" s="6">
        <v>7</v>
      </c>
      <c r="O49" s="6">
        <v>3015</v>
      </c>
      <c r="P49" s="6">
        <v>2.3217247097844099E-3</v>
      </c>
      <c r="Q49" s="6">
        <v>268.48335156231099</v>
      </c>
      <c r="R49" s="6">
        <v>1421.4483534316</v>
      </c>
      <c r="S49" s="6">
        <v>1.75</v>
      </c>
      <c r="T49" s="6">
        <v>73</v>
      </c>
    </row>
    <row r="50" spans="1:20" x14ac:dyDescent="0.2">
      <c r="A50" s="6" t="s">
        <v>36</v>
      </c>
      <c r="B50" s="6">
        <v>0.27138934543878701</v>
      </c>
      <c r="C50" s="6">
        <v>0.39637479679266702</v>
      </c>
      <c r="D50" s="6">
        <v>0.66159551980246101</v>
      </c>
      <c r="E50" s="6">
        <v>0.20845091462833301</v>
      </c>
      <c r="F50" s="6">
        <v>17.049747382320302</v>
      </c>
      <c r="G50" s="6">
        <v>5.7807626011944802</v>
      </c>
      <c r="H50" s="6">
        <v>0.47058823529411797</v>
      </c>
      <c r="I50" s="6">
        <v>2.2714386959603101</v>
      </c>
      <c r="J50" s="6">
        <v>0.71385944547944002</v>
      </c>
      <c r="K50" s="6" t="s">
        <v>21</v>
      </c>
      <c r="L50" s="6" t="s">
        <v>54</v>
      </c>
      <c r="M50" s="6" t="s">
        <v>514</v>
      </c>
      <c r="N50" s="6">
        <v>18</v>
      </c>
      <c r="O50" s="6">
        <v>1764</v>
      </c>
      <c r="P50" s="6">
        <v>1.02040816326531E-2</v>
      </c>
      <c r="Q50" s="6">
        <v>196.35355925461499</v>
      </c>
      <c r="R50" s="6">
        <v>576.68557918636498</v>
      </c>
      <c r="S50" s="6">
        <v>1.2</v>
      </c>
      <c r="T50" s="6">
        <v>36</v>
      </c>
    </row>
    <row r="51" spans="1:20" x14ac:dyDescent="0.2">
      <c r="A51" s="6" t="s">
        <v>37</v>
      </c>
      <c r="B51" s="6">
        <v>0.29381886556727599</v>
      </c>
      <c r="C51" s="6">
        <v>0.44294337294988501</v>
      </c>
      <c r="D51" s="6">
        <v>0.96235305358774803</v>
      </c>
      <c r="E51" s="6">
        <v>0.37289362120823</v>
      </c>
      <c r="F51" s="6">
        <v>16.2114928368735</v>
      </c>
      <c r="G51" s="6">
        <v>10.1141668801489</v>
      </c>
      <c r="H51" s="6">
        <v>-0.238095238095238</v>
      </c>
      <c r="I51" s="6">
        <v>2.97975010771219</v>
      </c>
      <c r="J51" s="6">
        <v>1.0002257942117301</v>
      </c>
      <c r="K51" s="6" t="s">
        <v>21</v>
      </c>
      <c r="L51" s="6" t="s">
        <v>54</v>
      </c>
      <c r="M51" s="6" t="s">
        <v>514</v>
      </c>
      <c r="N51" s="6">
        <v>29</v>
      </c>
      <c r="O51" s="6">
        <v>2556</v>
      </c>
      <c r="P51" s="6">
        <v>1.13458528951487E-2</v>
      </c>
      <c r="Q51" s="6">
        <v>241.78308158920001</v>
      </c>
      <c r="R51" s="6">
        <v>1215.09497434219</v>
      </c>
      <c r="S51" s="6">
        <v>1.26086956521739</v>
      </c>
      <c r="T51" s="6">
        <v>65</v>
      </c>
    </row>
    <row r="52" spans="1:20" x14ac:dyDescent="0.2">
      <c r="A52" s="6" t="s">
        <v>38</v>
      </c>
      <c r="B52" s="6">
        <v>0.25693247935775398</v>
      </c>
      <c r="C52" s="6">
        <v>0.31725745820546902</v>
      </c>
      <c r="D52" s="6">
        <v>0.72287783625892998</v>
      </c>
      <c r="E52" s="6">
        <v>0.229604240887709</v>
      </c>
      <c r="F52" s="6">
        <v>22.987439423229201</v>
      </c>
      <c r="G52" s="6">
        <v>12.568074095352699</v>
      </c>
      <c r="H52" s="6">
        <v>0.30434782608695699</v>
      </c>
      <c r="I52" s="6">
        <v>1.63583815028902</v>
      </c>
      <c r="J52" s="6">
        <v>0.72606573298763699</v>
      </c>
      <c r="K52" s="6" t="s">
        <v>21</v>
      </c>
      <c r="L52" s="6" t="s">
        <v>54</v>
      </c>
      <c r="M52" s="6" t="s">
        <v>514</v>
      </c>
      <c r="N52" s="6">
        <v>0</v>
      </c>
      <c r="O52" s="6">
        <v>1491</v>
      </c>
      <c r="P52" s="6">
        <v>0</v>
      </c>
      <c r="Q52" s="6">
        <v>194.42540421816599</v>
      </c>
      <c r="R52" s="6">
        <v>537.82111017664397</v>
      </c>
      <c r="S52" s="4"/>
      <c r="T52" s="6">
        <v>25</v>
      </c>
    </row>
    <row r="53" spans="1:20" x14ac:dyDescent="0.2">
      <c r="A53" s="6" t="s">
        <v>39</v>
      </c>
      <c r="B53" s="6">
        <v>0.29286646562192398</v>
      </c>
      <c r="C53" s="6">
        <v>0.46400483123223801</v>
      </c>
      <c r="D53" s="6">
        <v>0.65129911780979199</v>
      </c>
      <c r="E53" s="6">
        <v>0.30395782048700998</v>
      </c>
      <c r="F53" s="6">
        <v>22.1945563323874</v>
      </c>
      <c r="G53" s="6">
        <v>15.164776857327899</v>
      </c>
      <c r="H53" s="6">
        <v>-0.38983050847457601</v>
      </c>
      <c r="I53" s="6">
        <v>1.23647037240873</v>
      </c>
      <c r="J53" s="6">
        <v>1.0039538136517601</v>
      </c>
      <c r="K53" s="6" t="s">
        <v>21</v>
      </c>
      <c r="L53" s="6" t="s">
        <v>54</v>
      </c>
      <c r="M53" s="6" t="s">
        <v>514</v>
      </c>
      <c r="N53" s="6">
        <v>637</v>
      </c>
      <c r="O53" s="6">
        <v>5803</v>
      </c>
      <c r="P53" s="6">
        <v>0.109770808202654</v>
      </c>
      <c r="Q53" s="6">
        <v>251.22810306543099</v>
      </c>
      <c r="R53" s="6">
        <v>1682.9394808510499</v>
      </c>
      <c r="S53" s="6">
        <v>2.1740614334471</v>
      </c>
      <c r="T53" s="6">
        <v>61</v>
      </c>
    </row>
    <row r="54" spans="1:20" x14ac:dyDescent="0.2">
      <c r="A54" s="6" t="s">
        <v>40</v>
      </c>
      <c r="B54" s="6">
        <v>0.26326213922613201</v>
      </c>
      <c r="C54" s="6">
        <v>0.33080848612478098</v>
      </c>
      <c r="D54" s="6">
        <v>0.68112970704000297</v>
      </c>
      <c r="E54" s="6">
        <v>0.218532659726203</v>
      </c>
      <c r="F54" s="6">
        <v>23.1334444041522</v>
      </c>
      <c r="G54" s="6">
        <v>12.511345083408999</v>
      </c>
      <c r="H54" s="6">
        <v>-0.54929577464788704</v>
      </c>
      <c r="I54" s="6">
        <v>1.4702851253864699</v>
      </c>
      <c r="J54" s="6">
        <v>0.73162352776400796</v>
      </c>
      <c r="K54" s="6" t="s">
        <v>21</v>
      </c>
      <c r="L54" s="6" t="s">
        <v>54</v>
      </c>
      <c r="M54" s="6" t="s">
        <v>514</v>
      </c>
      <c r="N54" s="6">
        <v>123</v>
      </c>
      <c r="O54" s="6">
        <v>5938</v>
      </c>
      <c r="P54" s="6">
        <v>2.0714045133041401E-2</v>
      </c>
      <c r="Q54" s="6">
        <v>199.836889108701</v>
      </c>
      <c r="R54" s="6">
        <v>1980.00457127357</v>
      </c>
      <c r="S54" s="6">
        <v>2.2363636363636399</v>
      </c>
      <c r="T54" s="6">
        <v>73</v>
      </c>
    </row>
    <row r="55" spans="1:20" x14ac:dyDescent="0.2">
      <c r="A55" s="6" t="s">
        <v>41</v>
      </c>
      <c r="B55" s="6">
        <v>0.21252230714426201</v>
      </c>
      <c r="C55" s="6">
        <v>0.27939253976893502</v>
      </c>
      <c r="D55" s="6">
        <v>0.84471978255441005</v>
      </c>
      <c r="E55" s="6">
        <v>0.24078898984411201</v>
      </c>
      <c r="F55" s="6">
        <v>19.085947497665799</v>
      </c>
      <c r="G55" s="6">
        <v>8.8354534621932892</v>
      </c>
      <c r="H55" s="6">
        <v>0.34939759036144602</v>
      </c>
      <c r="I55" s="6">
        <v>2.3770491803278699</v>
      </c>
      <c r="J55" s="6">
        <v>0.90082187105435896</v>
      </c>
      <c r="K55" s="6" t="s">
        <v>21</v>
      </c>
      <c r="L55" s="6" t="s">
        <v>54</v>
      </c>
      <c r="M55" s="6" t="s">
        <v>514</v>
      </c>
      <c r="N55" s="6">
        <v>9</v>
      </c>
      <c r="O55" s="6">
        <v>4127</v>
      </c>
      <c r="P55" s="6">
        <v>2.1807608432275298E-3</v>
      </c>
      <c r="Q55" s="6">
        <v>280.68294567819203</v>
      </c>
      <c r="R55" s="6">
        <v>1737.1804060969</v>
      </c>
      <c r="S55" s="6">
        <v>1.125</v>
      </c>
      <c r="T55" s="6">
        <v>85</v>
      </c>
    </row>
    <row r="56" spans="1:20" x14ac:dyDescent="0.2">
      <c r="A56" s="6" t="s">
        <v>42</v>
      </c>
      <c r="B56" s="6">
        <v>0.19548943365853599</v>
      </c>
      <c r="C56" s="6">
        <v>0.23594420397110799</v>
      </c>
      <c r="D56" s="6">
        <v>0.937901788235187</v>
      </c>
      <c r="E56" s="6">
        <v>0.23012141771051201</v>
      </c>
      <c r="F56" s="6">
        <v>18.466608378367699</v>
      </c>
      <c r="G56" s="6">
        <v>8.0743051358622804</v>
      </c>
      <c r="H56" s="6">
        <v>-0.120879120879121</v>
      </c>
      <c r="I56" s="6">
        <v>2.8117326057298802</v>
      </c>
      <c r="J56" s="6">
        <v>0.86592229343537597</v>
      </c>
      <c r="K56" s="6" t="s">
        <v>21</v>
      </c>
      <c r="L56" s="6" t="s">
        <v>54</v>
      </c>
      <c r="M56" s="6" t="s">
        <v>514</v>
      </c>
      <c r="N56" s="6">
        <v>17</v>
      </c>
      <c r="O56" s="6">
        <v>3900</v>
      </c>
      <c r="P56" s="6">
        <v>4.3589743589743596E-3</v>
      </c>
      <c r="Q56" s="6">
        <v>280.44089328397399</v>
      </c>
      <c r="R56" s="6">
        <v>1820.0551131654099</v>
      </c>
      <c r="S56" s="6">
        <v>1.3076923076923099</v>
      </c>
      <c r="T56" s="6">
        <v>93</v>
      </c>
    </row>
    <row r="57" spans="1:20" x14ac:dyDescent="0.2">
      <c r="A57" s="6" t="s">
        <v>43</v>
      </c>
      <c r="B57" s="6">
        <v>0.28287234254160698</v>
      </c>
      <c r="C57" s="6">
        <v>0.36873177163089499</v>
      </c>
      <c r="D57" s="6">
        <v>0.68324148966828502</v>
      </c>
      <c r="E57" s="6">
        <v>0.25790380113743699</v>
      </c>
      <c r="F57" s="4"/>
      <c r="G57" s="4"/>
      <c r="H57" s="6">
        <v>9.0909090909090898E-2</v>
      </c>
      <c r="I57" s="6">
        <v>1.79295774647887</v>
      </c>
      <c r="J57" s="6">
        <v>0.69258119850635502</v>
      </c>
      <c r="K57" s="6" t="s">
        <v>21</v>
      </c>
      <c r="L57" s="6" t="s">
        <v>54</v>
      </c>
      <c r="M57" s="6" t="s">
        <v>514</v>
      </c>
      <c r="N57" s="6">
        <v>11</v>
      </c>
      <c r="O57" s="6">
        <v>1121</v>
      </c>
      <c r="P57" s="6">
        <v>9.8126672613737705E-3</v>
      </c>
      <c r="Q57" s="6">
        <v>194.30045327313201</v>
      </c>
      <c r="R57" s="6">
        <v>377.852587822533</v>
      </c>
      <c r="S57" s="6">
        <v>1.375</v>
      </c>
      <c r="T57" s="6">
        <v>24</v>
      </c>
    </row>
    <row r="58" spans="1:20" x14ac:dyDescent="0.2">
      <c r="A58" s="6" t="s">
        <v>44</v>
      </c>
      <c r="B58" s="6">
        <v>0.204636834265852</v>
      </c>
      <c r="C58" s="6">
        <v>0.26374161573663901</v>
      </c>
      <c r="D58" s="6">
        <v>0.84545669657525102</v>
      </c>
      <c r="E58" s="6">
        <v>0.24253863179778201</v>
      </c>
      <c r="F58" s="6">
        <v>24.768322310979499</v>
      </c>
      <c r="G58" s="6">
        <v>11.005518871299101</v>
      </c>
      <c r="H58" s="6">
        <v>-0.84</v>
      </c>
      <c r="I58" s="6">
        <v>1.9317871759890901</v>
      </c>
      <c r="J58" s="6">
        <v>0.73090924219541598</v>
      </c>
      <c r="K58" s="6" t="s">
        <v>21</v>
      </c>
      <c r="L58" s="6" t="s">
        <v>54</v>
      </c>
      <c r="M58" s="6" t="s">
        <v>514</v>
      </c>
      <c r="N58" s="6">
        <v>6</v>
      </c>
      <c r="O58" s="6">
        <v>1583</v>
      </c>
      <c r="P58" s="6">
        <v>3.7902716361339199E-3</v>
      </c>
      <c r="Q58" s="6">
        <v>281.414211425291</v>
      </c>
      <c r="R58" s="6">
        <v>666.24822344881397</v>
      </c>
      <c r="S58" s="6">
        <v>1.5</v>
      </c>
      <c r="T58" s="6">
        <v>27</v>
      </c>
    </row>
    <row r="59" spans="1:20" x14ac:dyDescent="0.2">
      <c r="A59" s="6" t="s">
        <v>45</v>
      </c>
      <c r="B59" s="6">
        <v>0.24812957691715301</v>
      </c>
      <c r="C59" s="6">
        <v>0.327311872870585</v>
      </c>
      <c r="D59" s="6">
        <v>0.76224634106040901</v>
      </c>
      <c r="E59" s="6">
        <v>0.23214563239792901</v>
      </c>
      <c r="F59" s="6">
        <v>17.784297849507599</v>
      </c>
      <c r="G59" s="6">
        <v>13.8017920777607</v>
      </c>
      <c r="H59" s="6">
        <v>0.157894736842105</v>
      </c>
      <c r="I59" s="6">
        <v>2.0103806228373702</v>
      </c>
      <c r="J59" s="6">
        <v>0.91009117405436601</v>
      </c>
      <c r="K59" s="6" t="s">
        <v>21</v>
      </c>
      <c r="L59" s="6" t="s">
        <v>54</v>
      </c>
      <c r="M59" s="6" t="s">
        <v>514</v>
      </c>
      <c r="N59" s="6">
        <v>29</v>
      </c>
      <c r="O59" s="6">
        <v>3264</v>
      </c>
      <c r="P59" s="6">
        <v>8.8848039215686306E-3</v>
      </c>
      <c r="Q59" s="6">
        <v>190.29658565654</v>
      </c>
      <c r="R59" s="6">
        <v>1231.5223534532499</v>
      </c>
      <c r="S59" s="6">
        <v>1.45</v>
      </c>
      <c r="T59" s="6">
        <v>59</v>
      </c>
    </row>
    <row r="60" spans="1:20" x14ac:dyDescent="0.2">
      <c r="A60" s="6" t="s">
        <v>46</v>
      </c>
      <c r="B60" s="6">
        <v>0.20732461282159201</v>
      </c>
      <c r="C60" s="6">
        <v>0.27878908799928798</v>
      </c>
      <c r="D60" s="6">
        <v>0.97558728233506398</v>
      </c>
      <c r="E60" s="6">
        <v>0.23668878311848501</v>
      </c>
      <c r="F60" s="6">
        <v>16.908069321382701</v>
      </c>
      <c r="G60" s="6">
        <v>6.6124347809596999</v>
      </c>
      <c r="H60" s="6">
        <v>0.86324786324786296</v>
      </c>
      <c r="I60" s="6">
        <v>3.19632063074901</v>
      </c>
      <c r="J60" s="6">
        <v>0.92708528155296399</v>
      </c>
      <c r="K60" s="6" t="s">
        <v>21</v>
      </c>
      <c r="L60" s="6" t="s">
        <v>54</v>
      </c>
      <c r="M60" s="6" t="s">
        <v>514</v>
      </c>
      <c r="N60" s="6">
        <v>10</v>
      </c>
      <c r="O60" s="6">
        <v>4287</v>
      </c>
      <c r="P60" s="6">
        <v>2.3326335432703499E-3</v>
      </c>
      <c r="Q60" s="6">
        <v>323.26515073270099</v>
      </c>
      <c r="R60" s="6">
        <v>2083.9228696871601</v>
      </c>
      <c r="S60" s="6">
        <v>1.25</v>
      </c>
      <c r="T60" s="6">
        <v>119</v>
      </c>
    </row>
    <row r="61" spans="1:20" x14ac:dyDescent="0.2">
      <c r="A61" s="6" t="s">
        <v>47</v>
      </c>
      <c r="B61" s="6">
        <v>0.30041100506854301</v>
      </c>
      <c r="C61" s="6">
        <v>0.39361161783620102</v>
      </c>
      <c r="D61" s="6">
        <v>0.80436586761207096</v>
      </c>
      <c r="E61" s="6">
        <v>0.31083932582580898</v>
      </c>
      <c r="F61" s="6">
        <v>13.428049001995801</v>
      </c>
      <c r="G61" s="6">
        <v>8.4929505918534396</v>
      </c>
      <c r="H61" s="6">
        <v>-0.15217391304347799</v>
      </c>
      <c r="I61" s="6">
        <v>2.9198113207547198</v>
      </c>
      <c r="J61" s="6">
        <v>0.91355337261821701</v>
      </c>
      <c r="K61" s="6" t="s">
        <v>21</v>
      </c>
      <c r="L61" s="6" t="s">
        <v>54</v>
      </c>
      <c r="M61" s="6" t="s">
        <v>514</v>
      </c>
      <c r="N61" s="6">
        <v>35</v>
      </c>
      <c r="O61" s="6">
        <v>3839</v>
      </c>
      <c r="P61" s="6">
        <v>9.1169575410263107E-3</v>
      </c>
      <c r="Q61" s="6">
        <v>273.39226445419001</v>
      </c>
      <c r="R61" s="6">
        <v>1531.3675053852701</v>
      </c>
      <c r="S61" s="6">
        <v>2.5</v>
      </c>
      <c r="T61" s="6">
        <v>94</v>
      </c>
    </row>
    <row r="62" spans="1:20" x14ac:dyDescent="0.2">
      <c r="A62" s="6" t="s">
        <v>48</v>
      </c>
      <c r="B62" s="6">
        <v>0.30642150834390502</v>
      </c>
      <c r="C62" s="6">
        <v>0.38769270829847802</v>
      </c>
      <c r="D62" s="6">
        <v>0.65578795623000496</v>
      </c>
      <c r="E62" s="6">
        <v>0.23004054250633499</v>
      </c>
      <c r="F62" s="6">
        <v>21.555083786628298</v>
      </c>
      <c r="G62" s="6">
        <v>8.6581896828862401</v>
      </c>
      <c r="H62" s="6">
        <v>0.42424242424242398</v>
      </c>
      <c r="I62" s="6">
        <v>1.6249712047915199</v>
      </c>
      <c r="J62" s="6">
        <v>0.66426423633516896</v>
      </c>
      <c r="K62" s="6" t="s">
        <v>21</v>
      </c>
      <c r="L62" s="6" t="s">
        <v>54</v>
      </c>
      <c r="M62" s="6" t="s">
        <v>514</v>
      </c>
      <c r="N62" s="6">
        <v>121</v>
      </c>
      <c r="O62" s="6">
        <v>4812</v>
      </c>
      <c r="P62" s="6">
        <v>2.5145469659185401E-2</v>
      </c>
      <c r="Q62" s="6">
        <v>188.27477715665501</v>
      </c>
      <c r="R62" s="6">
        <v>1537.13197260995</v>
      </c>
      <c r="S62" s="6">
        <v>1.890625</v>
      </c>
      <c r="T62" s="6">
        <v>68</v>
      </c>
    </row>
    <row r="63" spans="1:20" x14ac:dyDescent="0.2">
      <c r="A63" s="6" t="s">
        <v>49</v>
      </c>
      <c r="B63" s="6">
        <v>0.30522934733287599</v>
      </c>
      <c r="C63" s="6">
        <v>0.36756559356291402</v>
      </c>
      <c r="D63" s="6">
        <v>0.68281892010538403</v>
      </c>
      <c r="E63" s="6">
        <v>0.21567466392475201</v>
      </c>
      <c r="F63" s="6">
        <v>14.950438956766501</v>
      </c>
      <c r="G63" s="6">
        <v>5.9399453343163602</v>
      </c>
      <c r="H63" s="6">
        <v>0.87096774193548399</v>
      </c>
      <c r="I63" s="6">
        <v>2.52</v>
      </c>
      <c r="J63" s="6">
        <v>0.852994724485445</v>
      </c>
      <c r="K63" s="6" t="s">
        <v>21</v>
      </c>
      <c r="L63" s="6" t="s">
        <v>54</v>
      </c>
      <c r="M63" s="6" t="s">
        <v>514</v>
      </c>
      <c r="N63" s="6">
        <v>67</v>
      </c>
      <c r="O63" s="6">
        <v>5998</v>
      </c>
      <c r="P63" s="6">
        <v>1.11703901300433E-2</v>
      </c>
      <c r="Q63" s="6">
        <v>115.47028356758</v>
      </c>
      <c r="R63" s="6">
        <v>2024.8817378808201</v>
      </c>
      <c r="S63" s="6">
        <v>1.3958333333333299</v>
      </c>
      <c r="T63" s="6">
        <v>126</v>
      </c>
    </row>
    <row r="64" spans="1:20" x14ac:dyDescent="0.2">
      <c r="A64" s="6" t="s">
        <v>50</v>
      </c>
      <c r="B64" s="6">
        <v>0.278495900943246</v>
      </c>
      <c r="C64" s="6">
        <v>0.35972449281949198</v>
      </c>
      <c r="D64" s="6">
        <v>0.740731240409926</v>
      </c>
      <c r="E64" s="6">
        <v>0.22888715844903201</v>
      </c>
      <c r="F64" s="6">
        <v>16.643415370191001</v>
      </c>
      <c r="G64" s="6">
        <v>12.5763491160345</v>
      </c>
      <c r="H64" s="6">
        <v>-0.105263157894737</v>
      </c>
      <c r="I64" s="6">
        <v>1.93296770262035</v>
      </c>
      <c r="J64" s="6">
        <v>0.86527795525286599</v>
      </c>
      <c r="K64" s="6" t="s">
        <v>21</v>
      </c>
      <c r="L64" s="6" t="s">
        <v>54</v>
      </c>
      <c r="M64" s="6" t="s">
        <v>514</v>
      </c>
      <c r="N64" s="6">
        <v>52</v>
      </c>
      <c r="O64" s="6">
        <v>4224</v>
      </c>
      <c r="P64" s="6">
        <v>1.23106060606061E-2</v>
      </c>
      <c r="Q64" s="6">
        <v>247.26266742325399</v>
      </c>
      <c r="R64" s="6">
        <v>1541.9054987681</v>
      </c>
      <c r="S64" s="6">
        <v>2.2608695652173898</v>
      </c>
      <c r="T64" s="6">
        <v>78</v>
      </c>
    </row>
    <row r="65" spans="1:20" x14ac:dyDescent="0.2">
      <c r="A65" s="6" t="s">
        <v>51</v>
      </c>
      <c r="B65" s="6">
        <v>0.36794286891300698</v>
      </c>
      <c r="C65" s="6">
        <v>0.405200513351408</v>
      </c>
      <c r="D65" s="6">
        <v>0.66860803514674305</v>
      </c>
      <c r="E65" s="6">
        <v>0.242388613865828</v>
      </c>
      <c r="F65" s="6">
        <v>13.934432510397601</v>
      </c>
      <c r="G65" s="6">
        <v>7.5555466480072599</v>
      </c>
      <c r="H65" s="6">
        <v>0.70526315789473704</v>
      </c>
      <c r="I65" s="6">
        <v>2.4927498705333999</v>
      </c>
      <c r="J65" s="6">
        <v>0.92958968083861104</v>
      </c>
      <c r="K65" s="6" t="s">
        <v>21</v>
      </c>
      <c r="L65" s="6" t="s">
        <v>54</v>
      </c>
      <c r="M65" s="6" t="s">
        <v>514</v>
      </c>
      <c r="N65" s="6">
        <v>41</v>
      </c>
      <c r="O65" s="6">
        <v>4451</v>
      </c>
      <c r="P65" s="6">
        <v>9.2114131655807695E-3</v>
      </c>
      <c r="Q65" s="6">
        <v>223.53781370875399</v>
      </c>
      <c r="R65" s="6">
        <v>1472.7768449513201</v>
      </c>
      <c r="S65" s="6">
        <v>1.5185185185185199</v>
      </c>
      <c r="T65" s="6">
        <v>97</v>
      </c>
    </row>
    <row r="66" spans="1:20" x14ac:dyDescent="0.2">
      <c r="A66" s="6" t="s">
        <v>52</v>
      </c>
      <c r="B66" s="6">
        <v>0.277814437610508</v>
      </c>
      <c r="C66" s="6">
        <v>0.38785792368783301</v>
      </c>
      <c r="D66" s="6">
        <v>0.85760428353190199</v>
      </c>
      <c r="E66" s="6">
        <v>0.29150757110942799</v>
      </c>
      <c r="F66" s="4"/>
      <c r="G66" s="4"/>
      <c r="H66" s="4"/>
      <c r="I66" s="6">
        <v>2.1016042780748698</v>
      </c>
      <c r="J66" s="6">
        <v>1.0317668732990599</v>
      </c>
      <c r="K66" s="6" t="s">
        <v>21</v>
      </c>
      <c r="L66" s="6" t="s">
        <v>54</v>
      </c>
      <c r="M66" s="6" t="s">
        <v>514</v>
      </c>
      <c r="N66" s="6">
        <v>2</v>
      </c>
      <c r="O66" s="6">
        <v>472</v>
      </c>
      <c r="P66" s="6">
        <v>4.2372881355932203E-3</v>
      </c>
      <c r="Q66" s="6">
        <v>171.86424637469099</v>
      </c>
      <c r="R66" s="6">
        <v>200.283933987594</v>
      </c>
      <c r="S66" s="6">
        <v>1</v>
      </c>
      <c r="T66" s="6">
        <v>14</v>
      </c>
    </row>
    <row r="67" spans="1:20" x14ac:dyDescent="0.2">
      <c r="A67" s="30" t="s">
        <v>56</v>
      </c>
      <c r="B67" s="8">
        <f>AVERAGE(B37:B66)</f>
        <v>0.28373786315735283</v>
      </c>
      <c r="C67" s="8">
        <f t="shared" ref="C67:T67" si="3">AVERAGE(C37:C66)</f>
        <v>0.36016832703923785</v>
      </c>
      <c r="D67" s="8">
        <f t="shared" si="3"/>
        <v>0.75878187744578196</v>
      </c>
      <c r="E67" s="8">
        <f t="shared" si="3"/>
        <v>0.24629333867665576</v>
      </c>
      <c r="F67" s="8">
        <f t="shared" si="3"/>
        <v>16.430622749437212</v>
      </c>
      <c r="G67" s="8">
        <f t="shared" si="3"/>
        <v>9.0504611670361346</v>
      </c>
      <c r="H67" s="8">
        <f t="shared" si="3"/>
        <v>0.14293660297451985</v>
      </c>
      <c r="I67" s="8">
        <f t="shared" si="3"/>
        <v>2.3774890440107561</v>
      </c>
      <c r="J67" s="8">
        <f t="shared" si="3"/>
        <v>0.8904321763887032</v>
      </c>
      <c r="K67" s="8"/>
      <c r="L67" s="8"/>
      <c r="M67" s="8"/>
      <c r="N67" s="8">
        <f t="shared" si="3"/>
        <v>51.2</v>
      </c>
      <c r="O67" s="8">
        <f t="shared" si="3"/>
        <v>3138.7666666666669</v>
      </c>
      <c r="P67" s="8">
        <f t="shared" si="3"/>
        <v>1.2918177014821569E-2</v>
      </c>
      <c r="Q67" s="8">
        <f t="shared" si="3"/>
        <v>209.57873626982504</v>
      </c>
      <c r="R67" s="8">
        <f t="shared" si="3"/>
        <v>1158.9750197920789</v>
      </c>
      <c r="S67" s="8">
        <f t="shared" si="3"/>
        <v>1.5585185065336427</v>
      </c>
      <c r="T67" s="8">
        <f t="shared" si="3"/>
        <v>64.266666666666666</v>
      </c>
    </row>
    <row r="68" spans="1:20" x14ac:dyDescent="0.2">
      <c r="A68" s="30" t="s">
        <v>58</v>
      </c>
      <c r="B68" s="8">
        <f>_xlfn.STDEV.P(B37:B66)</f>
        <v>6.5129125144285316E-2</v>
      </c>
      <c r="C68" s="8">
        <f t="shared" ref="C68:T68" si="4">_xlfn.STDEV.P(C37:C66)</f>
        <v>6.9204342808755828E-2</v>
      </c>
      <c r="D68" s="8">
        <f t="shared" si="4"/>
        <v>0.13103234909029643</v>
      </c>
      <c r="E68" s="8">
        <f t="shared" si="4"/>
        <v>3.8252171582776967E-2</v>
      </c>
      <c r="F68" s="8">
        <f t="shared" si="4"/>
        <v>4.3798311047424257</v>
      </c>
      <c r="G68" s="8">
        <f t="shared" si="4"/>
        <v>2.9015510734530761</v>
      </c>
      <c r="H68" s="8">
        <f t="shared" si="4"/>
        <v>0.4861483178114665</v>
      </c>
      <c r="I68" s="8">
        <f t="shared" si="4"/>
        <v>0.58818923230366427</v>
      </c>
      <c r="J68" s="8">
        <f t="shared" si="4"/>
        <v>0.1515782406573051</v>
      </c>
      <c r="K68" s="8"/>
      <c r="L68" s="8"/>
      <c r="M68" s="8"/>
      <c r="N68" s="8">
        <f t="shared" si="4"/>
        <v>113.12217583951728</v>
      </c>
      <c r="O68" s="8">
        <f t="shared" si="4"/>
        <v>1625.3743093686314</v>
      </c>
      <c r="P68" s="8">
        <f t="shared" si="4"/>
        <v>1.908213975419976E-2</v>
      </c>
      <c r="Q68" s="8">
        <f t="shared" si="4"/>
        <v>58.740174202044365</v>
      </c>
      <c r="R68" s="8">
        <f t="shared" si="4"/>
        <v>596.87684485081979</v>
      </c>
      <c r="S68" s="8">
        <f t="shared" si="4"/>
        <v>0.54990675983790893</v>
      </c>
      <c r="T68" s="8">
        <f t="shared" si="4"/>
        <v>33.584652579547239</v>
      </c>
    </row>
    <row r="69" spans="1:20" x14ac:dyDescent="0.2">
      <c r="A69" s="8" t="s">
        <v>59</v>
      </c>
      <c r="B69" s="8">
        <f>COUNT(B37:B66)</f>
        <v>30</v>
      </c>
      <c r="C69" s="8">
        <f t="shared" ref="C69:T69" si="5">COUNT(C37:C66)</f>
        <v>30</v>
      </c>
      <c r="D69" s="8">
        <f t="shared" si="5"/>
        <v>30</v>
      </c>
      <c r="E69" s="8">
        <f t="shared" si="5"/>
        <v>30</v>
      </c>
      <c r="F69" s="8">
        <f t="shared" si="5"/>
        <v>27</v>
      </c>
      <c r="G69" s="8">
        <f t="shared" si="5"/>
        <v>27</v>
      </c>
      <c r="H69" s="8">
        <f t="shared" si="5"/>
        <v>28</v>
      </c>
      <c r="I69" s="8">
        <f t="shared" si="5"/>
        <v>30</v>
      </c>
      <c r="J69" s="8">
        <f t="shared" si="5"/>
        <v>30</v>
      </c>
      <c r="K69" s="8"/>
      <c r="L69" s="8"/>
      <c r="M69" s="8"/>
      <c r="N69" s="8">
        <f t="shared" si="5"/>
        <v>30</v>
      </c>
      <c r="O69" s="8">
        <f t="shared" si="5"/>
        <v>30</v>
      </c>
      <c r="P69" s="8">
        <f t="shared" si="5"/>
        <v>30</v>
      </c>
      <c r="Q69" s="8">
        <f t="shared" si="5"/>
        <v>30</v>
      </c>
      <c r="R69" s="8">
        <f t="shared" si="5"/>
        <v>30</v>
      </c>
      <c r="S69" s="8">
        <f t="shared" si="5"/>
        <v>29</v>
      </c>
      <c r="T69" s="8">
        <f t="shared" si="5"/>
        <v>30</v>
      </c>
    </row>
    <row r="70" spans="1:20" x14ac:dyDescent="0.2">
      <c r="A70" s="9" t="s">
        <v>0</v>
      </c>
      <c r="B70" s="9" t="s">
        <v>1</v>
      </c>
      <c r="C70" s="9" t="s">
        <v>2</v>
      </c>
      <c r="D70" s="9" t="s">
        <v>3</v>
      </c>
      <c r="E70" s="9" t="s">
        <v>4</v>
      </c>
      <c r="F70" s="9" t="s">
        <v>5</v>
      </c>
      <c r="G70" s="9" t="s">
        <v>6</v>
      </c>
      <c r="H70" s="9" t="s">
        <v>7</v>
      </c>
      <c r="I70" s="9" t="s">
        <v>8</v>
      </c>
      <c r="J70" s="9" t="s">
        <v>9</v>
      </c>
      <c r="K70" s="9" t="s">
        <v>10</v>
      </c>
      <c r="L70" s="9" t="s">
        <v>11</v>
      </c>
      <c r="M70" s="9" t="s">
        <v>12</v>
      </c>
      <c r="N70" s="9" t="s">
        <v>13</v>
      </c>
      <c r="O70" s="9" t="s">
        <v>14</v>
      </c>
      <c r="P70" s="9" t="s">
        <v>15</v>
      </c>
      <c r="Q70" s="9" t="s">
        <v>16</v>
      </c>
      <c r="R70" s="9" t="s">
        <v>17</v>
      </c>
      <c r="S70" s="9" t="s">
        <v>18</v>
      </c>
      <c r="T70" s="9" t="s">
        <v>19</v>
      </c>
    </row>
    <row r="71" spans="1:20" x14ac:dyDescent="0.2">
      <c r="A71" s="10" t="s">
        <v>20</v>
      </c>
      <c r="B71" s="10">
        <v>0.33668338958188698</v>
      </c>
      <c r="C71" s="10">
        <v>0.42259072319368701</v>
      </c>
      <c r="D71" s="10">
        <v>0.485772993356681</v>
      </c>
      <c r="E71" s="10">
        <v>0.18762125394924201</v>
      </c>
      <c r="F71" s="10">
        <v>8.5755393998866403</v>
      </c>
      <c r="G71" s="10">
        <v>6.7566187626794099</v>
      </c>
      <c r="H71" s="10">
        <v>3.03030303030303E-2</v>
      </c>
      <c r="I71" s="10">
        <v>2.2691007437457702</v>
      </c>
      <c r="J71" s="10">
        <v>1.0127309639789599</v>
      </c>
      <c r="K71" s="10" t="s">
        <v>21</v>
      </c>
      <c r="L71" s="10" t="s">
        <v>55</v>
      </c>
      <c r="M71" s="10" t="s">
        <v>514</v>
      </c>
      <c r="N71" s="10">
        <v>146</v>
      </c>
      <c r="O71" s="10">
        <v>1714</v>
      </c>
      <c r="P71" s="10">
        <v>8.5180863477246196E-2</v>
      </c>
      <c r="Q71" s="10">
        <v>148.50301086308701</v>
      </c>
      <c r="R71" s="10">
        <v>380.45946671458802</v>
      </c>
      <c r="S71" s="10">
        <v>4.7096774193548399</v>
      </c>
      <c r="T71" s="10">
        <v>35</v>
      </c>
    </row>
    <row r="72" spans="1:20" x14ac:dyDescent="0.2">
      <c r="A72" s="10" t="s">
        <v>24</v>
      </c>
      <c r="B72" s="10">
        <v>0.38864399230902302</v>
      </c>
      <c r="C72" s="10">
        <v>0.53490003877474901</v>
      </c>
      <c r="D72" s="10">
        <v>0.49265954431620401</v>
      </c>
      <c r="E72" s="10">
        <v>0.23603947800258801</v>
      </c>
      <c r="F72" s="10">
        <v>8.1713229928540798</v>
      </c>
      <c r="G72" s="10">
        <v>6.3756986238212798</v>
      </c>
      <c r="H72" s="10">
        <v>-0.25454545454545502</v>
      </c>
      <c r="I72" s="10">
        <v>2.6991242702251901</v>
      </c>
      <c r="J72" s="10">
        <v>1.1790176571761199</v>
      </c>
      <c r="K72" s="10" t="s">
        <v>21</v>
      </c>
      <c r="L72" s="10" t="s">
        <v>55</v>
      </c>
      <c r="M72" s="10" t="s">
        <v>514</v>
      </c>
      <c r="N72" s="10">
        <v>332</v>
      </c>
      <c r="O72" s="10">
        <v>4912</v>
      </c>
      <c r="P72" s="10">
        <v>6.75895765472313E-2</v>
      </c>
      <c r="Q72" s="10">
        <v>158.82611558120601</v>
      </c>
      <c r="R72" s="10">
        <v>1128.4782342600399</v>
      </c>
      <c r="S72" s="10">
        <v>2.4233576642335799</v>
      </c>
      <c r="T72" s="10">
        <v>112</v>
      </c>
    </row>
    <row r="73" spans="1:20" x14ac:dyDescent="0.2">
      <c r="A73" s="10" t="s">
        <v>25</v>
      </c>
      <c r="B73" s="10">
        <v>0.37805561394660703</v>
      </c>
      <c r="C73" s="10">
        <v>0.49569866820091701</v>
      </c>
      <c r="D73" s="10">
        <v>0.49146108008558298</v>
      </c>
      <c r="E73" s="10">
        <v>0.21024228326766101</v>
      </c>
      <c r="F73" s="10">
        <v>6.3823256981610603</v>
      </c>
      <c r="G73" s="10">
        <v>5.2433019184151002</v>
      </c>
      <c r="H73" s="10">
        <v>-0.216374269005848</v>
      </c>
      <c r="I73" s="10">
        <v>3.3951167349848501</v>
      </c>
      <c r="J73" s="10">
        <v>1.47666614291068</v>
      </c>
      <c r="K73" s="10" t="s">
        <v>21</v>
      </c>
      <c r="L73" s="10" t="s">
        <v>55</v>
      </c>
      <c r="M73" s="10" t="s">
        <v>514</v>
      </c>
      <c r="N73" s="10">
        <v>251</v>
      </c>
      <c r="O73" s="10">
        <v>5963</v>
      </c>
      <c r="P73" s="10">
        <v>4.2092906255240703E-2</v>
      </c>
      <c r="Q73" s="10">
        <v>123.139832144534</v>
      </c>
      <c r="R73" s="10">
        <v>1403.4823335168501</v>
      </c>
      <c r="S73" s="10">
        <v>1.83211678832117</v>
      </c>
      <c r="T73" s="10">
        <v>173</v>
      </c>
    </row>
    <row r="74" spans="1:20" x14ac:dyDescent="0.2">
      <c r="A74" s="10" t="s">
        <v>26</v>
      </c>
      <c r="B74" s="10">
        <v>0.39663650922732402</v>
      </c>
      <c r="C74" s="10">
        <v>0.47812375965553999</v>
      </c>
      <c r="D74" s="10">
        <v>0.42353925202204701</v>
      </c>
      <c r="E74" s="10">
        <v>0.144799006061956</v>
      </c>
      <c r="F74" s="10">
        <v>6.2004209522757199</v>
      </c>
      <c r="G74" s="10">
        <v>6.1673908063436702</v>
      </c>
      <c r="H74" s="10">
        <v>-1.58730158730159E-2</v>
      </c>
      <c r="I74" s="10">
        <v>2.81492764661082</v>
      </c>
      <c r="J74" s="10">
        <v>1.1176174943903101</v>
      </c>
      <c r="K74" s="10" t="s">
        <v>21</v>
      </c>
      <c r="L74" s="10" t="s">
        <v>55</v>
      </c>
      <c r="M74" s="10" t="s">
        <v>514</v>
      </c>
      <c r="N74" s="10">
        <v>58</v>
      </c>
      <c r="O74" s="10">
        <v>2743</v>
      </c>
      <c r="P74" s="10">
        <v>2.1144732045206002E-2</v>
      </c>
      <c r="Q74" s="10">
        <v>94.033377008578697</v>
      </c>
      <c r="R74" s="10">
        <v>568.57392877244297</v>
      </c>
      <c r="S74" s="10">
        <v>1.26086956521739</v>
      </c>
      <c r="T74" s="10">
        <v>65</v>
      </c>
    </row>
    <row r="75" spans="1:20" x14ac:dyDescent="0.2">
      <c r="A75" s="10" t="s">
        <v>27</v>
      </c>
      <c r="B75" s="10">
        <v>0.52213202250306101</v>
      </c>
      <c r="C75" s="10">
        <v>0.683188083836892</v>
      </c>
      <c r="D75" s="10">
        <v>0.32667355544939403</v>
      </c>
      <c r="E75" s="10">
        <v>0.19953929771846399</v>
      </c>
      <c r="F75" s="10">
        <v>4.9191787382324197</v>
      </c>
      <c r="G75" s="10">
        <v>4.8790816827562002</v>
      </c>
      <c r="H75" s="10">
        <v>0.138461538461538</v>
      </c>
      <c r="I75" s="10">
        <v>1.53904847396768</v>
      </c>
      <c r="J75" s="10">
        <v>1.64794126266402</v>
      </c>
      <c r="K75" s="10" t="s">
        <v>21</v>
      </c>
      <c r="L75" s="10" t="s">
        <v>55</v>
      </c>
      <c r="M75" s="10" t="s">
        <v>514</v>
      </c>
      <c r="N75" s="10">
        <v>1770</v>
      </c>
      <c r="O75" s="10">
        <v>5045</v>
      </c>
      <c r="P75" s="10">
        <v>0.35084241823587697</v>
      </c>
      <c r="Q75" s="10">
        <v>46.892151522092497</v>
      </c>
      <c r="R75" s="10">
        <v>535.93353559740899</v>
      </c>
      <c r="S75" s="10">
        <v>4.7967479674796802</v>
      </c>
      <c r="T75" s="10">
        <v>67</v>
      </c>
    </row>
    <row r="76" spans="1:20" x14ac:dyDescent="0.2">
      <c r="A76" s="10" t="s">
        <v>28</v>
      </c>
      <c r="B76" s="10">
        <v>0.66568203879256604</v>
      </c>
      <c r="C76" s="10">
        <v>0.80113531540095795</v>
      </c>
      <c r="D76" s="10">
        <v>0.23403503741433401</v>
      </c>
      <c r="E76" s="10">
        <v>0.14229547318081001</v>
      </c>
      <c r="F76" s="10">
        <v>4.59959237324352</v>
      </c>
      <c r="G76" s="10">
        <v>3.0579207846303298</v>
      </c>
      <c r="H76" s="10">
        <v>0.19230769230769201</v>
      </c>
      <c r="I76" s="10">
        <v>1.0911169744942799</v>
      </c>
      <c r="J76" s="10">
        <v>1.2908446579306101</v>
      </c>
      <c r="K76" s="10" t="s">
        <v>21</v>
      </c>
      <c r="L76" s="10" t="s">
        <v>55</v>
      </c>
      <c r="M76" s="10" t="s">
        <v>514</v>
      </c>
      <c r="N76" s="10">
        <v>2474</v>
      </c>
      <c r="O76" s="10">
        <v>5919</v>
      </c>
      <c r="P76" s="10">
        <v>0.41797600946105801</v>
      </c>
      <c r="Q76" s="10">
        <v>83.976111947077499</v>
      </c>
      <c r="R76" s="10">
        <v>405.87883638463302</v>
      </c>
      <c r="S76" s="10">
        <v>3.9457735247208898</v>
      </c>
      <c r="T76" s="10">
        <v>54</v>
      </c>
    </row>
    <row r="77" spans="1:20" x14ac:dyDescent="0.2">
      <c r="A77" s="10" t="s">
        <v>29</v>
      </c>
      <c r="B77" s="10">
        <v>0.68477356071253004</v>
      </c>
      <c r="C77" s="10">
        <v>0.76908928519064301</v>
      </c>
      <c r="D77" s="10">
        <v>0.24188754810420099</v>
      </c>
      <c r="E77" s="10">
        <v>0.123114097486534</v>
      </c>
      <c r="F77" s="10">
        <v>4.1435100425854099</v>
      </c>
      <c r="G77" s="10">
        <v>3.48748316764783</v>
      </c>
      <c r="H77" s="10">
        <v>0.41818181818181799</v>
      </c>
      <c r="I77" s="10">
        <v>1.1399999999999999</v>
      </c>
      <c r="J77" s="10">
        <v>1.11058543120284</v>
      </c>
      <c r="K77" s="10" t="s">
        <v>21</v>
      </c>
      <c r="L77" s="10" t="s">
        <v>55</v>
      </c>
      <c r="M77" s="10" t="s">
        <v>514</v>
      </c>
      <c r="N77" s="10">
        <v>2215</v>
      </c>
      <c r="O77" s="10">
        <v>5998</v>
      </c>
      <c r="P77" s="10">
        <v>0.36928976325441798</v>
      </c>
      <c r="Q77" s="10">
        <v>43.775772768397502</v>
      </c>
      <c r="R77" s="10">
        <v>460.703006516914</v>
      </c>
      <c r="S77" s="10">
        <v>4.18714555765595</v>
      </c>
      <c r="T77" s="10">
        <v>57</v>
      </c>
    </row>
    <row r="78" spans="1:20" x14ac:dyDescent="0.2">
      <c r="A78" s="10" t="s">
        <v>30</v>
      </c>
      <c r="B78" s="10">
        <v>0.42327570389686497</v>
      </c>
      <c r="C78" s="10">
        <v>0.61586850402414905</v>
      </c>
      <c r="D78" s="10">
        <v>0.37946769565695598</v>
      </c>
      <c r="E78" s="10">
        <v>0.23031404062279501</v>
      </c>
      <c r="F78" s="10">
        <v>7.7827095707272198</v>
      </c>
      <c r="G78" s="10">
        <v>3.8776017218324501</v>
      </c>
      <c r="H78" s="10">
        <v>-0.17073170731707299</v>
      </c>
      <c r="I78" s="10">
        <v>0.77847658979734502</v>
      </c>
      <c r="J78" s="10">
        <v>1.3875953084447901</v>
      </c>
      <c r="K78" s="10" t="s">
        <v>21</v>
      </c>
      <c r="L78" s="10" t="s">
        <v>55</v>
      </c>
      <c r="M78" s="10" t="s">
        <v>514</v>
      </c>
      <c r="N78" s="10">
        <v>3804</v>
      </c>
      <c r="O78" s="10">
        <v>5958</v>
      </c>
      <c r="P78" s="10">
        <v>0.63846928499496503</v>
      </c>
      <c r="Q78" s="10">
        <v>122.022877210917</v>
      </c>
      <c r="R78" s="10">
        <v>409.96590302982298</v>
      </c>
      <c r="S78" s="10">
        <v>10.8997134670487</v>
      </c>
      <c r="T78" s="10">
        <v>43</v>
      </c>
    </row>
    <row r="79" spans="1:20" x14ac:dyDescent="0.2">
      <c r="A79" s="10" t="s">
        <v>31</v>
      </c>
      <c r="B79" s="10">
        <v>0.60614660410035504</v>
      </c>
      <c r="C79" s="10">
        <v>0.84678196701129005</v>
      </c>
      <c r="D79" s="10">
        <v>0.16874140406406199</v>
      </c>
      <c r="E79" s="10">
        <v>8.2690073156375804E-2</v>
      </c>
      <c r="F79" s="10">
        <v>3.8638730275025202</v>
      </c>
      <c r="G79" s="10">
        <v>2.2089567325775499</v>
      </c>
      <c r="H79" s="10">
        <v>1</v>
      </c>
      <c r="I79" s="10">
        <v>0.5</v>
      </c>
      <c r="J79" s="10">
        <v>0.90166512630798801</v>
      </c>
      <c r="K79" s="10" t="s">
        <v>21</v>
      </c>
      <c r="L79" s="10" t="s">
        <v>55</v>
      </c>
      <c r="M79" s="10" t="s">
        <v>514</v>
      </c>
      <c r="N79" s="10">
        <v>3738</v>
      </c>
      <c r="O79" s="10">
        <v>5998</v>
      </c>
      <c r="P79" s="10">
        <v>0.62320773591197098</v>
      </c>
      <c r="Q79" s="10">
        <v>72.566936841641393</v>
      </c>
      <c r="R79" s="10">
        <v>195.323433090457</v>
      </c>
      <c r="S79" s="10">
        <v>4.94444444444445</v>
      </c>
      <c r="T79" s="10">
        <v>25</v>
      </c>
    </row>
    <row r="80" spans="1:20" x14ac:dyDescent="0.2">
      <c r="A80" s="10" t="s">
        <v>33</v>
      </c>
      <c r="B80" s="10">
        <v>0.57464915416585904</v>
      </c>
      <c r="C80" s="10">
        <v>0.69692811791036802</v>
      </c>
      <c r="D80" s="10">
        <v>0.28241120984184498</v>
      </c>
      <c r="E80" s="10">
        <v>0.14979910396894799</v>
      </c>
      <c r="F80" s="10">
        <v>5.1524543634033897</v>
      </c>
      <c r="G80" s="10">
        <v>3.38287178831043</v>
      </c>
      <c r="H80" s="10">
        <v>2.7027027027027001E-2</v>
      </c>
      <c r="I80" s="10">
        <v>1.6380232343721199</v>
      </c>
      <c r="J80" s="10">
        <v>1.3591902173850801</v>
      </c>
      <c r="K80" s="10" t="s">
        <v>21</v>
      </c>
      <c r="L80" s="10" t="s">
        <v>55</v>
      </c>
      <c r="M80" s="10" t="s">
        <v>514</v>
      </c>
      <c r="N80" s="10">
        <v>1660</v>
      </c>
      <c r="O80" s="10">
        <v>5657</v>
      </c>
      <c r="P80" s="10">
        <v>0.29344175357963598</v>
      </c>
      <c r="Q80" s="10">
        <v>65.615818607610706</v>
      </c>
      <c r="R80" s="10">
        <v>567.66770529836595</v>
      </c>
      <c r="S80" s="10">
        <v>3.2741617357002002</v>
      </c>
      <c r="T80" s="10">
        <v>76</v>
      </c>
    </row>
    <row r="81" spans="1:20" x14ac:dyDescent="0.2">
      <c r="A81" s="10" t="s">
        <v>34</v>
      </c>
      <c r="B81" s="10">
        <v>0.35307908267495502</v>
      </c>
      <c r="C81" s="10">
        <v>0.47516266575842198</v>
      </c>
      <c r="D81" s="10">
        <v>0.49747902091820001</v>
      </c>
      <c r="E81" s="10">
        <v>0.22334171500785899</v>
      </c>
      <c r="F81" s="10">
        <v>7.0997359105814599</v>
      </c>
      <c r="G81" s="10">
        <v>6.6287972270658102</v>
      </c>
      <c r="H81" s="10">
        <v>-0.409836065573771</v>
      </c>
      <c r="I81" s="10">
        <v>2.6134835544248598</v>
      </c>
      <c r="J81" s="10">
        <v>1.6107082788063101</v>
      </c>
      <c r="K81" s="10" t="s">
        <v>21</v>
      </c>
      <c r="L81" s="10" t="s">
        <v>55</v>
      </c>
      <c r="M81" s="10" t="s">
        <v>514</v>
      </c>
      <c r="N81" s="10">
        <v>777</v>
      </c>
      <c r="O81" s="10">
        <v>5737</v>
      </c>
      <c r="P81" s="10">
        <v>0.13543663935854999</v>
      </c>
      <c r="Q81" s="10">
        <v>150.74069746395099</v>
      </c>
      <c r="R81" s="10">
        <v>1234.60993883783</v>
      </c>
      <c r="S81" s="10">
        <v>3.7355769230769198</v>
      </c>
      <c r="T81" s="10">
        <v>124</v>
      </c>
    </row>
    <row r="82" spans="1:20" x14ac:dyDescent="0.2">
      <c r="A82" s="10" t="s">
        <v>35</v>
      </c>
      <c r="B82" s="10">
        <v>0.45518966130766603</v>
      </c>
      <c r="C82" s="10">
        <v>0.57178781840071202</v>
      </c>
      <c r="D82" s="10">
        <v>0.39052827230154002</v>
      </c>
      <c r="E82" s="10">
        <v>0.166038009770551</v>
      </c>
      <c r="F82" s="10">
        <v>6.8784082460988003</v>
      </c>
      <c r="G82" s="10">
        <v>5.0927636610334499</v>
      </c>
      <c r="H82" s="10">
        <v>-0.44827586206896602</v>
      </c>
      <c r="I82" s="10">
        <v>2.5333068204414402</v>
      </c>
      <c r="J82" s="10">
        <v>1.15507397398609</v>
      </c>
      <c r="K82" s="10" t="s">
        <v>21</v>
      </c>
      <c r="L82" s="10" t="s">
        <v>55</v>
      </c>
      <c r="M82" s="10" t="s">
        <v>514</v>
      </c>
      <c r="N82" s="10">
        <v>206</v>
      </c>
      <c r="O82" s="10">
        <v>5735</v>
      </c>
      <c r="P82" s="10">
        <v>3.5919790758500401E-2</v>
      </c>
      <c r="Q82" s="10">
        <v>66.096172498441206</v>
      </c>
      <c r="R82" s="10">
        <v>1079.1953201947899</v>
      </c>
      <c r="S82" s="10">
        <v>1.53731343283582</v>
      </c>
      <c r="T82" s="10">
        <v>118</v>
      </c>
    </row>
    <row r="83" spans="1:20" x14ac:dyDescent="0.2">
      <c r="A83" s="10" t="s">
        <v>36</v>
      </c>
      <c r="B83" s="10">
        <v>0.54925419341859405</v>
      </c>
      <c r="C83" s="10">
        <v>0.70789331458055005</v>
      </c>
      <c r="D83" s="10">
        <v>0.21366019129571401</v>
      </c>
      <c r="E83" s="10">
        <v>0.12219234737658401</v>
      </c>
      <c r="F83" s="17"/>
      <c r="G83" s="17"/>
      <c r="H83" s="17"/>
      <c r="I83" s="10">
        <v>0.31836590949110799</v>
      </c>
      <c r="J83" s="10">
        <v>0.69718757278542398</v>
      </c>
      <c r="K83" s="10" t="s">
        <v>21</v>
      </c>
      <c r="L83" s="10" t="s">
        <v>55</v>
      </c>
      <c r="M83" s="10" t="s">
        <v>514</v>
      </c>
      <c r="N83" s="10">
        <v>3906</v>
      </c>
      <c r="O83" s="10">
        <v>5913</v>
      </c>
      <c r="P83" s="10">
        <v>0.66057838660578405</v>
      </c>
      <c r="Q83" s="10">
        <v>77.838344463344399</v>
      </c>
      <c r="R83" s="10">
        <v>218.23156115566101</v>
      </c>
      <c r="S83" s="10">
        <v>7.1933701657458604</v>
      </c>
      <c r="T83" s="10">
        <v>16</v>
      </c>
    </row>
    <row r="84" spans="1:20" x14ac:dyDescent="0.2">
      <c r="A84" s="10" t="s">
        <v>37</v>
      </c>
      <c r="B84" s="10">
        <v>0.67606923257100004</v>
      </c>
      <c r="C84" s="10">
        <v>1.0121541824687801</v>
      </c>
      <c r="D84" s="10">
        <v>0.14336267991741</v>
      </c>
      <c r="E84" s="10">
        <v>5.3709215960326601E-2</v>
      </c>
      <c r="F84" s="17"/>
      <c r="G84" s="17"/>
      <c r="H84" s="17"/>
      <c r="I84" s="10">
        <v>0.15860368051603099</v>
      </c>
      <c r="J84" s="10">
        <v>0.49612563109610303</v>
      </c>
      <c r="K84" s="10" t="s">
        <v>21</v>
      </c>
      <c r="L84" s="10" t="s">
        <v>55</v>
      </c>
      <c r="M84" s="10" t="s">
        <v>514</v>
      </c>
      <c r="N84" s="10">
        <v>3891</v>
      </c>
      <c r="O84" s="10">
        <v>5623</v>
      </c>
      <c r="P84" s="10">
        <v>0.69197937044282398</v>
      </c>
      <c r="Q84" s="10">
        <v>28.122755305671198</v>
      </c>
      <c r="R84" s="10">
        <v>130.35101688675999</v>
      </c>
      <c r="S84" s="10">
        <v>5.2723577235772403</v>
      </c>
      <c r="T84" s="10">
        <v>8</v>
      </c>
    </row>
    <row r="85" spans="1:20" x14ac:dyDescent="0.2">
      <c r="A85" s="10" t="s">
        <v>38</v>
      </c>
      <c r="B85" s="10">
        <v>0.52097097100666201</v>
      </c>
      <c r="C85" s="10">
        <v>0.6018350224972</v>
      </c>
      <c r="D85" s="10">
        <v>0.29707883459606899</v>
      </c>
      <c r="E85" s="10">
        <v>0.132148594467452</v>
      </c>
      <c r="F85" s="10">
        <v>6.45295474957015</v>
      </c>
      <c r="G85" s="10">
        <v>3.0532413387380002</v>
      </c>
      <c r="H85" s="10">
        <v>-0.69892473118279597</v>
      </c>
      <c r="I85" s="10">
        <v>1.91177480260899</v>
      </c>
      <c r="J85" s="10">
        <v>0.93384434865493804</v>
      </c>
      <c r="K85" s="10" t="s">
        <v>21</v>
      </c>
      <c r="L85" s="10" t="s">
        <v>55</v>
      </c>
      <c r="M85" s="10" t="s">
        <v>514</v>
      </c>
      <c r="N85" s="10">
        <v>1002</v>
      </c>
      <c r="O85" s="10">
        <v>5942</v>
      </c>
      <c r="P85" s="10">
        <v>0.16863009087849201</v>
      </c>
      <c r="Q85" s="10">
        <v>40.008123517557301</v>
      </c>
      <c r="R85" s="10">
        <v>735.32144847247901</v>
      </c>
      <c r="S85" s="10">
        <v>2.6507936507936498</v>
      </c>
      <c r="T85" s="10">
        <v>95</v>
      </c>
    </row>
    <row r="86" spans="1:20" x14ac:dyDescent="0.2">
      <c r="A86" s="10" t="s">
        <v>39</v>
      </c>
      <c r="B86" s="10">
        <v>0.39718336411848398</v>
      </c>
      <c r="C86" s="10">
        <v>0.54270180518446598</v>
      </c>
      <c r="D86" s="10">
        <v>0.48381847572584202</v>
      </c>
      <c r="E86" s="10">
        <v>0.27751752186140599</v>
      </c>
      <c r="F86" s="10">
        <v>6.4073344578521496</v>
      </c>
      <c r="G86" s="10">
        <v>4.7535045587933604</v>
      </c>
      <c r="H86" s="10">
        <v>0.410071942446043</v>
      </c>
      <c r="I86" s="10">
        <v>2.8001700680272101</v>
      </c>
      <c r="J86" s="10">
        <v>1.9697629191025601</v>
      </c>
      <c r="K86" s="10" t="s">
        <v>21</v>
      </c>
      <c r="L86" s="10" t="s">
        <v>55</v>
      </c>
      <c r="M86" s="10" t="s">
        <v>514</v>
      </c>
      <c r="N86" s="10">
        <v>1051</v>
      </c>
      <c r="O86" s="10">
        <v>5996</v>
      </c>
      <c r="P86" s="10">
        <v>0.175283522348232</v>
      </c>
      <c r="Q86" s="10">
        <v>52.3553585380402</v>
      </c>
      <c r="R86" s="10">
        <v>1198.1234650295701</v>
      </c>
      <c r="S86" s="10">
        <v>3.1373134328358199</v>
      </c>
      <c r="T86" s="10">
        <v>141</v>
      </c>
    </row>
    <row r="87" spans="1:20" x14ac:dyDescent="0.2">
      <c r="A87" s="10" t="s">
        <v>40</v>
      </c>
      <c r="B87" s="10">
        <v>0.51169949002751502</v>
      </c>
      <c r="C87" s="10">
        <v>0.68313015307575098</v>
      </c>
      <c r="D87" s="10">
        <v>0.25713804196906898</v>
      </c>
      <c r="E87" s="10">
        <v>0.14960589636771099</v>
      </c>
      <c r="F87" s="10">
        <v>6.9966509845782703</v>
      </c>
      <c r="G87" s="10">
        <v>2.91316459004539</v>
      </c>
      <c r="H87" s="10">
        <v>-0.6</v>
      </c>
      <c r="I87" s="10">
        <v>0.858603066439523</v>
      </c>
      <c r="J87" s="10">
        <v>1.2145231707928199</v>
      </c>
      <c r="K87" s="10" t="s">
        <v>21</v>
      </c>
      <c r="L87" s="10" t="s">
        <v>55</v>
      </c>
      <c r="M87" s="10" t="s">
        <v>514</v>
      </c>
      <c r="N87" s="10">
        <v>3157</v>
      </c>
      <c r="O87" s="10">
        <v>5986</v>
      </c>
      <c r="P87" s="10">
        <v>0.52739726027397305</v>
      </c>
      <c r="Q87" s="10">
        <v>28.6828892801732</v>
      </c>
      <c r="R87" s="10">
        <v>368.34971109026799</v>
      </c>
      <c r="S87" s="10">
        <v>5.6985559566786996</v>
      </c>
      <c r="T87" s="10">
        <v>42</v>
      </c>
    </row>
    <row r="88" spans="1:20" x14ac:dyDescent="0.2">
      <c r="A88" s="10" t="s">
        <v>41</v>
      </c>
      <c r="B88" s="10">
        <v>0.43155301188801298</v>
      </c>
      <c r="C88" s="10">
        <v>0.604793926869165</v>
      </c>
      <c r="D88" s="10">
        <v>0.47891442003749102</v>
      </c>
      <c r="E88" s="10">
        <v>0.29222934920747601</v>
      </c>
      <c r="F88" s="10">
        <v>5.6596157113358903</v>
      </c>
      <c r="G88" s="10">
        <v>4.1236978191384503</v>
      </c>
      <c r="H88" s="10">
        <v>-0.18032786885245899</v>
      </c>
      <c r="I88" s="10">
        <v>3.5981205085682699</v>
      </c>
      <c r="J88" s="10">
        <v>2.1418509493124902</v>
      </c>
      <c r="K88" s="10" t="s">
        <v>21</v>
      </c>
      <c r="L88" s="10" t="s">
        <v>55</v>
      </c>
      <c r="M88" s="10" t="s">
        <v>514</v>
      </c>
      <c r="N88" s="10">
        <v>208</v>
      </c>
      <c r="O88" s="10">
        <v>2044</v>
      </c>
      <c r="P88" s="10">
        <v>0.101761252446184</v>
      </c>
      <c r="Q88" s="10">
        <v>50.564171875382698</v>
      </c>
      <c r="R88" s="10">
        <v>439.56724560181999</v>
      </c>
      <c r="S88" s="10">
        <v>1.9809523809523799</v>
      </c>
      <c r="T88" s="10">
        <v>63</v>
      </c>
    </row>
    <row r="89" spans="1:20" x14ac:dyDescent="0.2">
      <c r="A89" s="10" t="s">
        <v>42</v>
      </c>
      <c r="B89" s="10">
        <v>0.266573545437645</v>
      </c>
      <c r="C89" s="10">
        <v>0.36280865274013002</v>
      </c>
      <c r="D89" s="10">
        <v>0.64064249722617905</v>
      </c>
      <c r="E89" s="10">
        <v>0.23622399552851001</v>
      </c>
      <c r="F89" s="10">
        <v>8.3669858488794393</v>
      </c>
      <c r="G89" s="10">
        <v>5.5769811520663302</v>
      </c>
      <c r="H89" s="10">
        <v>-0.86096256684492001</v>
      </c>
      <c r="I89" s="10">
        <v>3.7978395061728398</v>
      </c>
      <c r="J89" s="10">
        <v>1.1585477921032901</v>
      </c>
      <c r="K89" s="10" t="s">
        <v>21</v>
      </c>
      <c r="L89" s="10" t="s">
        <v>55</v>
      </c>
      <c r="M89" s="10" t="s">
        <v>514</v>
      </c>
      <c r="N89" s="10">
        <v>167</v>
      </c>
      <c r="O89" s="10">
        <v>5924</v>
      </c>
      <c r="P89" s="10">
        <v>2.8190411883862301E-2</v>
      </c>
      <c r="Q89" s="10">
        <v>162.50355073623001</v>
      </c>
      <c r="R89" s="10">
        <v>1842.09823550341</v>
      </c>
      <c r="S89" s="10">
        <v>1.9418604651162801</v>
      </c>
      <c r="T89" s="10">
        <v>189</v>
      </c>
    </row>
    <row r="90" spans="1:20" x14ac:dyDescent="0.2">
      <c r="A90" s="10" t="s">
        <v>43</v>
      </c>
      <c r="B90" s="10">
        <v>0.355542833162307</v>
      </c>
      <c r="C90" s="10">
        <v>0.46312013392301998</v>
      </c>
      <c r="D90" s="10">
        <v>0.62115009024371504</v>
      </c>
      <c r="E90" s="10">
        <v>0.247717922294829</v>
      </c>
      <c r="F90" s="10">
        <v>7.3079579911217296</v>
      </c>
      <c r="G90" s="10">
        <v>4.9120271869219803</v>
      </c>
      <c r="H90" s="10">
        <v>-0.25333333333333302</v>
      </c>
      <c r="I90" s="10">
        <v>4.4042445679636204</v>
      </c>
      <c r="J90" s="10">
        <v>1.6595847367788501</v>
      </c>
      <c r="K90" s="10" t="s">
        <v>21</v>
      </c>
      <c r="L90" s="10" t="s">
        <v>55</v>
      </c>
      <c r="M90" s="10" t="s">
        <v>514</v>
      </c>
      <c r="N90" s="10">
        <v>30</v>
      </c>
      <c r="O90" s="10">
        <v>2095</v>
      </c>
      <c r="P90" s="10">
        <v>1.4319809069212401E-2</v>
      </c>
      <c r="Q90" s="10">
        <v>166.45048117586001</v>
      </c>
      <c r="R90" s="10">
        <v>640.841445800884</v>
      </c>
      <c r="S90" s="10">
        <v>1.36363636363636</v>
      </c>
      <c r="T90" s="10">
        <v>77</v>
      </c>
    </row>
    <row r="91" spans="1:20" x14ac:dyDescent="0.2">
      <c r="A91" s="10" t="s">
        <v>44</v>
      </c>
      <c r="B91" s="10">
        <v>0.76560066513108105</v>
      </c>
      <c r="C91" s="10">
        <v>0.90182287040794595</v>
      </c>
      <c r="D91" s="10">
        <v>0.18033956014924901</v>
      </c>
      <c r="E91" s="10">
        <v>0.101989644466689</v>
      </c>
      <c r="F91" s="10">
        <v>7.3367652954146001</v>
      </c>
      <c r="G91" s="10">
        <v>4.5963580986765704</v>
      </c>
      <c r="H91" s="10">
        <v>0.39130434782608697</v>
      </c>
      <c r="I91" s="10">
        <v>0.50034734282737103</v>
      </c>
      <c r="J91" s="10">
        <v>0.590167687609924</v>
      </c>
      <c r="K91" s="10" t="s">
        <v>21</v>
      </c>
      <c r="L91" s="10" t="s">
        <v>55</v>
      </c>
      <c r="M91" s="10" t="s">
        <v>514</v>
      </c>
      <c r="N91" s="10">
        <v>2661</v>
      </c>
      <c r="O91" s="10">
        <v>5874</v>
      </c>
      <c r="P91" s="10">
        <v>0.45301327885597598</v>
      </c>
      <c r="Q91" s="10">
        <v>25.288027376439299</v>
      </c>
      <c r="R91" s="10">
        <v>294.36742625415798</v>
      </c>
      <c r="S91" s="10">
        <v>3.3014888337468999</v>
      </c>
      <c r="T91" s="10">
        <v>25</v>
      </c>
    </row>
    <row r="92" spans="1:20" x14ac:dyDescent="0.2">
      <c r="A92" s="10" t="s">
        <v>45</v>
      </c>
      <c r="B92" s="10">
        <v>0.63909631187795102</v>
      </c>
      <c r="C92" s="10">
        <v>0.76537800278723001</v>
      </c>
      <c r="D92" s="10">
        <v>0.21016008280145701</v>
      </c>
      <c r="E92" s="10">
        <v>0.117613094358197</v>
      </c>
      <c r="F92" s="10">
        <v>5.46140516038413</v>
      </c>
      <c r="G92" s="10">
        <v>2.3702292096462498</v>
      </c>
      <c r="H92" s="10">
        <v>0.81818181818181801</v>
      </c>
      <c r="I92" s="10">
        <v>0.44228020014295899</v>
      </c>
      <c r="J92" s="10">
        <v>0.90412015613376095</v>
      </c>
      <c r="K92" s="10" t="s">
        <v>21</v>
      </c>
      <c r="L92" s="10" t="s">
        <v>55</v>
      </c>
      <c r="M92" s="10" t="s">
        <v>514</v>
      </c>
      <c r="N92" s="10">
        <v>3637</v>
      </c>
      <c r="O92" s="10">
        <v>5830</v>
      </c>
      <c r="P92" s="10">
        <v>0.62384219554030895</v>
      </c>
      <c r="Q92" s="10">
        <v>65.630778812707206</v>
      </c>
      <c r="R92" s="10">
        <v>234.299701219573</v>
      </c>
      <c r="S92" s="10">
        <v>6.3252173913043501</v>
      </c>
      <c r="T92" s="10">
        <v>24</v>
      </c>
    </row>
    <row r="93" spans="1:20" x14ac:dyDescent="0.2">
      <c r="A93" s="10" t="s">
        <v>46</v>
      </c>
      <c r="B93" s="10">
        <v>0.434461555056742</v>
      </c>
      <c r="C93" s="10">
        <v>0.60907258976538503</v>
      </c>
      <c r="D93" s="10">
        <v>0.44373627907725199</v>
      </c>
      <c r="E93" s="10">
        <v>0.25480499228660197</v>
      </c>
      <c r="F93" s="10">
        <v>7.3367652954146001</v>
      </c>
      <c r="G93" s="10">
        <v>5.21179839138376</v>
      </c>
      <c r="H93" s="10">
        <v>-7.4074074074074098E-2</v>
      </c>
      <c r="I93" s="10">
        <v>2.2000000000000002</v>
      </c>
      <c r="J93" s="10">
        <v>1.5174540080894301</v>
      </c>
      <c r="K93" s="10" t="s">
        <v>21</v>
      </c>
      <c r="L93" s="10" t="s">
        <v>55</v>
      </c>
      <c r="M93" s="10" t="s">
        <v>514</v>
      </c>
      <c r="N93" s="10">
        <v>1262</v>
      </c>
      <c r="O93" s="10">
        <v>5998</v>
      </c>
      <c r="P93" s="10">
        <v>0.21040346782260799</v>
      </c>
      <c r="Q93" s="10">
        <v>75.350217500292203</v>
      </c>
      <c r="R93" s="10">
        <v>1052.4412821015801</v>
      </c>
      <c r="S93" s="10">
        <v>3.2111959287531802</v>
      </c>
      <c r="T93" s="10">
        <v>110</v>
      </c>
    </row>
    <row r="94" spans="1:20" x14ac:dyDescent="0.2">
      <c r="A94" s="10" t="s">
        <v>47</v>
      </c>
      <c r="B94" s="10">
        <v>0.40977886058435198</v>
      </c>
      <c r="C94" s="10">
        <v>0.51703749052228798</v>
      </c>
      <c r="D94" s="10">
        <v>0.43648814556564403</v>
      </c>
      <c r="E94" s="10">
        <v>0.16417010291182199</v>
      </c>
      <c r="F94" s="10">
        <v>7.9451242910353503</v>
      </c>
      <c r="G94" s="10">
        <v>6.0684949199739098</v>
      </c>
      <c r="H94" s="10">
        <v>0.3</v>
      </c>
      <c r="I94" s="10">
        <v>2.44</v>
      </c>
      <c r="J94" s="10">
        <v>0.94413982015377396</v>
      </c>
      <c r="K94" s="10" t="s">
        <v>21</v>
      </c>
      <c r="L94" s="10" t="s">
        <v>55</v>
      </c>
      <c r="M94" s="10" t="s">
        <v>514</v>
      </c>
      <c r="N94" s="10">
        <v>410</v>
      </c>
      <c r="O94" s="10">
        <v>5998</v>
      </c>
      <c r="P94" s="10">
        <v>6.8356118706235397E-2</v>
      </c>
      <c r="Q94" s="10">
        <v>130.09805361404099</v>
      </c>
      <c r="R94" s="10">
        <v>1220.1620015542501</v>
      </c>
      <c r="S94" s="10">
        <v>2.4117647058823501</v>
      </c>
      <c r="T94" s="10">
        <v>122</v>
      </c>
    </row>
    <row r="95" spans="1:20" x14ac:dyDescent="0.2">
      <c r="A95" s="10" t="s">
        <v>48</v>
      </c>
      <c r="B95" s="17"/>
      <c r="C95" s="17"/>
      <c r="D95" s="17"/>
      <c r="E95" s="17"/>
      <c r="F95" s="17"/>
      <c r="G95" s="17"/>
      <c r="H95" s="17"/>
      <c r="I95" s="17"/>
      <c r="J95" s="17"/>
      <c r="K95" s="10" t="s">
        <v>21</v>
      </c>
      <c r="L95" s="10" t="s">
        <v>55</v>
      </c>
      <c r="M95" s="10" t="s">
        <v>514</v>
      </c>
      <c r="N95" s="10">
        <v>13</v>
      </c>
      <c r="O95" s="10">
        <v>21</v>
      </c>
      <c r="P95" s="10">
        <v>0.61904761904761896</v>
      </c>
      <c r="Q95" s="10">
        <v>0.53239744963459701</v>
      </c>
      <c r="R95" s="10">
        <v>0.592908861052311</v>
      </c>
      <c r="S95" s="10">
        <v>1.8571428571428601</v>
      </c>
      <c r="T95" s="10">
        <v>2</v>
      </c>
    </row>
    <row r="96" spans="1:20" x14ac:dyDescent="0.2">
      <c r="A96" s="10" t="s">
        <v>49</v>
      </c>
      <c r="B96" s="10">
        <v>0.58720283441191901</v>
      </c>
      <c r="C96" s="10">
        <v>0.95705240040323603</v>
      </c>
      <c r="D96" s="10">
        <v>0.14342254877236099</v>
      </c>
      <c r="E96" s="10">
        <v>5.8705410347753499E-2</v>
      </c>
      <c r="F96" s="17"/>
      <c r="G96" s="17"/>
      <c r="H96" s="17"/>
      <c r="I96" s="10">
        <v>0.12</v>
      </c>
      <c r="J96" s="10">
        <v>0.40529824409521797</v>
      </c>
      <c r="K96" s="10" t="s">
        <v>21</v>
      </c>
      <c r="L96" s="10" t="s">
        <v>55</v>
      </c>
      <c r="M96" s="10" t="s">
        <v>514</v>
      </c>
      <c r="N96" s="10">
        <v>4540</v>
      </c>
      <c r="O96" s="10">
        <v>5998</v>
      </c>
      <c r="P96" s="10">
        <v>0.75691897299099697</v>
      </c>
      <c r="Q96" s="10">
        <v>30.187400945612001</v>
      </c>
      <c r="R96" s="10">
        <v>109.009047385937</v>
      </c>
      <c r="S96" s="10">
        <v>7.45484400656815</v>
      </c>
      <c r="T96" s="10">
        <v>6</v>
      </c>
    </row>
    <row r="97" spans="1:20" x14ac:dyDescent="0.2">
      <c r="A97" s="10" t="s">
        <v>50</v>
      </c>
      <c r="B97" s="10">
        <v>0.68918870186908199</v>
      </c>
      <c r="C97" s="10">
        <v>0.86880283547762904</v>
      </c>
      <c r="D97" s="10">
        <v>0.23764360422768799</v>
      </c>
      <c r="E97" s="10">
        <v>0.18640392536867401</v>
      </c>
      <c r="F97" s="10">
        <v>5.1310939379434499</v>
      </c>
      <c r="G97" s="10">
        <v>2.7979725113326599</v>
      </c>
      <c r="H97" s="10">
        <v>-0.45945945945945998</v>
      </c>
      <c r="I97" s="10">
        <v>0.77004941087039203</v>
      </c>
      <c r="J97" s="10">
        <v>1.4807622172525901</v>
      </c>
      <c r="K97" s="10" t="s">
        <v>21</v>
      </c>
      <c r="L97" s="10" t="s">
        <v>55</v>
      </c>
      <c r="M97" s="10" t="s">
        <v>514</v>
      </c>
      <c r="N97" s="10">
        <v>3056</v>
      </c>
      <c r="O97" s="10">
        <v>5615</v>
      </c>
      <c r="P97" s="10">
        <v>0.54425645592163896</v>
      </c>
      <c r="Q97" s="10">
        <v>14.386244851301401</v>
      </c>
      <c r="R97" s="10">
        <v>307.623192412126</v>
      </c>
      <c r="S97" s="10">
        <v>4.6163141993957701</v>
      </c>
      <c r="T97" s="10">
        <v>39</v>
      </c>
    </row>
    <row r="98" spans="1:20" x14ac:dyDescent="0.2">
      <c r="A98" s="10" t="s">
        <v>51</v>
      </c>
      <c r="B98" s="10">
        <v>0.38974215041105098</v>
      </c>
      <c r="C98" s="10">
        <v>0.51641888354732501</v>
      </c>
      <c r="D98" s="10">
        <v>0.51260898560185597</v>
      </c>
      <c r="E98" s="10">
        <v>0.22929637129700001</v>
      </c>
      <c r="F98" s="10">
        <v>8.2817553061783897</v>
      </c>
      <c r="G98" s="10">
        <v>5.9337175734480603</v>
      </c>
      <c r="H98" s="10">
        <v>-0.14893617021276601</v>
      </c>
      <c r="I98" s="10">
        <v>2.8738293887280801</v>
      </c>
      <c r="J98" s="10">
        <v>1.3716441690114201</v>
      </c>
      <c r="K98" s="10" t="s">
        <v>21</v>
      </c>
      <c r="L98" s="10" t="s">
        <v>55</v>
      </c>
      <c r="M98" s="10" t="s">
        <v>514</v>
      </c>
      <c r="N98" s="10">
        <v>397</v>
      </c>
      <c r="O98" s="10">
        <v>5989</v>
      </c>
      <c r="P98" s="10">
        <v>6.62881950242111E-2</v>
      </c>
      <c r="Q98" s="10">
        <v>86.968956286248797</v>
      </c>
      <c r="R98" s="10">
        <v>1433.9982925443801</v>
      </c>
      <c r="S98" s="10">
        <v>2.0894736842105299</v>
      </c>
      <c r="T98" s="10">
        <v>143</v>
      </c>
    </row>
    <row r="99" spans="1:20" x14ac:dyDescent="0.2">
      <c r="A99" s="10" t="s">
        <v>52</v>
      </c>
      <c r="B99" s="10">
        <v>0.67990231338640394</v>
      </c>
      <c r="C99" s="10">
        <v>0.70146199644114704</v>
      </c>
      <c r="D99" s="10">
        <v>0.26861634749362101</v>
      </c>
      <c r="E99" s="10">
        <v>0.114454927870769</v>
      </c>
      <c r="F99" s="10">
        <v>5.5523080786282</v>
      </c>
      <c r="G99" s="10">
        <v>3.76236716427514</v>
      </c>
      <c r="H99" s="10">
        <v>-0.12903225806451599</v>
      </c>
      <c r="I99" s="10">
        <v>1.2629992464205</v>
      </c>
      <c r="J99" s="10">
        <v>1.28940183552037</v>
      </c>
      <c r="K99" s="10" t="s">
        <v>21</v>
      </c>
      <c r="L99" s="10" t="s">
        <v>55</v>
      </c>
      <c r="M99" s="10" t="s">
        <v>514</v>
      </c>
      <c r="N99" s="10">
        <v>2006</v>
      </c>
      <c r="O99" s="10">
        <v>5570</v>
      </c>
      <c r="P99" s="10">
        <v>0.36014362657091598</v>
      </c>
      <c r="Q99" s="10">
        <v>101.084372092026</v>
      </c>
      <c r="R99" s="10">
        <v>480.49984761149898</v>
      </c>
      <c r="S99" s="10">
        <v>6.8</v>
      </c>
      <c r="T99" s="10">
        <v>64</v>
      </c>
    </row>
    <row r="100" spans="1:20" x14ac:dyDescent="0.2">
      <c r="A100" s="10" t="s">
        <v>216</v>
      </c>
      <c r="B100" s="10">
        <v>0.33295631178171298</v>
      </c>
      <c r="C100" s="10">
        <v>0.43469539723246398</v>
      </c>
      <c r="D100" s="10">
        <v>0.50163173188925703</v>
      </c>
      <c r="E100" s="10">
        <v>0.16404186627808601</v>
      </c>
      <c r="F100" s="10">
        <v>7.8918470588323002</v>
      </c>
      <c r="G100" s="10">
        <v>8.78896205583324</v>
      </c>
      <c r="H100" s="10">
        <v>-0.61538461538461497</v>
      </c>
      <c r="I100" s="10">
        <v>2.36981465136805</v>
      </c>
      <c r="J100" s="10">
        <v>1.06953630567582</v>
      </c>
      <c r="K100" s="10" t="s">
        <v>21</v>
      </c>
      <c r="L100" s="10" t="s">
        <v>55</v>
      </c>
      <c r="M100" s="10" t="s">
        <v>514</v>
      </c>
      <c r="N100" s="10">
        <v>42</v>
      </c>
      <c r="O100" s="10">
        <v>1250</v>
      </c>
      <c r="P100" s="10">
        <v>3.3599999999999998E-2</v>
      </c>
      <c r="Q100" s="10">
        <v>150.714961198342</v>
      </c>
      <c r="R100" s="10">
        <v>302.91112274066398</v>
      </c>
      <c r="S100" s="10">
        <v>1.55555555555556</v>
      </c>
      <c r="T100" s="10">
        <v>28</v>
      </c>
    </row>
    <row r="101" spans="1:20" x14ac:dyDescent="0.2">
      <c r="A101" s="29" t="s">
        <v>56</v>
      </c>
      <c r="B101" s="11">
        <f>AVERAGE(B71:B100)</f>
        <v>0.49730081652962804</v>
      </c>
      <c r="C101" s="11">
        <f t="shared" ref="C101:T101" si="6">AVERAGE(C71:C100)</f>
        <v>0.64280808983731175</v>
      </c>
      <c r="D101" s="11">
        <f t="shared" si="6"/>
        <v>0.36155410793520421</v>
      </c>
      <c r="E101" s="11">
        <f t="shared" si="6"/>
        <v>0.17236755208426455</v>
      </c>
      <c r="F101" s="11">
        <f t="shared" si="6"/>
        <v>6.5345244416431099</v>
      </c>
      <c r="G101" s="11">
        <f t="shared" si="6"/>
        <v>4.6931155172071772</v>
      </c>
      <c r="H101" s="11">
        <f t="shared" si="6"/>
        <v>-6.9624316809923648E-2</v>
      </c>
      <c r="I101" s="11">
        <f t="shared" si="6"/>
        <v>1.8565092204554932</v>
      </c>
      <c r="J101" s="11">
        <f t="shared" si="6"/>
        <v>1.2101237268742269</v>
      </c>
      <c r="K101" s="11"/>
      <c r="L101" s="11"/>
      <c r="M101" s="11"/>
      <c r="N101" s="11">
        <f t="shared" si="6"/>
        <v>1628.9</v>
      </c>
      <c r="O101" s="11">
        <f t="shared" si="6"/>
        <v>4968.166666666667</v>
      </c>
      <c r="P101" s="11">
        <f t="shared" si="6"/>
        <v>0.30615338361029909</v>
      </c>
      <c r="Q101" s="11">
        <f t="shared" si="6"/>
        <v>82.098531982547925</v>
      </c>
      <c r="R101" s="11">
        <f t="shared" si="6"/>
        <v>645.96868648134068</v>
      </c>
      <c r="S101" s="11">
        <f t="shared" si="6"/>
        <v>3.8802911930661845</v>
      </c>
      <c r="T101" s="11">
        <f t="shared" si="6"/>
        <v>71.433333333333337</v>
      </c>
    </row>
    <row r="102" spans="1:20" x14ac:dyDescent="0.2">
      <c r="A102" s="29" t="s">
        <v>58</v>
      </c>
      <c r="B102" s="11">
        <f>_xlfn.STDEV.P(B71:B101)</f>
        <v>0.13109548940521884</v>
      </c>
      <c r="C102" s="11">
        <f t="shared" ref="C102:T102" si="7">_xlfn.STDEV.P(C71:C101)</f>
        <v>0.16408166959695031</v>
      </c>
      <c r="D102" s="11">
        <f t="shared" si="7"/>
        <v>0.14010629772114797</v>
      </c>
      <c r="E102" s="11">
        <f t="shared" si="7"/>
        <v>6.1536863398195585E-2</v>
      </c>
      <c r="F102" s="11">
        <f t="shared" si="7"/>
        <v>1.3236329548460546</v>
      </c>
      <c r="G102" s="11">
        <f t="shared" si="7"/>
        <v>1.5340573077409294</v>
      </c>
      <c r="H102" s="11">
        <f t="shared" si="7"/>
        <v>0.43109847087355857</v>
      </c>
      <c r="I102" s="11">
        <f t="shared" si="7"/>
        <v>1.1550244072515281</v>
      </c>
      <c r="J102" s="11">
        <f t="shared" si="7"/>
        <v>0.3896752418079939</v>
      </c>
      <c r="K102" s="11"/>
      <c r="L102" s="11"/>
      <c r="M102" s="11"/>
      <c r="N102" s="11">
        <f t="shared" si="7"/>
        <v>1451.9269365337425</v>
      </c>
      <c r="O102" s="11">
        <f t="shared" si="7"/>
        <v>1695.7912242797129</v>
      </c>
      <c r="P102" s="11">
        <f t="shared" si="7"/>
        <v>0.24315670095363312</v>
      </c>
      <c r="Q102" s="11">
        <f t="shared" si="7"/>
        <v>47.399599834465995</v>
      </c>
      <c r="R102" s="11">
        <f t="shared" si="7"/>
        <v>456.9105790374561</v>
      </c>
      <c r="S102" s="11">
        <f t="shared" si="7"/>
        <v>2.1741580679658488</v>
      </c>
      <c r="T102" s="11">
        <f t="shared" si="7"/>
        <v>49.098113315918717</v>
      </c>
    </row>
    <row r="103" spans="1:20" x14ac:dyDescent="0.2">
      <c r="A103" s="11" t="s">
        <v>59</v>
      </c>
      <c r="B103" s="11">
        <f>COUNT(B71:B100)</f>
        <v>29</v>
      </c>
      <c r="C103" s="11">
        <f t="shared" ref="C103:T103" si="8">COUNT(C71:C100)</f>
        <v>29</v>
      </c>
      <c r="D103" s="11">
        <f t="shared" si="8"/>
        <v>29</v>
      </c>
      <c r="E103" s="11">
        <f t="shared" si="8"/>
        <v>29</v>
      </c>
      <c r="F103" s="11">
        <f t="shared" si="8"/>
        <v>26</v>
      </c>
      <c r="G103" s="11">
        <f t="shared" si="8"/>
        <v>26</v>
      </c>
      <c r="H103" s="11">
        <f t="shared" si="8"/>
        <v>26</v>
      </c>
      <c r="I103" s="11">
        <f t="shared" si="8"/>
        <v>29</v>
      </c>
      <c r="J103" s="11">
        <f t="shared" si="8"/>
        <v>29</v>
      </c>
      <c r="K103" s="11"/>
      <c r="L103" s="11"/>
      <c r="M103" s="11"/>
      <c r="N103" s="11">
        <f t="shared" si="8"/>
        <v>30</v>
      </c>
      <c r="O103" s="11">
        <f t="shared" si="8"/>
        <v>30</v>
      </c>
      <c r="P103" s="11">
        <f t="shared" si="8"/>
        <v>30</v>
      </c>
      <c r="Q103" s="11">
        <f t="shared" si="8"/>
        <v>30</v>
      </c>
      <c r="R103" s="11">
        <f t="shared" si="8"/>
        <v>30</v>
      </c>
      <c r="S103" s="11">
        <f t="shared" si="8"/>
        <v>30</v>
      </c>
      <c r="T103" s="11">
        <f t="shared" si="8"/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380AB-0523-AC43-9597-7F85F589823C}">
  <dimension ref="A1:AL158"/>
  <sheetViews>
    <sheetView topLeftCell="A9" workbookViewId="0">
      <selection activeCell="J36" sqref="J36:K36"/>
    </sheetView>
  </sheetViews>
  <sheetFormatPr baseColWidth="10" defaultRowHeight="16" x14ac:dyDescent="0.2"/>
  <cols>
    <col min="1" max="1" width="13.6640625" bestFit="1" customWidth="1"/>
    <col min="2" max="2" width="15.6640625" bestFit="1" customWidth="1"/>
    <col min="3" max="3" width="20" bestFit="1" customWidth="1"/>
    <col min="4" max="4" width="17.1640625" bestFit="1" customWidth="1"/>
    <col min="5" max="5" width="21.5" bestFit="1" customWidth="1"/>
    <col min="6" max="6" width="15.6640625" bestFit="1" customWidth="1"/>
    <col min="7" max="7" width="17.1640625" bestFit="1" customWidth="1"/>
    <col min="8" max="10" width="14" bestFit="1" customWidth="1"/>
    <col min="11" max="11" width="15.33203125" bestFit="1" customWidth="1"/>
    <col min="12" max="12" width="12.83203125" bestFit="1" customWidth="1"/>
    <col min="13" max="13" width="14" bestFit="1" customWidth="1"/>
    <col min="14" max="14" width="12.83203125" bestFit="1" customWidth="1"/>
    <col min="15" max="15" width="14.83203125" bestFit="1" customWidth="1"/>
    <col min="16" max="16" width="58.33203125" bestFit="1" customWidth="1"/>
    <col min="17" max="17" width="72" bestFit="1" customWidth="1"/>
    <col min="18" max="18" width="19.1640625" bestFit="1" customWidth="1"/>
    <col min="19" max="19" width="23.5" bestFit="1" customWidth="1"/>
    <col min="20" max="20" width="20.5" bestFit="1" customWidth="1"/>
    <col min="21" max="21" width="24.83203125" bestFit="1" customWidth="1"/>
    <col min="22" max="22" width="14" bestFit="1" customWidth="1"/>
    <col min="23" max="23" width="13.33203125" bestFit="1" customWidth="1"/>
    <col min="24" max="24" width="10.33203125" bestFit="1" customWidth="1"/>
    <col min="25" max="25" width="11.33203125" bestFit="1" customWidth="1"/>
    <col min="26" max="26" width="73.1640625" bestFit="1" customWidth="1"/>
    <col min="27" max="27" width="20.5" bestFit="1" customWidth="1"/>
    <col min="28" max="28" width="18" bestFit="1" customWidth="1"/>
    <col min="29" max="29" width="18.1640625" bestFit="1" customWidth="1"/>
    <col min="30" max="30" width="14" bestFit="1" customWidth="1"/>
    <col min="31" max="31" width="18" bestFit="1" customWidth="1"/>
    <col min="32" max="32" width="19.33203125" bestFit="1" customWidth="1"/>
    <col min="33" max="33" width="23.1640625" bestFit="1" customWidth="1"/>
    <col min="34" max="34" width="24.5" bestFit="1" customWidth="1"/>
    <col min="35" max="35" width="18.5" bestFit="1" customWidth="1"/>
    <col min="36" max="36" width="19.83203125" bestFit="1" customWidth="1"/>
    <col min="37" max="37" width="19.5" bestFit="1" customWidth="1"/>
    <col min="38" max="38" width="20.83203125" bestFit="1" customWidth="1"/>
  </cols>
  <sheetData>
    <row r="1" spans="1:38" ht="31" x14ac:dyDescent="0.35">
      <c r="A1" s="2" t="s">
        <v>23</v>
      </c>
    </row>
    <row r="3" spans="1:38" x14ac:dyDescent="0.2">
      <c r="A3" s="5" t="s">
        <v>0</v>
      </c>
      <c r="B3" s="5" t="s">
        <v>60</v>
      </c>
      <c r="C3" s="5" t="s">
        <v>61</v>
      </c>
      <c r="D3" s="5" t="s">
        <v>62</v>
      </c>
      <c r="E3" s="5" t="s">
        <v>63</v>
      </c>
      <c r="F3" s="5" t="s">
        <v>64</v>
      </c>
      <c r="G3" s="5" t="s">
        <v>65</v>
      </c>
      <c r="H3" s="5" t="s">
        <v>66</v>
      </c>
      <c r="I3" s="5" t="s">
        <v>67</v>
      </c>
      <c r="J3" s="5" t="s">
        <v>68</v>
      </c>
      <c r="K3" s="5" t="s">
        <v>69</v>
      </c>
      <c r="L3" s="5" t="s">
        <v>70</v>
      </c>
      <c r="M3" s="5" t="s">
        <v>71</v>
      </c>
      <c r="N3" s="5" t="s">
        <v>72</v>
      </c>
      <c r="O3" s="5" t="s">
        <v>73</v>
      </c>
      <c r="P3" s="5" t="s">
        <v>74</v>
      </c>
      <c r="Q3" s="5" t="s">
        <v>75</v>
      </c>
      <c r="R3" s="5" t="s">
        <v>76</v>
      </c>
      <c r="S3" s="5" t="s">
        <v>77</v>
      </c>
      <c r="T3" s="5" t="s">
        <v>78</v>
      </c>
      <c r="U3" s="5" t="s">
        <v>79</v>
      </c>
      <c r="V3" s="5" t="s">
        <v>80</v>
      </c>
      <c r="W3" s="5" t="s">
        <v>10</v>
      </c>
      <c r="X3" s="5" t="s">
        <v>11</v>
      </c>
      <c r="Y3" s="5" t="s">
        <v>12</v>
      </c>
      <c r="Z3" s="5" t="s">
        <v>81</v>
      </c>
      <c r="AA3" s="5" t="s">
        <v>13</v>
      </c>
      <c r="AB3" s="5" t="s">
        <v>14</v>
      </c>
      <c r="AC3" s="5" t="s">
        <v>15</v>
      </c>
      <c r="AD3" s="5" t="s">
        <v>16</v>
      </c>
      <c r="AE3" s="5" t="s">
        <v>82</v>
      </c>
      <c r="AF3" s="5" t="s">
        <v>83</v>
      </c>
      <c r="AG3" s="5" t="s">
        <v>84</v>
      </c>
      <c r="AH3" s="5" t="s">
        <v>85</v>
      </c>
      <c r="AI3" s="5" t="s">
        <v>86</v>
      </c>
      <c r="AJ3" s="5" t="s">
        <v>87</v>
      </c>
      <c r="AK3" s="5" t="s">
        <v>88</v>
      </c>
      <c r="AL3" s="5" t="s">
        <v>89</v>
      </c>
    </row>
    <row r="4" spans="1:38" x14ac:dyDescent="0.2">
      <c r="A4" s="40" t="s">
        <v>20</v>
      </c>
      <c r="B4" s="40">
        <v>0.47213854057742399</v>
      </c>
      <c r="C4" s="40">
        <v>0.61406857870561204</v>
      </c>
      <c r="D4" s="40">
        <v>0.45141810594423598</v>
      </c>
      <c r="E4" s="40">
        <v>0.57375464823050604</v>
      </c>
      <c r="F4" s="40">
        <v>0.15625</v>
      </c>
      <c r="G4" s="40">
        <v>0.69230769230769196</v>
      </c>
      <c r="H4" s="40">
        <v>0.50719869169667797</v>
      </c>
      <c r="I4" s="40">
        <v>0.32568917777525702</v>
      </c>
      <c r="J4" s="40">
        <v>0.52548286057235405</v>
      </c>
      <c r="K4" s="40">
        <v>0.29789228461184802</v>
      </c>
      <c r="L4" s="40">
        <v>12.301549699123299</v>
      </c>
      <c r="M4" s="40">
        <v>6.1930791052770804</v>
      </c>
      <c r="N4" s="40">
        <v>9.6353798801980197</v>
      </c>
      <c r="O4" s="40">
        <v>6.4308693441720797</v>
      </c>
      <c r="P4" s="6" t="s">
        <v>90</v>
      </c>
      <c r="Q4" s="6" t="s">
        <v>92</v>
      </c>
      <c r="R4" s="40">
        <v>1.60403669724771</v>
      </c>
      <c r="S4" s="40">
        <v>1.1847279210492101</v>
      </c>
      <c r="T4" s="40">
        <v>2.25555555555556</v>
      </c>
      <c r="U4" s="40">
        <v>1.1847279210492101</v>
      </c>
      <c r="V4" s="40">
        <v>0.77797081306462801</v>
      </c>
      <c r="W4" s="40" t="s">
        <v>94</v>
      </c>
      <c r="X4" s="40" t="s">
        <v>54</v>
      </c>
      <c r="Y4" s="40" t="s">
        <v>23</v>
      </c>
      <c r="Z4" s="40" t="s">
        <v>95</v>
      </c>
      <c r="AA4" s="40">
        <v>544</v>
      </c>
      <c r="AB4" s="40">
        <v>5756</v>
      </c>
      <c r="AC4" s="40">
        <v>9.4510076441973595E-2</v>
      </c>
      <c r="AD4" s="40">
        <v>73.633419901240799</v>
      </c>
      <c r="AE4" s="40">
        <v>1019.46937031032</v>
      </c>
      <c r="AF4" s="40">
        <v>310.82311202854697</v>
      </c>
      <c r="AG4" s="40">
        <v>1.7175572519083999</v>
      </c>
      <c r="AH4" s="40">
        <v>1.6491228070175401</v>
      </c>
      <c r="AI4" s="40">
        <v>68</v>
      </c>
      <c r="AJ4" s="40">
        <v>27</v>
      </c>
      <c r="AK4" s="40">
        <v>0.100491290754801</v>
      </c>
      <c r="AL4" s="40">
        <v>6.1760840998685902E-2</v>
      </c>
    </row>
    <row r="5" spans="1:38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6" t="s">
        <v>91</v>
      </c>
      <c r="Q5" s="6" t="s">
        <v>93</v>
      </c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</row>
    <row r="6" spans="1:38" x14ac:dyDescent="0.2">
      <c r="A6" s="40" t="s">
        <v>24</v>
      </c>
      <c r="B6" s="40">
        <v>0.48237477657938799</v>
      </c>
      <c r="C6" s="40">
        <v>0.62874538862055795</v>
      </c>
      <c r="D6" s="40">
        <v>0.325844603490759</v>
      </c>
      <c r="E6" s="40">
        <v>0.440500213313958</v>
      </c>
      <c r="F6" s="40">
        <v>-0.32352941176470601</v>
      </c>
      <c r="G6" s="41"/>
      <c r="H6" s="40">
        <v>0.59258504434609705</v>
      </c>
      <c r="I6" s="40">
        <v>0.36043263678958998</v>
      </c>
      <c r="J6" s="40">
        <v>0.73764114365315303</v>
      </c>
      <c r="K6" s="40">
        <v>0.27052799814846201</v>
      </c>
      <c r="L6" s="40">
        <v>12.2576506721313</v>
      </c>
      <c r="M6" s="40">
        <v>9.8026167274422704</v>
      </c>
      <c r="N6" s="41"/>
      <c r="O6" s="41"/>
      <c r="P6" s="6" t="s">
        <v>96</v>
      </c>
      <c r="Q6" s="6" t="s">
        <v>98</v>
      </c>
      <c r="R6" s="40">
        <v>1.8217329545454499</v>
      </c>
      <c r="S6" s="40">
        <v>0.56564161089839105</v>
      </c>
      <c r="T6" s="40">
        <v>2.3113456464379998</v>
      </c>
      <c r="U6" s="40">
        <v>0.56564161089839105</v>
      </c>
      <c r="V6" s="40">
        <v>0.84497505345687796</v>
      </c>
      <c r="W6" s="40" t="s">
        <v>94</v>
      </c>
      <c r="X6" s="40" t="s">
        <v>54</v>
      </c>
      <c r="Y6" s="40" t="s">
        <v>23</v>
      </c>
      <c r="Z6" s="40" t="s">
        <v>95</v>
      </c>
      <c r="AA6" s="40">
        <v>641</v>
      </c>
      <c r="AB6" s="40">
        <v>5612</v>
      </c>
      <c r="AC6" s="40">
        <v>0.114219529579473</v>
      </c>
      <c r="AD6" s="40">
        <v>140.12340034381899</v>
      </c>
      <c r="AE6" s="40">
        <v>1214.50304838733</v>
      </c>
      <c r="AF6" s="40">
        <v>317.55451234268202</v>
      </c>
      <c r="AG6" s="40">
        <v>2.2367491166077702</v>
      </c>
      <c r="AH6" s="40">
        <v>1</v>
      </c>
      <c r="AI6" s="40">
        <v>71</v>
      </c>
      <c r="AJ6" s="40">
        <v>21</v>
      </c>
      <c r="AK6" s="40">
        <v>0.13348797975537799</v>
      </c>
      <c r="AL6" s="40">
        <v>6.3593004769475396E-3</v>
      </c>
    </row>
    <row r="7" spans="1:38" x14ac:dyDescent="0.2">
      <c r="A7" s="40"/>
      <c r="B7" s="40"/>
      <c r="C7" s="40"/>
      <c r="D7" s="40"/>
      <c r="E7" s="40"/>
      <c r="F7" s="40"/>
      <c r="G7" s="41"/>
      <c r="H7" s="40"/>
      <c r="I7" s="40"/>
      <c r="J7" s="40"/>
      <c r="K7" s="40"/>
      <c r="L7" s="40"/>
      <c r="M7" s="40"/>
      <c r="N7" s="41"/>
      <c r="O7" s="41"/>
      <c r="P7" s="6" t="s">
        <v>97</v>
      </c>
      <c r="Q7" s="6" t="s">
        <v>99</v>
      </c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1:38" x14ac:dyDescent="0.2">
      <c r="A8" s="40" t="s">
        <v>25</v>
      </c>
      <c r="B8" s="40">
        <v>0.50693417612142799</v>
      </c>
      <c r="C8" s="40">
        <v>0.63543035667993597</v>
      </c>
      <c r="D8" s="40">
        <v>0.37097631091778499</v>
      </c>
      <c r="E8" s="40">
        <v>0.50119121986276705</v>
      </c>
      <c r="F8" s="40">
        <v>6.6666666666666693E-2</v>
      </c>
      <c r="G8" s="40">
        <v>0.66666666666666696</v>
      </c>
      <c r="H8" s="40">
        <v>0.56863287302043897</v>
      </c>
      <c r="I8" s="40">
        <v>0.299454630622426</v>
      </c>
      <c r="J8" s="40">
        <v>0.58973093769068996</v>
      </c>
      <c r="K8" s="40">
        <v>0.29548458102875602</v>
      </c>
      <c r="L8" s="40">
        <v>12.6935022747861</v>
      </c>
      <c r="M8" s="40">
        <v>8.1914436252141005</v>
      </c>
      <c r="N8" s="40">
        <v>12.985805181174999</v>
      </c>
      <c r="O8" s="40">
        <v>9.3245217406257392</v>
      </c>
      <c r="P8" s="6" t="s">
        <v>100</v>
      </c>
      <c r="Q8" s="6" t="s">
        <v>102</v>
      </c>
      <c r="R8" s="40">
        <v>1.5770295202952</v>
      </c>
      <c r="S8" s="40">
        <v>0.96297759860018906</v>
      </c>
      <c r="T8" s="40">
        <v>1.15533980582524</v>
      </c>
      <c r="U8" s="40">
        <v>0.96297759860018906</v>
      </c>
      <c r="V8" s="40">
        <v>0.72864941010741302</v>
      </c>
      <c r="W8" s="40" t="s">
        <v>94</v>
      </c>
      <c r="X8" s="40" t="s">
        <v>54</v>
      </c>
      <c r="Y8" s="40" t="s">
        <v>23</v>
      </c>
      <c r="Z8" s="40" t="s">
        <v>95</v>
      </c>
      <c r="AA8" s="40">
        <v>697</v>
      </c>
      <c r="AB8" s="40">
        <v>5679</v>
      </c>
      <c r="AC8" s="40">
        <v>0.122732875506251</v>
      </c>
      <c r="AD8" s="40">
        <v>107.41825714761301</v>
      </c>
      <c r="AE8" s="40">
        <v>1026.3823358018899</v>
      </c>
      <c r="AF8" s="40">
        <v>400.427306691978</v>
      </c>
      <c r="AG8" s="40">
        <v>3.3205128205128198</v>
      </c>
      <c r="AH8" s="40">
        <v>2.3246753246753298</v>
      </c>
      <c r="AI8" s="40">
        <v>64</v>
      </c>
      <c r="AJ8" s="40">
        <v>26</v>
      </c>
      <c r="AK8" s="40">
        <v>0.12518124697921701</v>
      </c>
      <c r="AL8" s="40">
        <v>9.6133190118152495E-2</v>
      </c>
    </row>
    <row r="9" spans="1:38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6" t="s">
        <v>101</v>
      </c>
      <c r="Q9" s="6" t="s">
        <v>103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</row>
    <row r="10" spans="1:38" x14ac:dyDescent="0.2">
      <c r="A10" s="40" t="s">
        <v>26</v>
      </c>
      <c r="B10" s="40">
        <v>0.40599856002476298</v>
      </c>
      <c r="C10" s="40">
        <v>0.52473291219418805</v>
      </c>
      <c r="D10" s="40">
        <v>0.35524042538217399</v>
      </c>
      <c r="E10" s="40">
        <v>0.45676314196073398</v>
      </c>
      <c r="F10" s="40">
        <v>-3.7037037037037E-2</v>
      </c>
      <c r="G10" s="40">
        <v>0.10344827586206901</v>
      </c>
      <c r="H10" s="40">
        <v>0.64276858266164205</v>
      </c>
      <c r="I10" s="40">
        <v>0.28381327979945298</v>
      </c>
      <c r="J10" s="40">
        <v>0.69228503076020897</v>
      </c>
      <c r="K10" s="40">
        <v>0.25579919737892298</v>
      </c>
      <c r="L10" s="40">
        <v>12.2436207879859</v>
      </c>
      <c r="M10" s="40">
        <v>8.2739896347191308</v>
      </c>
      <c r="N10" s="40">
        <v>12.6584451719805</v>
      </c>
      <c r="O10" s="40">
        <v>10.4358320625986</v>
      </c>
      <c r="P10" s="6" t="s">
        <v>104</v>
      </c>
      <c r="Q10" s="6" t="s">
        <v>106</v>
      </c>
      <c r="R10" s="40">
        <v>1.9781609195402301</v>
      </c>
      <c r="S10" s="40">
        <v>0.75097479873095196</v>
      </c>
      <c r="T10" s="40">
        <v>2.5611979166666701</v>
      </c>
      <c r="U10" s="40">
        <v>0.75097479873095196</v>
      </c>
      <c r="V10" s="40">
        <v>0.47885354771059102</v>
      </c>
      <c r="W10" s="40" t="s">
        <v>94</v>
      </c>
      <c r="X10" s="40" t="s">
        <v>54</v>
      </c>
      <c r="Y10" s="40" t="s">
        <v>23</v>
      </c>
      <c r="Z10" s="40" t="s">
        <v>95</v>
      </c>
      <c r="AA10" s="40">
        <v>94</v>
      </c>
      <c r="AB10" s="40">
        <v>5722</v>
      </c>
      <c r="AC10" s="40">
        <v>1.6427822439706401E-2</v>
      </c>
      <c r="AD10" s="40">
        <v>141.13381031036599</v>
      </c>
      <c r="AE10" s="40">
        <v>860.34574789260705</v>
      </c>
      <c r="AF10" s="40">
        <v>1016.96671018675</v>
      </c>
      <c r="AG10" s="40">
        <v>1.2553191489361699</v>
      </c>
      <c r="AH10" s="40">
        <v>1.52173913043478</v>
      </c>
      <c r="AI10" s="40">
        <v>54</v>
      </c>
      <c r="AJ10" s="40">
        <v>67</v>
      </c>
      <c r="AK10" s="40">
        <v>2.1532846715328499E-2</v>
      </c>
      <c r="AL10" s="40">
        <v>1.07361963190184E-2</v>
      </c>
    </row>
    <row r="11" spans="1:38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6" t="s">
        <v>105</v>
      </c>
      <c r="Q11" s="6" t="s">
        <v>107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</row>
    <row r="12" spans="1:38" x14ac:dyDescent="0.2">
      <c r="A12" s="40" t="s">
        <v>27</v>
      </c>
      <c r="B12" s="40">
        <v>0.44283578808973501</v>
      </c>
      <c r="C12" s="40">
        <v>0.63553893831534103</v>
      </c>
      <c r="D12" s="40">
        <v>0.3441067000113</v>
      </c>
      <c r="E12" s="40">
        <v>0.49220016202684302</v>
      </c>
      <c r="F12" s="41"/>
      <c r="G12" s="40">
        <v>-0.89473684210526305</v>
      </c>
      <c r="H12" s="40">
        <v>0.53528929135501901</v>
      </c>
      <c r="I12" s="40">
        <v>0.315434155453158</v>
      </c>
      <c r="J12" s="40">
        <v>0.58204577932068802</v>
      </c>
      <c r="K12" s="40">
        <v>0.29665006256805498</v>
      </c>
      <c r="L12" s="41"/>
      <c r="M12" s="41"/>
      <c r="N12" s="41"/>
      <c r="O12" s="41"/>
      <c r="P12" s="6" t="s">
        <v>108</v>
      </c>
      <c r="Q12" s="6" t="s">
        <v>110</v>
      </c>
      <c r="R12" s="40">
        <v>1.8297872340425501</v>
      </c>
      <c r="S12" s="40">
        <v>1.60080192375002</v>
      </c>
      <c r="T12" s="40">
        <v>1.77741407528642</v>
      </c>
      <c r="U12" s="40">
        <v>1.60080192375002</v>
      </c>
      <c r="V12" s="40">
        <v>0.450549450549451</v>
      </c>
      <c r="W12" s="40" t="s">
        <v>94</v>
      </c>
      <c r="X12" s="40" t="s">
        <v>54</v>
      </c>
      <c r="Y12" s="40" t="s">
        <v>23</v>
      </c>
      <c r="Z12" s="40" t="s">
        <v>95</v>
      </c>
      <c r="AA12" s="40">
        <v>174</v>
      </c>
      <c r="AB12" s="40">
        <v>2184</v>
      </c>
      <c r="AC12" s="40">
        <v>7.9670329670329706E-2</v>
      </c>
      <c r="AD12" s="40">
        <v>173.340452682635</v>
      </c>
      <c r="AE12" s="40">
        <v>242.48604898382399</v>
      </c>
      <c r="AF12" s="40">
        <v>320.416201516039</v>
      </c>
      <c r="AG12" s="40">
        <v>1.25806451612903</v>
      </c>
      <c r="AH12" s="40">
        <v>1.6</v>
      </c>
      <c r="AI12" s="40">
        <v>19</v>
      </c>
      <c r="AJ12" s="40">
        <v>23</v>
      </c>
      <c r="AK12" s="40">
        <v>7.9268292682926803E-2</v>
      </c>
      <c r="AL12" s="40">
        <v>1.9138755980861202E-2</v>
      </c>
    </row>
    <row r="13" spans="1:38" x14ac:dyDescent="0.2">
      <c r="A13" s="40"/>
      <c r="B13" s="40"/>
      <c r="C13" s="40"/>
      <c r="D13" s="40"/>
      <c r="E13" s="40"/>
      <c r="F13" s="41"/>
      <c r="G13" s="40"/>
      <c r="H13" s="40"/>
      <c r="I13" s="40"/>
      <c r="J13" s="40"/>
      <c r="K13" s="40"/>
      <c r="L13" s="41"/>
      <c r="M13" s="41"/>
      <c r="N13" s="41"/>
      <c r="O13" s="41"/>
      <c r="P13" s="6" t="s">
        <v>109</v>
      </c>
      <c r="Q13" s="6" t="s">
        <v>111</v>
      </c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</row>
    <row r="14" spans="1:38" x14ac:dyDescent="0.2">
      <c r="A14" s="40" t="s">
        <v>28</v>
      </c>
      <c r="B14" s="40">
        <v>0.49157896617261598</v>
      </c>
      <c r="C14" s="40">
        <v>0.61826802188941798</v>
      </c>
      <c r="D14" s="40">
        <v>0.51960021338097895</v>
      </c>
      <c r="E14" s="40">
        <v>0.63608534848327503</v>
      </c>
      <c r="F14" s="40">
        <v>-0.29166666666666702</v>
      </c>
      <c r="G14" s="41"/>
      <c r="H14" s="40">
        <v>0.40066085503945598</v>
      </c>
      <c r="I14" s="40">
        <v>0.22206064797147901</v>
      </c>
      <c r="J14" s="40">
        <v>0.39833932136480399</v>
      </c>
      <c r="K14" s="40">
        <v>0.25298408060049798</v>
      </c>
      <c r="L14" s="40">
        <v>13.181578893429901</v>
      </c>
      <c r="M14" s="40">
        <v>8.3084559316650104</v>
      </c>
      <c r="N14" s="41"/>
      <c r="O14" s="41"/>
      <c r="P14" s="6" t="s">
        <v>112</v>
      </c>
      <c r="Q14" s="6" t="s">
        <v>114</v>
      </c>
      <c r="R14" s="40">
        <v>1.21241541629891</v>
      </c>
      <c r="S14" s="40">
        <v>0</v>
      </c>
      <c r="T14" s="40">
        <v>0</v>
      </c>
      <c r="U14" s="40">
        <v>0</v>
      </c>
      <c r="V14" s="40">
        <v>0.91186380563929803</v>
      </c>
      <c r="W14" s="40" t="s">
        <v>94</v>
      </c>
      <c r="X14" s="40" t="s">
        <v>54</v>
      </c>
      <c r="Y14" s="40" t="s">
        <v>23</v>
      </c>
      <c r="Z14" s="40" t="s">
        <v>95</v>
      </c>
      <c r="AA14" s="40">
        <v>706</v>
      </c>
      <c r="AB14" s="40">
        <v>5639</v>
      </c>
      <c r="AC14" s="40">
        <v>0.12519950345806</v>
      </c>
      <c r="AD14" s="40">
        <v>74.450592650016503</v>
      </c>
      <c r="AE14" s="40">
        <v>903.49022811397401</v>
      </c>
      <c r="AF14" s="40">
        <v>81.659560879784806</v>
      </c>
      <c r="AG14" s="40">
        <v>2.0909090909090899</v>
      </c>
      <c r="AH14" s="40">
        <v>1.7346938775510199</v>
      </c>
      <c r="AI14" s="40">
        <v>52</v>
      </c>
      <c r="AJ14" s="40">
        <v>4</v>
      </c>
      <c r="AK14" s="40">
        <v>0.120770128354726</v>
      </c>
      <c r="AL14" s="40">
        <v>9.9067599067599099E-2</v>
      </c>
    </row>
    <row r="15" spans="1:38" x14ac:dyDescent="0.2">
      <c r="A15" s="40"/>
      <c r="B15" s="40"/>
      <c r="C15" s="40"/>
      <c r="D15" s="40"/>
      <c r="E15" s="40"/>
      <c r="F15" s="40"/>
      <c r="G15" s="41"/>
      <c r="H15" s="40"/>
      <c r="I15" s="40"/>
      <c r="J15" s="40"/>
      <c r="K15" s="40"/>
      <c r="L15" s="40"/>
      <c r="M15" s="40"/>
      <c r="N15" s="41"/>
      <c r="O15" s="41"/>
      <c r="P15" s="6" t="s">
        <v>113</v>
      </c>
      <c r="Q15" s="6" t="s">
        <v>115</v>
      </c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</row>
    <row r="16" spans="1:38" x14ac:dyDescent="0.2">
      <c r="A16" s="40" t="s">
        <v>29</v>
      </c>
      <c r="B16" s="40">
        <v>0.40424240019072999</v>
      </c>
      <c r="C16" s="40">
        <v>0.54930180728275801</v>
      </c>
      <c r="D16" s="40">
        <v>0.36140858676651799</v>
      </c>
      <c r="E16" s="40">
        <v>0.51114065761232796</v>
      </c>
      <c r="F16" s="40">
        <v>-0.27659574468085102</v>
      </c>
      <c r="G16" s="40">
        <v>-0.55555555555555602</v>
      </c>
      <c r="H16" s="40">
        <v>0.70644101442907103</v>
      </c>
      <c r="I16" s="40">
        <v>0.34651585494120601</v>
      </c>
      <c r="J16" s="40">
        <v>0.71331561642003505</v>
      </c>
      <c r="K16" s="40">
        <v>0.27616773026658298</v>
      </c>
      <c r="L16" s="40">
        <v>13</v>
      </c>
      <c r="M16" s="40">
        <v>6.7014805480945299</v>
      </c>
      <c r="N16" s="40">
        <v>11.4475142515639</v>
      </c>
      <c r="O16" s="40">
        <v>5.4826836631577001</v>
      </c>
      <c r="P16" s="6" t="s">
        <v>116</v>
      </c>
      <c r="Q16" s="6" t="s">
        <v>118</v>
      </c>
      <c r="R16" s="40">
        <v>2.5261324041811801</v>
      </c>
      <c r="S16" s="40">
        <v>0.53821254836147703</v>
      </c>
      <c r="T16" s="40">
        <v>3.52208835341365</v>
      </c>
      <c r="U16" s="40">
        <v>0.53821254836147703</v>
      </c>
      <c r="V16" s="40">
        <v>0.7734375</v>
      </c>
      <c r="W16" s="40" t="s">
        <v>94</v>
      </c>
      <c r="X16" s="40" t="s">
        <v>54</v>
      </c>
      <c r="Y16" s="40" t="s">
        <v>23</v>
      </c>
      <c r="Z16" s="40" t="s">
        <v>95</v>
      </c>
      <c r="AA16" s="40">
        <v>179</v>
      </c>
      <c r="AB16" s="40">
        <v>5760</v>
      </c>
      <c r="AC16" s="40">
        <v>3.10763888888889E-2</v>
      </c>
      <c r="AD16" s="40">
        <v>192.920785246333</v>
      </c>
      <c r="AE16" s="40">
        <v>1509.31122732771</v>
      </c>
      <c r="AF16" s="40">
        <v>462.22851944018299</v>
      </c>
      <c r="AG16" s="40">
        <v>1.61904761904762</v>
      </c>
      <c r="AH16" s="40">
        <v>1.28571428571429</v>
      </c>
      <c r="AI16" s="40">
        <v>97</v>
      </c>
      <c r="AJ16" s="40">
        <v>40</v>
      </c>
      <c r="AK16" s="40">
        <v>3.8159371492704798E-2</v>
      </c>
      <c r="AL16" s="40">
        <v>5.8252427184466004E-3</v>
      </c>
    </row>
    <row r="17" spans="1:38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6" t="s">
        <v>117</v>
      </c>
      <c r="Q17" s="6" t="s">
        <v>119</v>
      </c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</row>
    <row r="18" spans="1:38" x14ac:dyDescent="0.2">
      <c r="A18" s="40" t="s">
        <v>30</v>
      </c>
      <c r="B18" s="40">
        <v>0.53576242213037695</v>
      </c>
      <c r="C18" s="40">
        <v>0.66427504223634304</v>
      </c>
      <c r="D18" s="40">
        <v>0.48753863452108798</v>
      </c>
      <c r="E18" s="40">
        <v>0.62540711519884895</v>
      </c>
      <c r="F18" s="40">
        <v>6.1224489795918401E-2</v>
      </c>
      <c r="G18" s="41"/>
      <c r="H18" s="40">
        <v>0.45270371963401101</v>
      </c>
      <c r="I18" s="40">
        <v>0.28296967860195599</v>
      </c>
      <c r="J18" s="40">
        <v>0.51236916573676705</v>
      </c>
      <c r="K18" s="40">
        <v>0.24424244089484801</v>
      </c>
      <c r="L18" s="40">
        <v>11.5738120340707</v>
      </c>
      <c r="M18" s="40">
        <v>6.3988599596676199</v>
      </c>
      <c r="N18" s="41"/>
      <c r="O18" s="41"/>
      <c r="P18" s="6" t="s">
        <v>120</v>
      </c>
      <c r="Q18" s="6" t="s">
        <v>122</v>
      </c>
      <c r="R18" s="40">
        <v>1.2785849652558401</v>
      </c>
      <c r="S18" s="40">
        <v>0.82716092755742099</v>
      </c>
      <c r="T18" s="40">
        <v>1.07389162561576</v>
      </c>
      <c r="U18" s="40">
        <v>0.82716092755742099</v>
      </c>
      <c r="V18" s="40">
        <v>0.79831026424591101</v>
      </c>
      <c r="W18" s="40" t="s">
        <v>94</v>
      </c>
      <c r="X18" s="40" t="s">
        <v>54</v>
      </c>
      <c r="Y18" s="40" t="s">
        <v>23</v>
      </c>
      <c r="Z18" s="40" t="s">
        <v>95</v>
      </c>
      <c r="AA18" s="40">
        <v>1008</v>
      </c>
      <c r="AB18" s="40">
        <v>5563</v>
      </c>
      <c r="AC18" s="40">
        <v>0.181197195757685</v>
      </c>
      <c r="AD18" s="40">
        <v>117.538183279603</v>
      </c>
      <c r="AE18" s="40">
        <v>805.58626908872202</v>
      </c>
      <c r="AF18" s="40">
        <v>253.62273703970001</v>
      </c>
      <c r="AG18" s="40">
        <v>3.2518518518518502</v>
      </c>
      <c r="AH18" s="40">
        <v>3.71428571428571</v>
      </c>
      <c r="AI18" s="40">
        <v>50</v>
      </c>
      <c r="AJ18" s="40">
        <v>18</v>
      </c>
      <c r="AK18" s="40">
        <v>0.197703219995497</v>
      </c>
      <c r="AL18" s="40">
        <v>8.3386786401539403E-2</v>
      </c>
    </row>
    <row r="19" spans="1:38" x14ac:dyDescent="0.2">
      <c r="A19" s="40"/>
      <c r="B19" s="40"/>
      <c r="C19" s="40"/>
      <c r="D19" s="40"/>
      <c r="E19" s="40"/>
      <c r="F19" s="40"/>
      <c r="G19" s="41"/>
      <c r="H19" s="40"/>
      <c r="I19" s="40"/>
      <c r="J19" s="40"/>
      <c r="K19" s="40"/>
      <c r="L19" s="40"/>
      <c r="M19" s="40"/>
      <c r="N19" s="41"/>
      <c r="O19" s="41"/>
      <c r="P19" s="6" t="s">
        <v>121</v>
      </c>
      <c r="Q19" s="6" t="s">
        <v>123</v>
      </c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</row>
    <row r="20" spans="1:38" x14ac:dyDescent="0.2">
      <c r="A20" s="40" t="s">
        <v>31</v>
      </c>
      <c r="B20" s="40">
        <v>0.50169070738017796</v>
      </c>
      <c r="C20" s="40">
        <v>0.65762368956395501</v>
      </c>
      <c r="D20" s="40">
        <v>0.413412423411955</v>
      </c>
      <c r="E20" s="40">
        <v>0.58613089978613997</v>
      </c>
      <c r="F20" s="40">
        <v>-0.45762711864406802</v>
      </c>
      <c r="G20" s="40">
        <v>-0.66666666666666696</v>
      </c>
      <c r="H20" s="40">
        <v>0.52209769975404297</v>
      </c>
      <c r="I20" s="40">
        <v>0.36717321197879899</v>
      </c>
      <c r="J20" s="40">
        <v>0.63040364337820598</v>
      </c>
      <c r="K20" s="40">
        <v>0.408963997979917</v>
      </c>
      <c r="L20" s="40">
        <v>11.0248189081431</v>
      </c>
      <c r="M20" s="40">
        <v>6.9232793704710698</v>
      </c>
      <c r="N20" s="40">
        <v>12.2967140774982</v>
      </c>
      <c r="O20" s="40">
        <v>7.0480562596401803</v>
      </c>
      <c r="P20" s="6" t="s">
        <v>124</v>
      </c>
      <c r="Q20" s="6" t="s">
        <v>126</v>
      </c>
      <c r="R20" s="40">
        <v>1.62070268228183</v>
      </c>
      <c r="S20" s="40">
        <v>0.62801020053756296</v>
      </c>
      <c r="T20" s="40">
        <v>1.07692307692308</v>
      </c>
      <c r="U20" s="40">
        <v>0.62801020053756296</v>
      </c>
      <c r="V20" s="40">
        <v>0.69139258222533195</v>
      </c>
      <c r="W20" s="40" t="s">
        <v>94</v>
      </c>
      <c r="X20" s="40" t="s">
        <v>54</v>
      </c>
      <c r="Y20" s="40" t="s">
        <v>23</v>
      </c>
      <c r="Z20" s="40" t="s">
        <v>95</v>
      </c>
      <c r="AA20" s="40">
        <v>587</v>
      </c>
      <c r="AB20" s="40">
        <v>5716</v>
      </c>
      <c r="AC20" s="40">
        <v>0.102694191742477</v>
      </c>
      <c r="AD20" s="40">
        <v>74.986551785715605</v>
      </c>
      <c r="AE20" s="40">
        <v>923.85187971477899</v>
      </c>
      <c r="AF20" s="40">
        <v>499.910089198918</v>
      </c>
      <c r="AG20" s="40">
        <v>1.66801619433198</v>
      </c>
      <c r="AH20" s="40">
        <v>1.76767676767677</v>
      </c>
      <c r="AI20" s="40">
        <v>61</v>
      </c>
      <c r="AJ20" s="40">
        <v>31</v>
      </c>
      <c r="AK20" s="40">
        <v>0.104251012145749</v>
      </c>
      <c r="AL20" s="40">
        <v>8.544921875E-2</v>
      </c>
    </row>
    <row r="21" spans="1:38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6" t="s">
        <v>125</v>
      </c>
      <c r="Q21" s="6" t="s">
        <v>127</v>
      </c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</row>
    <row r="22" spans="1:38" x14ac:dyDescent="0.2">
      <c r="A22" s="40" t="s">
        <v>32</v>
      </c>
      <c r="B22" s="40">
        <v>0.38778275298430798</v>
      </c>
      <c r="C22" s="40">
        <v>0.54014832009373503</v>
      </c>
      <c r="D22" s="40">
        <v>0.41946376186828799</v>
      </c>
      <c r="E22" s="40">
        <v>0.58046563925264905</v>
      </c>
      <c r="F22" s="40">
        <v>-0.39759036144578302</v>
      </c>
      <c r="G22" s="40">
        <v>-0.6</v>
      </c>
      <c r="H22" s="40">
        <v>0.724773753809282</v>
      </c>
      <c r="I22" s="40">
        <v>0.35087522004113098</v>
      </c>
      <c r="J22" s="40">
        <v>0.62363670854574305</v>
      </c>
      <c r="K22" s="40">
        <v>0.35274898762884599</v>
      </c>
      <c r="L22" s="40">
        <v>13.3755840993954</v>
      </c>
      <c r="M22" s="40">
        <v>7.5657334716348501</v>
      </c>
      <c r="N22" s="40">
        <v>14.0909414387138</v>
      </c>
      <c r="O22" s="40">
        <v>6.1053710792863098</v>
      </c>
      <c r="P22" s="6" t="s">
        <v>128</v>
      </c>
      <c r="Q22" s="6" t="s">
        <v>130</v>
      </c>
      <c r="R22" s="40">
        <v>2.2677966101694902</v>
      </c>
      <c r="S22" s="40">
        <v>1.1911489017646799</v>
      </c>
      <c r="T22" s="40">
        <v>1.4065420560747699</v>
      </c>
      <c r="U22" s="40">
        <v>1.1911489017646799</v>
      </c>
      <c r="V22" s="40">
        <v>0.73185053380782905</v>
      </c>
      <c r="W22" s="40" t="s">
        <v>94</v>
      </c>
      <c r="X22" s="40" t="s">
        <v>54</v>
      </c>
      <c r="Y22" s="40" t="s">
        <v>23</v>
      </c>
      <c r="Z22" s="40" t="s">
        <v>95</v>
      </c>
      <c r="AA22" s="40">
        <v>299</v>
      </c>
      <c r="AB22" s="40">
        <v>5620</v>
      </c>
      <c r="AC22" s="40">
        <v>5.3202846975089001E-2</v>
      </c>
      <c r="AD22" s="40">
        <v>82.661632599831506</v>
      </c>
      <c r="AE22" s="40">
        <v>1415.84552806643</v>
      </c>
      <c r="AF22" s="40">
        <v>434.67478585638298</v>
      </c>
      <c r="AG22" s="40">
        <v>1.62608695652174</v>
      </c>
      <c r="AH22" s="40">
        <v>1.9310344827586201</v>
      </c>
      <c r="AI22" s="40">
        <v>91</v>
      </c>
      <c r="AJ22" s="40">
        <v>30</v>
      </c>
      <c r="AK22" s="40">
        <v>4.5465596887916397E-2</v>
      </c>
      <c r="AL22" s="40">
        <v>5.9353471118177001E-2</v>
      </c>
    </row>
    <row r="23" spans="1:38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6" t="s">
        <v>129</v>
      </c>
      <c r="Q23" s="6" t="s">
        <v>131</v>
      </c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</row>
    <row r="24" spans="1:38" x14ac:dyDescent="0.2">
      <c r="A24" s="40" t="s">
        <v>33</v>
      </c>
      <c r="B24" s="40">
        <v>0.55351305709561105</v>
      </c>
      <c r="C24" s="40">
        <v>0.676373000730214</v>
      </c>
      <c r="D24" s="40">
        <v>0.43678681054164598</v>
      </c>
      <c r="E24" s="40">
        <v>0.57974046235645604</v>
      </c>
      <c r="F24" s="40">
        <v>0.12</v>
      </c>
      <c r="G24" s="40">
        <v>5.2631578947368397E-2</v>
      </c>
      <c r="H24" s="40">
        <v>0.44470630927758997</v>
      </c>
      <c r="I24" s="40">
        <v>0.26282714064164098</v>
      </c>
      <c r="J24" s="40">
        <v>0.61880932684274004</v>
      </c>
      <c r="K24" s="40">
        <v>0.28381298802121002</v>
      </c>
      <c r="L24" s="40">
        <v>8.5942750239471106</v>
      </c>
      <c r="M24" s="40">
        <v>6.0750568577240101</v>
      </c>
      <c r="N24" s="40">
        <v>8.4270768953415907</v>
      </c>
      <c r="O24" s="40">
        <v>5.8164546758783304</v>
      </c>
      <c r="P24" s="6" t="s">
        <v>132</v>
      </c>
      <c r="Q24" s="6" t="s">
        <v>134</v>
      </c>
      <c r="R24" s="40">
        <v>1.97461766805696</v>
      </c>
      <c r="S24" s="40">
        <v>1.18589361996452</v>
      </c>
      <c r="T24" s="40">
        <v>3.0282467598115499</v>
      </c>
      <c r="U24" s="40">
        <v>1.18589361996452</v>
      </c>
      <c r="V24" s="40">
        <v>0.66986244268445205</v>
      </c>
      <c r="W24" s="40" t="s">
        <v>94</v>
      </c>
      <c r="X24" s="40" t="s">
        <v>54</v>
      </c>
      <c r="Y24" s="40" t="s">
        <v>23</v>
      </c>
      <c r="Z24" s="40" t="s">
        <v>95</v>
      </c>
      <c r="AA24" s="40">
        <v>454</v>
      </c>
      <c r="AB24" s="40">
        <v>4798</v>
      </c>
      <c r="AC24" s="40">
        <v>9.4622759483118005E-2</v>
      </c>
      <c r="AD24" s="41"/>
      <c r="AE24" s="40">
        <v>621.69942037007104</v>
      </c>
      <c r="AF24" s="40">
        <v>474.626753688382</v>
      </c>
      <c r="AG24" s="40">
        <v>2.5185185185185199</v>
      </c>
      <c r="AH24" s="40">
        <v>2</v>
      </c>
      <c r="AI24" s="40">
        <v>52</v>
      </c>
      <c r="AJ24" s="40">
        <v>44</v>
      </c>
      <c r="AK24" s="40">
        <v>0.126944617299316</v>
      </c>
      <c r="AL24" s="40">
        <v>1.5742642026009598E-2</v>
      </c>
    </row>
    <row r="25" spans="1:38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6" t="s">
        <v>133</v>
      </c>
      <c r="Q25" s="6" t="s">
        <v>135</v>
      </c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1"/>
      <c r="AE25" s="40"/>
      <c r="AF25" s="40"/>
      <c r="AG25" s="40"/>
      <c r="AH25" s="40"/>
      <c r="AI25" s="40"/>
      <c r="AJ25" s="40"/>
      <c r="AK25" s="40"/>
      <c r="AL25" s="40"/>
    </row>
    <row r="26" spans="1:38" x14ac:dyDescent="0.2">
      <c r="A26" s="40" t="s">
        <v>34</v>
      </c>
      <c r="B26" s="40">
        <v>0.51899505745942298</v>
      </c>
      <c r="C26" s="40">
        <v>0.63869057017185205</v>
      </c>
      <c r="D26" s="40">
        <v>0.371590142098223</v>
      </c>
      <c r="E26" s="40">
        <v>0.51580702992864003</v>
      </c>
      <c r="F26" s="40">
        <v>-2.4390243902439001E-2</v>
      </c>
      <c r="G26" s="41"/>
      <c r="H26" s="40">
        <v>0.453425515937813</v>
      </c>
      <c r="I26" s="40">
        <v>0.26148104949131301</v>
      </c>
      <c r="J26" s="40">
        <v>0.592689603940039</v>
      </c>
      <c r="K26" s="40">
        <v>0.23987912842296699</v>
      </c>
      <c r="L26" s="40">
        <v>9.5671965590762298</v>
      </c>
      <c r="M26" s="40">
        <v>10.674552500832499</v>
      </c>
      <c r="N26" s="41"/>
      <c r="O26" s="41"/>
      <c r="P26" s="6" t="s">
        <v>136</v>
      </c>
      <c r="Q26" s="6" t="s">
        <v>137</v>
      </c>
      <c r="R26" s="40">
        <v>1.9817391593582701</v>
      </c>
      <c r="S26" s="40">
        <v>0.52422291365993101</v>
      </c>
      <c r="T26" s="40">
        <v>1.6769314993498901</v>
      </c>
      <c r="U26" s="40">
        <v>0.52422291365993101</v>
      </c>
      <c r="V26" s="40">
        <v>0.89642917583347403</v>
      </c>
      <c r="W26" s="40" t="s">
        <v>94</v>
      </c>
      <c r="X26" s="40" t="s">
        <v>54</v>
      </c>
      <c r="Y26" s="40" t="s">
        <v>23</v>
      </c>
      <c r="Z26" s="40" t="s">
        <v>95</v>
      </c>
      <c r="AA26" s="40">
        <v>578</v>
      </c>
      <c r="AB26" s="40">
        <v>5909</v>
      </c>
      <c r="AC26" s="40">
        <v>9.7816889490607503E-2</v>
      </c>
      <c r="AD26" s="41"/>
      <c r="AE26" s="40">
        <v>1067.5903772755801</v>
      </c>
      <c r="AF26" s="40">
        <v>179.28860519186199</v>
      </c>
      <c r="AG26" s="40">
        <v>2.4340425531914902</v>
      </c>
      <c r="AH26" s="40">
        <v>1.2</v>
      </c>
      <c r="AI26" s="40">
        <v>85</v>
      </c>
      <c r="AJ26" s="40">
        <v>14</v>
      </c>
      <c r="AK26" s="40">
        <v>0.10798565225599401</v>
      </c>
      <c r="AL26" s="40">
        <v>7.1513706793802099E-3</v>
      </c>
    </row>
    <row r="27" spans="1:38" x14ac:dyDescent="0.2">
      <c r="A27" s="40"/>
      <c r="B27" s="40"/>
      <c r="C27" s="40"/>
      <c r="D27" s="40"/>
      <c r="E27" s="40"/>
      <c r="F27" s="40"/>
      <c r="G27" s="41"/>
      <c r="H27" s="40"/>
      <c r="I27" s="40"/>
      <c r="J27" s="40"/>
      <c r="K27" s="40"/>
      <c r="L27" s="40"/>
      <c r="M27" s="40"/>
      <c r="N27" s="41"/>
      <c r="O27" s="41"/>
      <c r="P27" s="6" t="s">
        <v>121</v>
      </c>
      <c r="Q27" s="6" t="s">
        <v>138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1"/>
      <c r="AE27" s="40"/>
      <c r="AF27" s="40"/>
      <c r="AG27" s="40"/>
      <c r="AH27" s="40"/>
      <c r="AI27" s="40"/>
      <c r="AJ27" s="40"/>
      <c r="AK27" s="40"/>
      <c r="AL27" s="40"/>
    </row>
    <row r="28" spans="1:38" x14ac:dyDescent="0.2">
      <c r="A28" s="40" t="s">
        <v>35</v>
      </c>
      <c r="B28" s="40">
        <v>0.52347612601659099</v>
      </c>
      <c r="C28" s="40">
        <v>0.57650702317542901</v>
      </c>
      <c r="D28" s="40">
        <v>0.40584406668733503</v>
      </c>
      <c r="E28" s="40">
        <v>0.44520522554402098</v>
      </c>
      <c r="F28" s="41"/>
      <c r="G28" s="41"/>
      <c r="H28" s="40">
        <v>0.34824284041549097</v>
      </c>
      <c r="I28" s="40">
        <v>0.151631315662731</v>
      </c>
      <c r="J28" s="40">
        <v>0.35098195078562899</v>
      </c>
      <c r="K28" s="40">
        <v>0.12482314947297</v>
      </c>
      <c r="L28" s="41"/>
      <c r="M28" s="41"/>
      <c r="N28" s="41"/>
      <c r="O28" s="41"/>
      <c r="P28" s="6" t="s">
        <v>139</v>
      </c>
      <c r="Q28" s="6" t="s">
        <v>141</v>
      </c>
      <c r="R28" s="40">
        <v>1.3555391393821099</v>
      </c>
      <c r="S28" s="40">
        <v>0.95649357421711301</v>
      </c>
      <c r="T28" s="40">
        <v>1.1303467746231299</v>
      </c>
      <c r="U28" s="40">
        <v>0.95649357421711301</v>
      </c>
      <c r="V28" s="40">
        <v>0.56183206106870198</v>
      </c>
      <c r="W28" s="40" t="s">
        <v>94</v>
      </c>
      <c r="X28" s="40" t="s">
        <v>54</v>
      </c>
      <c r="Y28" s="40" t="s">
        <v>23</v>
      </c>
      <c r="Z28" s="40" t="s">
        <v>95</v>
      </c>
      <c r="AA28" s="40">
        <v>212</v>
      </c>
      <c r="AB28" s="40">
        <v>2620</v>
      </c>
      <c r="AC28" s="40">
        <v>8.0916030534351202E-2</v>
      </c>
      <c r="AD28" s="40">
        <v>79.434707234523898</v>
      </c>
      <c r="AE28" s="40">
        <v>247.600659535414</v>
      </c>
      <c r="AF28" s="40">
        <v>171.630173934173</v>
      </c>
      <c r="AG28" s="40">
        <v>1.72</v>
      </c>
      <c r="AH28" s="40">
        <v>6.2592592592592604</v>
      </c>
      <c r="AI28" s="40">
        <v>17</v>
      </c>
      <c r="AJ28" s="40">
        <v>15</v>
      </c>
      <c r="AK28" s="40">
        <v>2.9211956521739101E-2</v>
      </c>
      <c r="AL28" s="40">
        <v>3.6234991423670697E-2</v>
      </c>
    </row>
    <row r="29" spans="1:38" x14ac:dyDescent="0.2">
      <c r="A29" s="40"/>
      <c r="B29" s="40"/>
      <c r="C29" s="40"/>
      <c r="D29" s="40"/>
      <c r="E29" s="40"/>
      <c r="F29" s="41"/>
      <c r="G29" s="41"/>
      <c r="H29" s="40"/>
      <c r="I29" s="40"/>
      <c r="J29" s="40"/>
      <c r="K29" s="40"/>
      <c r="L29" s="41"/>
      <c r="M29" s="41"/>
      <c r="N29" s="41"/>
      <c r="O29" s="41"/>
      <c r="P29" s="6" t="s">
        <v>140</v>
      </c>
      <c r="Q29" s="6" t="s">
        <v>142</v>
      </c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</row>
    <row r="30" spans="1:38" x14ac:dyDescent="0.2">
      <c r="A30" s="40" t="s">
        <v>36</v>
      </c>
      <c r="B30" s="40">
        <v>0.39680443498447299</v>
      </c>
      <c r="C30" s="40">
        <v>0.47411280954623602</v>
      </c>
      <c r="D30" s="40">
        <v>0.30191200798608298</v>
      </c>
      <c r="E30" s="40">
        <v>0.37776531065121</v>
      </c>
      <c r="F30" s="40">
        <v>0.114754098360656</v>
      </c>
      <c r="G30" s="40">
        <v>0.891891891891892</v>
      </c>
      <c r="H30" s="40">
        <v>0.48669862452807899</v>
      </c>
      <c r="I30" s="40">
        <v>0.17962105098021</v>
      </c>
      <c r="J30" s="40">
        <v>0.56738600235852399</v>
      </c>
      <c r="K30" s="40">
        <v>0.14909573340070201</v>
      </c>
      <c r="L30" s="40">
        <v>9.6622350730651494</v>
      </c>
      <c r="M30" s="40">
        <v>3.8988743754877802</v>
      </c>
      <c r="N30" s="40">
        <v>8.7615994544375297</v>
      </c>
      <c r="O30" s="40">
        <v>7.3192618878556903</v>
      </c>
      <c r="P30" s="6" t="s">
        <v>143</v>
      </c>
      <c r="Q30" s="6" t="s">
        <v>145</v>
      </c>
      <c r="R30" s="40">
        <v>2.2088392774241501</v>
      </c>
      <c r="S30" s="40">
        <v>1.1338711144447</v>
      </c>
      <c r="T30" s="40">
        <v>3.0269752432814001</v>
      </c>
      <c r="U30" s="40">
        <v>1.1338711144447</v>
      </c>
      <c r="V30" s="40">
        <v>0.68349883794633404</v>
      </c>
      <c r="W30" s="40" t="s">
        <v>94</v>
      </c>
      <c r="X30" s="40" t="s">
        <v>54</v>
      </c>
      <c r="Y30" s="40" t="s">
        <v>23</v>
      </c>
      <c r="Z30" s="40" t="s">
        <v>95</v>
      </c>
      <c r="AA30" s="40">
        <v>101</v>
      </c>
      <c r="AB30" s="40">
        <v>4733</v>
      </c>
      <c r="AC30" s="40">
        <v>2.1339530952884E-2</v>
      </c>
      <c r="AD30" s="40">
        <v>106.920676268261</v>
      </c>
      <c r="AE30" s="40">
        <v>765.09023775814103</v>
      </c>
      <c r="AF30" s="40">
        <v>419.86564174530798</v>
      </c>
      <c r="AG30" s="40">
        <v>1.57407407407407</v>
      </c>
      <c r="AH30" s="40">
        <v>2</v>
      </c>
      <c r="AI30" s="40">
        <v>62</v>
      </c>
      <c r="AJ30" s="40">
        <v>41</v>
      </c>
      <c r="AK30" s="40">
        <v>2.62751159196291E-2</v>
      </c>
      <c r="AL30" s="40">
        <v>5.5153395380903103E-3</v>
      </c>
    </row>
    <row r="31" spans="1:38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6" t="s">
        <v>144</v>
      </c>
      <c r="Q31" s="6" t="s">
        <v>146</v>
      </c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</row>
    <row r="32" spans="1:38" x14ac:dyDescent="0.2">
      <c r="A32" s="40" t="s">
        <v>37</v>
      </c>
      <c r="B32" s="40">
        <v>0.48532886845177498</v>
      </c>
      <c r="C32" s="40">
        <v>0.539955408832821</v>
      </c>
      <c r="D32" s="40">
        <v>0.38321916649162702</v>
      </c>
      <c r="E32" s="40">
        <v>0.35707345313092398</v>
      </c>
      <c r="F32" s="40">
        <v>0</v>
      </c>
      <c r="G32" s="41"/>
      <c r="H32" s="40">
        <v>0.368630963086791</v>
      </c>
      <c r="I32" s="40">
        <v>0.18398458817974001</v>
      </c>
      <c r="J32" s="40">
        <v>0.35941775341684601</v>
      </c>
      <c r="K32" s="40">
        <v>0.104639558497767</v>
      </c>
      <c r="L32" s="40">
        <v>7.7831950380290502</v>
      </c>
      <c r="M32" s="40">
        <v>9.0455858806076304</v>
      </c>
      <c r="N32" s="41"/>
      <c r="O32" s="41"/>
      <c r="P32" s="6" t="s">
        <v>147</v>
      </c>
      <c r="Q32" s="6" t="s">
        <v>149</v>
      </c>
      <c r="R32" s="40">
        <v>1.69371341308221</v>
      </c>
      <c r="S32" s="40">
        <v>0.44518055261769801</v>
      </c>
      <c r="T32" s="40">
        <v>1.10415319974144</v>
      </c>
      <c r="U32" s="40">
        <v>0.44518055261769801</v>
      </c>
      <c r="V32" s="40">
        <v>0.85102122547056502</v>
      </c>
      <c r="W32" s="40" t="s">
        <v>94</v>
      </c>
      <c r="X32" s="40" t="s">
        <v>54</v>
      </c>
      <c r="Y32" s="40" t="s">
        <v>23</v>
      </c>
      <c r="Z32" s="40" t="s">
        <v>95</v>
      </c>
      <c r="AA32" s="40">
        <v>165</v>
      </c>
      <c r="AB32" s="40">
        <v>2497</v>
      </c>
      <c r="AC32" s="40">
        <v>6.6079295154184994E-2</v>
      </c>
      <c r="AD32" s="40">
        <v>101.056911124525</v>
      </c>
      <c r="AE32" s="40">
        <v>364.944653455923</v>
      </c>
      <c r="AF32" s="40">
        <v>61.280726957572199</v>
      </c>
      <c r="AG32" s="40">
        <v>2.06153846153846</v>
      </c>
      <c r="AH32" s="40">
        <v>6.2</v>
      </c>
      <c r="AI32" s="40">
        <v>31</v>
      </c>
      <c r="AJ32" s="40">
        <v>6</v>
      </c>
      <c r="AK32" s="40">
        <v>6.3058823529411806E-2</v>
      </c>
      <c r="AL32" s="40">
        <v>7.7287459486412398E-3</v>
      </c>
    </row>
    <row r="33" spans="1:38" x14ac:dyDescent="0.2">
      <c r="A33" s="40"/>
      <c r="B33" s="40"/>
      <c r="C33" s="40"/>
      <c r="D33" s="40"/>
      <c r="E33" s="40"/>
      <c r="F33" s="40"/>
      <c r="G33" s="41"/>
      <c r="H33" s="40"/>
      <c r="I33" s="40"/>
      <c r="J33" s="40"/>
      <c r="K33" s="40"/>
      <c r="L33" s="40"/>
      <c r="M33" s="40"/>
      <c r="N33" s="41"/>
      <c r="O33" s="41"/>
      <c r="P33" s="6" t="s">
        <v>148</v>
      </c>
      <c r="Q33" s="6" t="s">
        <v>150</v>
      </c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</row>
    <row r="34" spans="1:38" x14ac:dyDescent="0.2">
      <c r="A34" s="7" t="s">
        <v>56</v>
      </c>
      <c r="B34" s="7">
        <f>AVERAGE(B4:B33)</f>
        <v>0.47396377561725461</v>
      </c>
      <c r="C34" s="7">
        <f t="shared" ref="C34:T34" si="0">AVERAGE(C4:C33)</f>
        <v>0.5982514578692264</v>
      </c>
      <c r="D34" s="7">
        <f t="shared" si="0"/>
        <v>0.39655746396666641</v>
      </c>
      <c r="E34" s="7">
        <f t="shared" si="0"/>
        <v>0.51194870182261998</v>
      </c>
      <c r="F34" s="7">
        <f t="shared" si="0"/>
        <v>-9.9195486870639213E-2</v>
      </c>
      <c r="G34" s="7">
        <f t="shared" si="0"/>
        <v>-3.4445884294644201E-2</v>
      </c>
      <c r="H34" s="7">
        <f t="shared" si="0"/>
        <v>0.51699038526610008</v>
      </c>
      <c r="I34" s="7">
        <f t="shared" si="0"/>
        <v>0.27959757592867274</v>
      </c>
      <c r="J34" s="7">
        <f t="shared" si="0"/>
        <v>0.56630232298576177</v>
      </c>
      <c r="K34" s="7">
        <f t="shared" si="0"/>
        <v>0.25691412792815677</v>
      </c>
      <c r="L34" s="7" t="s">
        <v>57</v>
      </c>
      <c r="M34" s="7" t="s">
        <v>57</v>
      </c>
      <c r="N34" s="7">
        <f t="shared" si="0"/>
        <v>11.287934543863567</v>
      </c>
      <c r="O34" s="7">
        <f t="shared" si="0"/>
        <v>7.2453813391518285</v>
      </c>
      <c r="P34" s="7"/>
      <c r="Q34" s="7"/>
      <c r="R34" s="7">
        <f t="shared" si="0"/>
        <v>1.7953885374108061</v>
      </c>
      <c r="S34" s="7">
        <f t="shared" si="0"/>
        <v>0.83302121374359106</v>
      </c>
      <c r="T34" s="7">
        <f t="shared" si="0"/>
        <v>1.8071301059071039</v>
      </c>
      <c r="U34" s="7">
        <f t="shared" ref="U34" si="1">AVERAGE(U4:U33)</f>
        <v>0.83302121374359106</v>
      </c>
      <c r="V34" s="7">
        <f t="shared" ref="V34" si="2">AVERAGE(V4:V33)</f>
        <v>0.72336644692072383</v>
      </c>
      <c r="W34" s="7"/>
      <c r="X34" s="7"/>
      <c r="Y34" s="7"/>
      <c r="Z34" s="7"/>
      <c r="AA34" s="7">
        <f t="shared" ref="AA34" si="3">AVERAGE(AA4:AA33)</f>
        <v>429.26666666666665</v>
      </c>
      <c r="AB34" s="7">
        <f t="shared" ref="AB34" si="4">AVERAGE(AB4:AB33)</f>
        <v>4920.5333333333338</v>
      </c>
      <c r="AC34" s="7">
        <f t="shared" ref="AC34" si="5">AVERAGE(AC4:AC33)</f>
        <v>8.544701773833864E-2</v>
      </c>
      <c r="AD34" s="7">
        <f t="shared" ref="AD34" si="6">AVERAGE(AD4:AD33)</f>
        <v>112.73995235188333</v>
      </c>
      <c r="AE34" s="7">
        <f t="shared" ref="AE34" si="7">AVERAGE(AE4:AE33)</f>
        <v>865.87980213884759</v>
      </c>
      <c r="AF34" s="7">
        <f t="shared" ref="AF34" si="8">AVERAGE(AF4:AF33)</f>
        <v>360.33169577988417</v>
      </c>
      <c r="AG34" s="7">
        <f t="shared" ref="AG34" si="9">AVERAGE(AG4:AG33)</f>
        <v>2.0234858782719338</v>
      </c>
      <c r="AH34" s="7">
        <f t="shared" ref="AH34" si="10">AVERAGE(AH4:AH33)</f>
        <v>2.4125467766248878</v>
      </c>
      <c r="AI34" s="7">
        <f t="shared" ref="AI34" si="11">AVERAGE(AI4:AI33)</f>
        <v>58.266666666666666</v>
      </c>
      <c r="AJ34" s="7">
        <f t="shared" ref="AJ34" si="12">AVERAGE(AJ4:AJ33)</f>
        <v>27.133333333333333</v>
      </c>
      <c r="AK34" s="7">
        <f t="shared" ref="AK34" si="13">AVERAGE(AK4:AK33)</f>
        <v>8.7985810086022284E-2</v>
      </c>
      <c r="AL34" s="7">
        <f t="shared" ref="AL34" si="14">AVERAGE(AL4:AL33)</f>
        <v>3.9972246104347985E-2</v>
      </c>
    </row>
    <row r="35" spans="1:38" x14ac:dyDescent="0.2">
      <c r="A35" s="8" t="s">
        <v>58</v>
      </c>
      <c r="B35" s="8">
        <f>_xlfn.STDEV.P(B4:B33)</f>
        <v>5.2170133005592242E-2</v>
      </c>
      <c r="C35" s="8">
        <f t="shared" ref="C35:AL35" si="15">_xlfn.STDEV.P(C4:C33)</f>
        <v>5.7985341122864888E-2</v>
      </c>
      <c r="D35" s="8">
        <f t="shared" si="15"/>
        <v>5.7762489943091681E-2</v>
      </c>
      <c r="E35" s="8">
        <f t="shared" si="15"/>
        <v>8.2467691765650761E-2</v>
      </c>
      <c r="F35" s="8">
        <f t="shared" si="15"/>
        <v>0.20902189804755286</v>
      </c>
      <c r="G35" s="8">
        <f t="shared" si="15"/>
        <v>0.6355783828614251</v>
      </c>
      <c r="H35" s="8">
        <f t="shared" si="15"/>
        <v>0.11016914057660304</v>
      </c>
      <c r="I35" s="8">
        <f t="shared" si="15"/>
        <v>6.6846573884675339E-2</v>
      </c>
      <c r="J35" s="8">
        <f t="shared" si="15"/>
        <v>0.11559689445586525</v>
      </c>
      <c r="K35" s="8">
        <f t="shared" si="15"/>
        <v>7.791308526003253E-2</v>
      </c>
      <c r="L35" s="8" t="s">
        <v>57</v>
      </c>
      <c r="M35" s="8" t="s">
        <v>57</v>
      </c>
      <c r="N35" s="8">
        <f t="shared" si="15"/>
        <v>1.9671942567896097</v>
      </c>
      <c r="O35" s="8">
        <f t="shared" si="15"/>
        <v>1.6453792814575388</v>
      </c>
      <c r="P35" s="8"/>
      <c r="Q35" s="8"/>
      <c r="R35" s="8">
        <f t="shared" si="15"/>
        <v>0.36109005611616263</v>
      </c>
      <c r="S35" s="8">
        <f t="shared" si="15"/>
        <v>0.38604874788480331</v>
      </c>
      <c r="T35" s="8">
        <f t="shared" si="15"/>
        <v>0.92506126979973013</v>
      </c>
      <c r="U35" s="8">
        <f t="shared" si="15"/>
        <v>0.38604874788480331</v>
      </c>
      <c r="V35" s="8">
        <f t="shared" si="15"/>
        <v>0.13504444511269215</v>
      </c>
      <c r="W35" s="8"/>
      <c r="X35" s="8"/>
      <c r="Y35" s="8"/>
      <c r="Z35" s="8"/>
      <c r="AA35" s="8">
        <f t="shared" si="15"/>
        <v>267.17920744116464</v>
      </c>
      <c r="AB35" s="8">
        <f t="shared" si="15"/>
        <v>1286.630372545105</v>
      </c>
      <c r="AC35" s="8">
        <f t="shared" si="15"/>
        <v>4.2333234387957386E-2</v>
      </c>
      <c r="AD35" s="8">
        <f t="shared" si="15"/>
        <v>37.533381815345699</v>
      </c>
      <c r="AE35" s="8">
        <f t="shared" si="15"/>
        <v>367.70379121391454</v>
      </c>
      <c r="AF35" s="8">
        <f t="shared" si="15"/>
        <v>221.73743907801946</v>
      </c>
      <c r="AG35" s="8">
        <f t="shared" si="15"/>
        <v>0.61469357746261888</v>
      </c>
      <c r="AH35" s="8">
        <f t="shared" si="15"/>
        <v>1.6137683927521664</v>
      </c>
      <c r="AI35" s="8">
        <f t="shared" si="15"/>
        <v>22.731671493510742</v>
      </c>
      <c r="AJ35" s="8">
        <f t="shared" si="15"/>
        <v>15.696567211407157</v>
      </c>
      <c r="AK35" s="8">
        <f t="shared" si="15"/>
        <v>4.8697679604407282E-2</v>
      </c>
      <c r="AL35" s="8">
        <f t="shared" si="15"/>
        <v>3.5533520051993554E-2</v>
      </c>
    </row>
    <row r="36" spans="1:38" x14ac:dyDescent="0.2">
      <c r="A36" s="8" t="s">
        <v>59</v>
      </c>
      <c r="B36" s="8">
        <f>COUNT(B4:B33)</f>
        <v>15</v>
      </c>
      <c r="C36" s="8">
        <f t="shared" ref="C36:AL36" si="16">COUNT(C4:C33)</f>
        <v>15</v>
      </c>
      <c r="D36" s="8">
        <f t="shared" si="16"/>
        <v>15</v>
      </c>
      <c r="E36" s="8">
        <f t="shared" si="16"/>
        <v>15</v>
      </c>
      <c r="F36" s="8">
        <f t="shared" si="16"/>
        <v>13</v>
      </c>
      <c r="G36" s="8">
        <f t="shared" si="16"/>
        <v>9</v>
      </c>
      <c r="H36" s="8">
        <f t="shared" si="16"/>
        <v>15</v>
      </c>
      <c r="I36" s="8">
        <f t="shared" si="16"/>
        <v>15</v>
      </c>
      <c r="J36" s="8">
        <f t="shared" si="16"/>
        <v>15</v>
      </c>
      <c r="K36" s="8">
        <f t="shared" si="16"/>
        <v>15</v>
      </c>
      <c r="L36" s="8" t="s">
        <v>57</v>
      </c>
      <c r="M36" s="8" t="s">
        <v>57</v>
      </c>
      <c r="N36" s="8">
        <f t="shared" si="16"/>
        <v>8</v>
      </c>
      <c r="O36" s="8">
        <f t="shared" si="16"/>
        <v>8</v>
      </c>
      <c r="P36" s="8"/>
      <c r="Q36" s="8"/>
      <c r="R36" s="8">
        <f t="shared" si="16"/>
        <v>15</v>
      </c>
      <c r="S36" s="8">
        <f t="shared" si="16"/>
        <v>15</v>
      </c>
      <c r="T36" s="8">
        <f t="shared" si="16"/>
        <v>15</v>
      </c>
      <c r="U36" s="8">
        <f t="shared" si="16"/>
        <v>15</v>
      </c>
      <c r="V36" s="8">
        <f t="shared" si="16"/>
        <v>15</v>
      </c>
      <c r="W36" s="8"/>
      <c r="X36" s="8"/>
      <c r="Y36" s="8"/>
      <c r="Z36" s="8"/>
      <c r="AA36" s="8">
        <f t="shared" si="16"/>
        <v>15</v>
      </c>
      <c r="AB36" s="8">
        <f t="shared" si="16"/>
        <v>15</v>
      </c>
      <c r="AC36" s="8">
        <f t="shared" si="16"/>
        <v>15</v>
      </c>
      <c r="AD36" s="8">
        <f t="shared" si="16"/>
        <v>13</v>
      </c>
      <c r="AE36" s="8">
        <f t="shared" si="16"/>
        <v>15</v>
      </c>
      <c r="AF36" s="8">
        <f t="shared" si="16"/>
        <v>15</v>
      </c>
      <c r="AG36" s="8">
        <f t="shared" si="16"/>
        <v>15</v>
      </c>
      <c r="AH36" s="8">
        <f t="shared" si="16"/>
        <v>15</v>
      </c>
      <c r="AI36" s="8">
        <f t="shared" si="16"/>
        <v>15</v>
      </c>
      <c r="AJ36" s="8">
        <f t="shared" si="16"/>
        <v>15</v>
      </c>
      <c r="AK36" s="8">
        <f t="shared" si="16"/>
        <v>15</v>
      </c>
      <c r="AL36" s="8">
        <f t="shared" si="16"/>
        <v>15</v>
      </c>
    </row>
    <row r="37" spans="1:38" x14ac:dyDescent="0.2">
      <c r="A37" s="9" t="s">
        <v>0</v>
      </c>
      <c r="B37" s="9" t="s">
        <v>60</v>
      </c>
      <c r="C37" s="9" t="s">
        <v>61</v>
      </c>
      <c r="D37" s="9" t="s">
        <v>62</v>
      </c>
      <c r="E37" s="9" t="s">
        <v>63</v>
      </c>
      <c r="F37" s="9" t="s">
        <v>64</v>
      </c>
      <c r="G37" s="9" t="s">
        <v>65</v>
      </c>
      <c r="H37" s="9" t="s">
        <v>66</v>
      </c>
      <c r="I37" s="9" t="s">
        <v>67</v>
      </c>
      <c r="J37" s="9" t="s">
        <v>68</v>
      </c>
      <c r="K37" s="9" t="s">
        <v>69</v>
      </c>
      <c r="L37" s="9" t="s">
        <v>70</v>
      </c>
      <c r="M37" s="9" t="s">
        <v>71</v>
      </c>
      <c r="N37" s="9" t="s">
        <v>72</v>
      </c>
      <c r="O37" s="9" t="s">
        <v>73</v>
      </c>
      <c r="P37" s="9" t="s">
        <v>74</v>
      </c>
      <c r="Q37" s="9" t="s">
        <v>75</v>
      </c>
      <c r="R37" s="9" t="s">
        <v>76</v>
      </c>
      <c r="S37" s="9" t="s">
        <v>77</v>
      </c>
      <c r="T37" s="9" t="s">
        <v>78</v>
      </c>
      <c r="U37" s="9" t="s">
        <v>79</v>
      </c>
      <c r="V37" s="9" t="s">
        <v>80</v>
      </c>
      <c r="W37" s="9" t="s">
        <v>10</v>
      </c>
      <c r="X37" s="9" t="s">
        <v>11</v>
      </c>
      <c r="Y37" s="9" t="s">
        <v>12</v>
      </c>
      <c r="Z37" s="9" t="s">
        <v>81</v>
      </c>
      <c r="AA37" s="9" t="s">
        <v>13</v>
      </c>
      <c r="AB37" s="9" t="s">
        <v>14</v>
      </c>
      <c r="AC37" s="9" t="s">
        <v>15</v>
      </c>
      <c r="AD37" s="9" t="s">
        <v>16</v>
      </c>
      <c r="AE37" s="9" t="s">
        <v>82</v>
      </c>
      <c r="AF37" s="9" t="s">
        <v>83</v>
      </c>
      <c r="AG37" s="9" t="s">
        <v>84</v>
      </c>
      <c r="AH37" s="9" t="s">
        <v>85</v>
      </c>
      <c r="AI37" s="9" t="s">
        <v>86</v>
      </c>
      <c r="AJ37" s="9" t="s">
        <v>87</v>
      </c>
      <c r="AK37" s="9" t="s">
        <v>88</v>
      </c>
      <c r="AL37" s="9" t="s">
        <v>89</v>
      </c>
    </row>
    <row r="38" spans="1:38" x14ac:dyDescent="0.2">
      <c r="A38" s="38" t="s">
        <v>20</v>
      </c>
      <c r="B38" s="38">
        <v>0.490974076432518</v>
      </c>
      <c r="C38" s="38">
        <v>0.622959607903669</v>
      </c>
      <c r="D38" s="38">
        <v>0.36682258671543799</v>
      </c>
      <c r="E38" s="38">
        <v>0.44389876475726903</v>
      </c>
      <c r="F38" s="38">
        <v>-1.4492753623188401E-2</v>
      </c>
      <c r="G38" s="38">
        <v>0.27586206896551702</v>
      </c>
      <c r="H38" s="38">
        <v>0.39138566977714701</v>
      </c>
      <c r="I38" s="38">
        <v>0.21120495344509399</v>
      </c>
      <c r="J38" s="38">
        <v>0.50644938502674797</v>
      </c>
      <c r="K38" s="38">
        <v>0.17179393187248601</v>
      </c>
      <c r="L38" s="38">
        <v>6.1752953358583502</v>
      </c>
      <c r="M38" s="38">
        <v>3.9241741655032301</v>
      </c>
      <c r="N38" s="38">
        <v>7.4477333729370701</v>
      </c>
      <c r="O38" s="38">
        <v>3.1322002257073098</v>
      </c>
      <c r="P38" s="10" t="s">
        <v>151</v>
      </c>
      <c r="Q38" s="10" t="s">
        <v>153</v>
      </c>
      <c r="R38" s="38">
        <v>2.7904804270462602</v>
      </c>
      <c r="S38" s="38">
        <v>0.91991699261005699</v>
      </c>
      <c r="T38" s="38">
        <v>3.5003474635163299</v>
      </c>
      <c r="U38" s="38">
        <v>0.91991699261005699</v>
      </c>
      <c r="V38" s="38">
        <v>0.60509926041261197</v>
      </c>
      <c r="W38" s="38" t="s">
        <v>94</v>
      </c>
      <c r="X38" s="38" t="s">
        <v>55</v>
      </c>
      <c r="Y38" s="38" t="s">
        <v>23</v>
      </c>
      <c r="Z38" s="38" t="s">
        <v>95</v>
      </c>
      <c r="AA38" s="38">
        <v>432</v>
      </c>
      <c r="AB38" s="38">
        <v>5138</v>
      </c>
      <c r="AC38" s="38">
        <v>8.4079408330089506E-2</v>
      </c>
      <c r="AD38" s="39"/>
      <c r="AE38" s="38">
        <v>530.13188971314503</v>
      </c>
      <c r="AF38" s="38">
        <v>501.38489117647998</v>
      </c>
      <c r="AG38" s="38">
        <v>2.2528735632183898</v>
      </c>
      <c r="AH38" s="38">
        <v>1.5384615384615401</v>
      </c>
      <c r="AI38" s="38">
        <v>72</v>
      </c>
      <c r="AJ38" s="38">
        <v>63</v>
      </c>
      <c r="AK38" s="38">
        <v>0.12608555805725299</v>
      </c>
      <c r="AL38" s="38">
        <v>1.3836042891733E-2</v>
      </c>
    </row>
    <row r="39" spans="1:38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10" t="s">
        <v>152</v>
      </c>
      <c r="Q39" s="10" t="s">
        <v>154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9"/>
      <c r="AE39" s="38"/>
      <c r="AF39" s="38"/>
      <c r="AG39" s="38"/>
      <c r="AH39" s="38"/>
      <c r="AI39" s="38"/>
      <c r="AJ39" s="38"/>
      <c r="AK39" s="38"/>
      <c r="AL39" s="38"/>
    </row>
    <row r="40" spans="1:38" x14ac:dyDescent="0.2">
      <c r="A40" s="38" t="s">
        <v>24</v>
      </c>
      <c r="B40" s="38">
        <v>0.56723959985902905</v>
      </c>
      <c r="C40" s="38">
        <v>0.72471383801470202</v>
      </c>
      <c r="D40" s="39"/>
      <c r="E40" s="39"/>
      <c r="F40" s="38">
        <v>0</v>
      </c>
      <c r="G40" s="39"/>
      <c r="H40" s="38">
        <v>0.29354394931118799</v>
      </c>
      <c r="I40" s="38">
        <v>0.20542718641701199</v>
      </c>
      <c r="J40" s="39"/>
      <c r="K40" s="39"/>
      <c r="L40" s="38">
        <v>5.7131974410132198</v>
      </c>
      <c r="M40" s="38">
        <v>2.7807410760840598</v>
      </c>
      <c r="N40" s="39"/>
      <c r="O40" s="39"/>
      <c r="P40" s="10" t="s">
        <v>155</v>
      </c>
      <c r="Q40" s="10" t="s">
        <v>156</v>
      </c>
      <c r="R40" s="38">
        <v>1.05221361921779</v>
      </c>
      <c r="S40" s="39"/>
      <c r="T40" s="39"/>
      <c r="U40" s="39"/>
      <c r="V40" s="38">
        <v>1</v>
      </c>
      <c r="W40" s="38" t="s">
        <v>94</v>
      </c>
      <c r="X40" s="38" t="s">
        <v>55</v>
      </c>
      <c r="Y40" s="38" t="s">
        <v>23</v>
      </c>
      <c r="Z40" s="38" t="s">
        <v>95</v>
      </c>
      <c r="AA40" s="38">
        <v>2522</v>
      </c>
      <c r="AB40" s="38">
        <v>5805</v>
      </c>
      <c r="AC40" s="38">
        <v>0.43445305770887199</v>
      </c>
      <c r="AD40" s="38">
        <v>116.36566338089401</v>
      </c>
      <c r="AE40" s="38">
        <v>480.67821699707002</v>
      </c>
      <c r="AF40" s="38"/>
      <c r="AG40" s="38">
        <v>4.6360294117647101</v>
      </c>
      <c r="AH40" s="39"/>
      <c r="AI40" s="38">
        <v>58</v>
      </c>
      <c r="AJ40" s="38">
        <v>4</v>
      </c>
      <c r="AK40" s="38">
        <v>0.43445305770887199</v>
      </c>
      <c r="AL40" s="38"/>
    </row>
    <row r="41" spans="1:38" x14ac:dyDescent="0.2">
      <c r="A41" s="38"/>
      <c r="B41" s="38"/>
      <c r="C41" s="38"/>
      <c r="D41" s="39"/>
      <c r="E41" s="39"/>
      <c r="F41" s="38"/>
      <c r="G41" s="39"/>
      <c r="H41" s="38"/>
      <c r="I41" s="38"/>
      <c r="J41" s="39"/>
      <c r="K41" s="39"/>
      <c r="L41" s="38"/>
      <c r="M41" s="38"/>
      <c r="N41" s="39"/>
      <c r="O41" s="39"/>
      <c r="P41" s="10" t="s">
        <v>113</v>
      </c>
      <c r="Q41" s="10" t="s">
        <v>113</v>
      </c>
      <c r="R41" s="38"/>
      <c r="S41" s="39"/>
      <c r="T41" s="39"/>
      <c r="U41" s="39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9"/>
      <c r="AI41" s="38"/>
      <c r="AJ41" s="38"/>
      <c r="AK41" s="38"/>
      <c r="AL41" s="38"/>
    </row>
    <row r="42" spans="1:38" x14ac:dyDescent="0.2">
      <c r="A42" s="38" t="s">
        <v>25</v>
      </c>
      <c r="B42" s="38">
        <v>0.52867096085658205</v>
      </c>
      <c r="C42" s="38">
        <v>0.67172557670333899</v>
      </c>
      <c r="D42" s="38">
        <v>0.34638965304629699</v>
      </c>
      <c r="E42" s="38">
        <v>0.44707951236712901</v>
      </c>
      <c r="F42" s="38">
        <v>0.238095238095238</v>
      </c>
      <c r="G42" s="39"/>
      <c r="H42" s="38">
        <v>0.31663179020318299</v>
      </c>
      <c r="I42" s="38">
        <v>0.21017755729250101</v>
      </c>
      <c r="J42" s="38">
        <v>0.51144101832067101</v>
      </c>
      <c r="K42" s="38">
        <v>0.20809141025342201</v>
      </c>
      <c r="L42" s="38">
        <v>6.8476729624011696</v>
      </c>
      <c r="M42" s="38">
        <v>5.1817816567394104</v>
      </c>
      <c r="N42" s="39"/>
      <c r="O42" s="39"/>
      <c r="P42" s="10" t="s">
        <v>157</v>
      </c>
      <c r="Q42" s="10" t="s">
        <v>158</v>
      </c>
      <c r="R42" s="38">
        <v>1.3375796178343899</v>
      </c>
      <c r="S42" s="39"/>
      <c r="T42" s="39"/>
      <c r="U42" s="39"/>
      <c r="V42" s="38">
        <v>0.95192743764172305</v>
      </c>
      <c r="W42" s="38" t="s">
        <v>94</v>
      </c>
      <c r="X42" s="38" t="s">
        <v>55</v>
      </c>
      <c r="Y42" s="38" t="s">
        <v>23</v>
      </c>
      <c r="Z42" s="38" t="s">
        <v>95</v>
      </c>
      <c r="AA42" s="38">
        <v>583</v>
      </c>
      <c r="AB42" s="38">
        <v>2205</v>
      </c>
      <c r="AC42" s="38">
        <v>0.264399092970522</v>
      </c>
      <c r="AD42" s="39"/>
      <c r="AE42" s="38">
        <v>237.79047444259001</v>
      </c>
      <c r="AF42" s="38">
        <v>27.106373970995499</v>
      </c>
      <c r="AG42" s="38">
        <v>3.6211180124223601</v>
      </c>
      <c r="AH42" s="39"/>
      <c r="AI42" s="38">
        <v>23</v>
      </c>
      <c r="AJ42" s="38">
        <v>5</v>
      </c>
      <c r="AK42" s="38">
        <v>0.277751310147689</v>
      </c>
      <c r="AL42" s="38"/>
    </row>
    <row r="43" spans="1:38" x14ac:dyDescent="0.2">
      <c r="A43" s="38"/>
      <c r="B43" s="38"/>
      <c r="C43" s="38"/>
      <c r="D43" s="38"/>
      <c r="E43" s="38"/>
      <c r="F43" s="38"/>
      <c r="G43" s="39"/>
      <c r="H43" s="38"/>
      <c r="I43" s="38"/>
      <c r="J43" s="38"/>
      <c r="K43" s="38"/>
      <c r="L43" s="38"/>
      <c r="M43" s="38"/>
      <c r="N43" s="39"/>
      <c r="O43" s="39"/>
      <c r="P43" s="10" t="s">
        <v>113</v>
      </c>
      <c r="Q43" s="10" t="s">
        <v>113</v>
      </c>
      <c r="R43" s="38"/>
      <c r="S43" s="39"/>
      <c r="T43" s="39"/>
      <c r="U43" s="39"/>
      <c r="V43" s="38"/>
      <c r="W43" s="38"/>
      <c r="X43" s="38"/>
      <c r="Y43" s="38"/>
      <c r="Z43" s="38"/>
      <c r="AA43" s="38"/>
      <c r="AB43" s="38"/>
      <c r="AC43" s="38"/>
      <c r="AD43" s="39"/>
      <c r="AE43" s="38"/>
      <c r="AF43" s="38"/>
      <c r="AG43" s="38"/>
      <c r="AH43" s="39"/>
      <c r="AI43" s="38"/>
      <c r="AJ43" s="38"/>
      <c r="AK43" s="38"/>
      <c r="AL43" s="38"/>
    </row>
    <row r="44" spans="1:38" x14ac:dyDescent="0.2">
      <c r="A44" s="38" t="s">
        <v>26</v>
      </c>
      <c r="B44" s="38">
        <v>0.63692151887176496</v>
      </c>
      <c r="C44" s="38">
        <v>0.72928696713598795</v>
      </c>
      <c r="D44" s="39"/>
      <c r="E44" s="39"/>
      <c r="F44" s="39"/>
      <c r="G44" s="39"/>
      <c r="H44" s="38">
        <v>0.29944461387208299</v>
      </c>
      <c r="I44" s="38">
        <v>0.14335729833559499</v>
      </c>
      <c r="J44" s="39"/>
      <c r="K44" s="39"/>
      <c r="L44" s="39"/>
      <c r="M44" s="39"/>
      <c r="N44" s="39"/>
      <c r="O44" s="39"/>
      <c r="P44" s="10" t="s">
        <v>159</v>
      </c>
      <c r="Q44" s="10" t="s">
        <v>160</v>
      </c>
      <c r="R44" s="38">
        <v>2.08685968819599</v>
      </c>
      <c r="S44" s="39"/>
      <c r="T44" s="39"/>
      <c r="U44" s="39"/>
      <c r="V44" s="38">
        <v>1</v>
      </c>
      <c r="W44" s="38" t="s">
        <v>94</v>
      </c>
      <c r="X44" s="38" t="s">
        <v>55</v>
      </c>
      <c r="Y44" s="38" t="s">
        <v>23</v>
      </c>
      <c r="Z44" s="38" t="s">
        <v>95</v>
      </c>
      <c r="AA44" s="38">
        <v>152</v>
      </c>
      <c r="AB44" s="38">
        <v>661</v>
      </c>
      <c r="AC44" s="38">
        <v>0.22995461422087701</v>
      </c>
      <c r="AD44" s="39"/>
      <c r="AE44" s="38">
        <v>75.460042695764997</v>
      </c>
      <c r="AF44" s="38"/>
      <c r="AG44" s="38">
        <v>3.8</v>
      </c>
      <c r="AH44" s="39"/>
      <c r="AI44" s="38">
        <v>12</v>
      </c>
      <c r="AJ44" s="38">
        <v>2</v>
      </c>
      <c r="AK44" s="38">
        <v>0.22995461422087701</v>
      </c>
      <c r="AL44" s="38"/>
    </row>
    <row r="45" spans="1:38" x14ac:dyDescent="0.2">
      <c r="A45" s="38"/>
      <c r="B45" s="38"/>
      <c r="C45" s="38"/>
      <c r="D45" s="39"/>
      <c r="E45" s="39"/>
      <c r="F45" s="39"/>
      <c r="G45" s="39"/>
      <c r="H45" s="38"/>
      <c r="I45" s="38"/>
      <c r="J45" s="39"/>
      <c r="K45" s="39"/>
      <c r="L45" s="39"/>
      <c r="M45" s="39"/>
      <c r="N45" s="39"/>
      <c r="O45" s="39"/>
      <c r="P45" s="10" t="s">
        <v>113</v>
      </c>
      <c r="Q45" s="10" t="s">
        <v>113</v>
      </c>
      <c r="R45" s="38"/>
      <c r="S45" s="39"/>
      <c r="T45" s="39"/>
      <c r="U45" s="39"/>
      <c r="V45" s="38"/>
      <c r="W45" s="38"/>
      <c r="X45" s="38"/>
      <c r="Y45" s="38"/>
      <c r="Z45" s="38"/>
      <c r="AA45" s="38"/>
      <c r="AB45" s="38"/>
      <c r="AC45" s="38"/>
      <c r="AD45" s="39"/>
      <c r="AE45" s="38"/>
      <c r="AF45" s="38"/>
      <c r="AG45" s="38"/>
      <c r="AH45" s="39"/>
      <c r="AI45" s="38"/>
      <c r="AJ45" s="38"/>
      <c r="AK45" s="38"/>
      <c r="AL45" s="38"/>
    </row>
    <row r="46" spans="1:38" x14ac:dyDescent="0.2">
      <c r="A46" s="38" t="s">
        <v>27</v>
      </c>
      <c r="B46" s="38">
        <v>0.515956863080404</v>
      </c>
      <c r="C46" s="38">
        <v>0.65549671949823796</v>
      </c>
      <c r="D46" s="38">
        <v>0.34011481248960201</v>
      </c>
      <c r="E46" s="38">
        <v>0.451578980265743</v>
      </c>
      <c r="F46" s="38">
        <v>0.21568627450980399</v>
      </c>
      <c r="G46" s="38">
        <v>0.36363636363636398</v>
      </c>
      <c r="H46" s="38">
        <v>0.35755068612662499</v>
      </c>
      <c r="I46" s="38">
        <v>0.19882143387613799</v>
      </c>
      <c r="J46" s="38">
        <v>0.53073474758789396</v>
      </c>
      <c r="K46" s="38">
        <v>0.206201736883179</v>
      </c>
      <c r="L46" s="38">
        <v>5.4914706591222</v>
      </c>
      <c r="M46" s="38">
        <v>3.1210489103727301</v>
      </c>
      <c r="N46" s="38">
        <v>7.3680468681696301</v>
      </c>
      <c r="O46" s="38">
        <v>3.54110799400598</v>
      </c>
      <c r="P46" s="10" t="s">
        <v>161</v>
      </c>
      <c r="Q46" s="10" t="s">
        <v>163</v>
      </c>
      <c r="R46" s="38">
        <v>2.3527086724017701</v>
      </c>
      <c r="S46" s="38">
        <v>0.53595763383560402</v>
      </c>
      <c r="T46" s="38">
        <v>3.7780429594272098</v>
      </c>
      <c r="U46" s="38">
        <v>0.53595763383560402</v>
      </c>
      <c r="V46" s="38">
        <v>0.88044768526369299</v>
      </c>
      <c r="W46" s="38" t="s">
        <v>94</v>
      </c>
      <c r="X46" s="38" t="s">
        <v>55</v>
      </c>
      <c r="Y46" s="38" t="s">
        <v>23</v>
      </c>
      <c r="Z46" s="38" t="s">
        <v>95</v>
      </c>
      <c r="AA46" s="38">
        <v>997</v>
      </c>
      <c r="AB46" s="38">
        <v>5897</v>
      </c>
      <c r="AC46" s="38">
        <v>0.16906901814481901</v>
      </c>
      <c r="AD46" s="39"/>
      <c r="AE46" s="38">
        <v>753.35929566879804</v>
      </c>
      <c r="AF46" s="38">
        <v>180.71518155367801</v>
      </c>
      <c r="AG46" s="38">
        <v>2.6730769230769198</v>
      </c>
      <c r="AH46" s="38">
        <v>1.5</v>
      </c>
      <c r="AI46" s="38">
        <v>103</v>
      </c>
      <c r="AJ46" s="38">
        <v>24</v>
      </c>
      <c r="AK46" s="38">
        <v>0.187403697996918</v>
      </c>
      <c r="AL46" s="38">
        <v>2.9702970297029702E-2</v>
      </c>
    </row>
    <row r="47" spans="1:38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10" t="s">
        <v>162</v>
      </c>
      <c r="Q47" s="10" t="s">
        <v>164</v>
      </c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9"/>
      <c r="AE47" s="38"/>
      <c r="AF47" s="38"/>
      <c r="AG47" s="38"/>
      <c r="AH47" s="38"/>
      <c r="AI47" s="38"/>
      <c r="AJ47" s="38"/>
      <c r="AK47" s="38"/>
      <c r="AL47" s="38"/>
    </row>
    <row r="48" spans="1:38" x14ac:dyDescent="0.2">
      <c r="A48" s="38" t="s">
        <v>28</v>
      </c>
      <c r="B48" s="38">
        <v>0.667314441178811</v>
      </c>
      <c r="C48" s="38">
        <v>0.75154733361241599</v>
      </c>
      <c r="D48" s="38">
        <v>0.44336227211182699</v>
      </c>
      <c r="E48" s="38">
        <v>0.50654956993061395</v>
      </c>
      <c r="F48" s="38">
        <v>0.134328358208955</v>
      </c>
      <c r="G48" s="39"/>
      <c r="H48" s="38">
        <v>0.23698371219896799</v>
      </c>
      <c r="I48" s="38">
        <v>0.115599297110886</v>
      </c>
      <c r="J48" s="38">
        <v>0.36477272388474502</v>
      </c>
      <c r="K48" s="38">
        <v>0.137574280976347</v>
      </c>
      <c r="L48" s="38">
        <v>4.1401237904197998</v>
      </c>
      <c r="M48" s="38">
        <v>2.2423363897184201</v>
      </c>
      <c r="N48" s="39"/>
      <c r="O48" s="39"/>
      <c r="P48" s="10" t="s">
        <v>165</v>
      </c>
      <c r="Q48" s="10" t="s">
        <v>166</v>
      </c>
      <c r="R48" s="38">
        <v>1.65716547901821</v>
      </c>
      <c r="S48" s="38">
        <v>0.75524830353996797</v>
      </c>
      <c r="T48" s="38">
        <v>2.36</v>
      </c>
      <c r="U48" s="38">
        <v>0.75524830353996797</v>
      </c>
      <c r="V48" s="38">
        <v>0.96086878477831605</v>
      </c>
      <c r="W48" s="38" t="s">
        <v>94</v>
      </c>
      <c r="X48" s="38" t="s">
        <v>55</v>
      </c>
      <c r="Y48" s="38" t="s">
        <v>23</v>
      </c>
      <c r="Z48" s="38" t="s">
        <v>95</v>
      </c>
      <c r="AA48" s="38">
        <v>1599</v>
      </c>
      <c r="AB48" s="38">
        <v>5571</v>
      </c>
      <c r="AC48" s="38">
        <v>0.28702207862143198</v>
      </c>
      <c r="AD48" s="38">
        <v>59.294089263112902</v>
      </c>
      <c r="AE48" s="38">
        <v>443.98898480476703</v>
      </c>
      <c r="AF48" s="38">
        <v>38.665908731782899</v>
      </c>
      <c r="AG48" s="38">
        <v>4.1162790697674403</v>
      </c>
      <c r="AH48" s="38">
        <v>1</v>
      </c>
      <c r="AI48" s="38">
        <v>71</v>
      </c>
      <c r="AJ48" s="38">
        <v>8</v>
      </c>
      <c r="AK48" s="38">
        <v>0.297590136372128</v>
      </c>
      <c r="AL48" s="38">
        <v>9.2735703245749607E-3</v>
      </c>
    </row>
    <row r="49" spans="1:38" x14ac:dyDescent="0.2">
      <c r="A49" s="38"/>
      <c r="B49" s="38"/>
      <c r="C49" s="38"/>
      <c r="D49" s="38"/>
      <c r="E49" s="38"/>
      <c r="F49" s="38"/>
      <c r="G49" s="39"/>
      <c r="H49" s="38"/>
      <c r="I49" s="38"/>
      <c r="J49" s="38"/>
      <c r="K49" s="38"/>
      <c r="L49" s="38"/>
      <c r="M49" s="38"/>
      <c r="N49" s="39"/>
      <c r="O49" s="39"/>
      <c r="P49" s="10" t="s">
        <v>113</v>
      </c>
      <c r="Q49" s="10" t="s">
        <v>113</v>
      </c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</row>
    <row r="50" spans="1:38" x14ac:dyDescent="0.2">
      <c r="A50" s="38" t="s">
        <v>29</v>
      </c>
      <c r="B50" s="38">
        <v>0.65751299127834195</v>
      </c>
      <c r="C50" s="38">
        <v>0.76065201346146905</v>
      </c>
      <c r="D50" s="38">
        <v>0.52096300338808899</v>
      </c>
      <c r="E50" s="38">
        <v>0.62479057952940997</v>
      </c>
      <c r="F50" s="38">
        <v>9.0909090909090898E-2</v>
      </c>
      <c r="G50" s="39"/>
      <c r="H50" s="38">
        <v>0.21084886854658799</v>
      </c>
      <c r="I50" s="38">
        <v>0.134494416560861</v>
      </c>
      <c r="J50" s="38">
        <v>0.26979195303265702</v>
      </c>
      <c r="K50" s="38">
        <v>0.12036545528584899</v>
      </c>
      <c r="L50" s="38">
        <v>4.8814060474416596</v>
      </c>
      <c r="M50" s="38">
        <v>3.4753159165179199</v>
      </c>
      <c r="N50" s="39"/>
      <c r="O50" s="39"/>
      <c r="P50" s="10" t="s">
        <v>167</v>
      </c>
      <c r="Q50" s="10" t="s">
        <v>168</v>
      </c>
      <c r="R50" s="38">
        <v>0.83732731886100897</v>
      </c>
      <c r="S50" s="38">
        <v>0.67296423335493805</v>
      </c>
      <c r="T50" s="38">
        <v>1.984375</v>
      </c>
      <c r="U50" s="38">
        <v>0.67296423335493805</v>
      </c>
      <c r="V50" s="38">
        <v>0.91560390097524402</v>
      </c>
      <c r="W50" s="38" t="s">
        <v>94</v>
      </c>
      <c r="X50" s="38" t="s">
        <v>55</v>
      </c>
      <c r="Y50" s="38" t="s">
        <v>23</v>
      </c>
      <c r="Z50" s="38" t="s">
        <v>95</v>
      </c>
      <c r="AA50" s="38">
        <v>1531</v>
      </c>
      <c r="AB50" s="38">
        <v>5332</v>
      </c>
      <c r="AC50" s="38">
        <v>0.28713428357089299</v>
      </c>
      <c r="AD50" s="38">
        <v>48.2272071665314</v>
      </c>
      <c r="AE50" s="38">
        <v>358.12680322637999</v>
      </c>
      <c r="AF50" s="38">
        <v>52.204742911818997</v>
      </c>
      <c r="AG50" s="38">
        <v>2.99795918367347</v>
      </c>
      <c r="AH50" s="38">
        <v>1.9375</v>
      </c>
      <c r="AI50" s="38">
        <v>41</v>
      </c>
      <c r="AJ50" s="38">
        <v>13</v>
      </c>
      <c r="AK50" s="38">
        <v>0.30090126997132299</v>
      </c>
      <c r="AL50" s="38">
        <v>5.5456171735241498E-2</v>
      </c>
    </row>
    <row r="51" spans="1:38" x14ac:dyDescent="0.2">
      <c r="A51" s="38"/>
      <c r="B51" s="38"/>
      <c r="C51" s="38"/>
      <c r="D51" s="38"/>
      <c r="E51" s="38"/>
      <c r="F51" s="38"/>
      <c r="G51" s="39"/>
      <c r="H51" s="38"/>
      <c r="I51" s="38"/>
      <c r="J51" s="38"/>
      <c r="K51" s="38"/>
      <c r="L51" s="38"/>
      <c r="M51" s="38"/>
      <c r="N51" s="39"/>
      <c r="O51" s="39"/>
      <c r="P51" s="10" t="s">
        <v>113</v>
      </c>
      <c r="Q51" s="10" t="s">
        <v>113</v>
      </c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1:38" x14ac:dyDescent="0.2">
      <c r="A52" s="38" t="s">
        <v>31</v>
      </c>
      <c r="B52" s="38">
        <v>0.47443365000959398</v>
      </c>
      <c r="C52" s="38">
        <v>0.59770204895711998</v>
      </c>
      <c r="D52" s="38">
        <v>0.40715533225994799</v>
      </c>
      <c r="E52" s="38">
        <v>0.47786443034651499</v>
      </c>
      <c r="F52" s="38">
        <v>-0.55555555555555602</v>
      </c>
      <c r="G52" s="38">
        <v>-0.57142857142857095</v>
      </c>
      <c r="H52" s="38">
        <v>0.36947781372468202</v>
      </c>
      <c r="I52" s="38">
        <v>0.171728237451299</v>
      </c>
      <c r="J52" s="38">
        <v>0.43806353868193099</v>
      </c>
      <c r="K52" s="38">
        <v>0.17525056245597401</v>
      </c>
      <c r="L52" s="38">
        <v>6.1757350351470697</v>
      </c>
      <c r="M52" s="38">
        <v>3.6839159997305702</v>
      </c>
      <c r="N52" s="38">
        <v>6.08402724817355</v>
      </c>
      <c r="O52" s="38">
        <v>2.7951111772577502</v>
      </c>
      <c r="P52" s="10" t="s">
        <v>169</v>
      </c>
      <c r="Q52" s="10" t="s">
        <v>170</v>
      </c>
      <c r="R52" s="38">
        <v>2.3603500761034999</v>
      </c>
      <c r="S52" s="38">
        <v>0.70630194924672796</v>
      </c>
      <c r="T52" s="38">
        <v>4.1324422843256396</v>
      </c>
      <c r="U52" s="38">
        <v>0.70630194924672796</v>
      </c>
      <c r="V52" s="38">
        <v>0.75540971975878002</v>
      </c>
      <c r="W52" s="38" t="s">
        <v>94</v>
      </c>
      <c r="X52" s="38" t="s">
        <v>55</v>
      </c>
      <c r="Y52" s="38" t="s">
        <v>23</v>
      </c>
      <c r="Z52" s="38" t="s">
        <v>95</v>
      </c>
      <c r="AA52" s="38">
        <v>586</v>
      </c>
      <c r="AB52" s="38">
        <v>5638</v>
      </c>
      <c r="AC52" s="38">
        <v>0.103937566512948</v>
      </c>
      <c r="AD52" s="38">
        <v>83.274874135171899</v>
      </c>
      <c r="AE52" s="38">
        <v>690.73877275829295</v>
      </c>
      <c r="AF52" s="38">
        <v>284.74130014325499</v>
      </c>
      <c r="AG52" s="38">
        <v>1.90977443609023</v>
      </c>
      <c r="AH52" s="38">
        <v>1.5</v>
      </c>
      <c r="AI52" s="38">
        <v>88</v>
      </c>
      <c r="AJ52" s="38">
        <v>46</v>
      </c>
      <c r="AK52" s="38">
        <v>0.11927682554590301</v>
      </c>
      <c r="AL52" s="38">
        <v>4.4801838024124102E-2</v>
      </c>
    </row>
    <row r="53" spans="1:38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10" t="s">
        <v>113</v>
      </c>
      <c r="Q53" s="10" t="s">
        <v>113</v>
      </c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</row>
    <row r="54" spans="1:38" x14ac:dyDescent="0.2">
      <c r="A54" s="38" t="s">
        <v>32</v>
      </c>
      <c r="B54" s="38">
        <v>0.58092586860669604</v>
      </c>
      <c r="C54" s="38">
        <v>0.67504758282820898</v>
      </c>
      <c r="D54" s="38">
        <v>0.444782358914316</v>
      </c>
      <c r="E54" s="38">
        <v>0.57277078575089602</v>
      </c>
      <c r="F54" s="38">
        <v>0.40909090909090901</v>
      </c>
      <c r="G54" s="38">
        <v>0.56756756756756799</v>
      </c>
      <c r="H54" s="38">
        <v>0.32766812110181598</v>
      </c>
      <c r="I54" s="38">
        <v>0.18573821088850501</v>
      </c>
      <c r="J54" s="38">
        <v>0.38361683151409198</v>
      </c>
      <c r="K54" s="38">
        <v>0.190131553003237</v>
      </c>
      <c r="L54" s="38">
        <v>4.95469872809681</v>
      </c>
      <c r="M54" s="38">
        <v>2.56557024591176</v>
      </c>
      <c r="N54" s="38">
        <v>5.0411927949174702</v>
      </c>
      <c r="O54" s="38">
        <v>2.9952548892626201</v>
      </c>
      <c r="P54" s="10" t="s">
        <v>171</v>
      </c>
      <c r="Q54" s="10" t="s">
        <v>173</v>
      </c>
      <c r="R54" s="38">
        <v>2.4801297648012999</v>
      </c>
      <c r="S54" s="38">
        <v>1.92009467832129</v>
      </c>
      <c r="T54" s="38">
        <v>2.5867418899859</v>
      </c>
      <c r="U54" s="38">
        <v>1.92009467832129</v>
      </c>
      <c r="V54" s="38">
        <v>0.54130488712478297</v>
      </c>
      <c r="W54" s="38" t="s">
        <v>94</v>
      </c>
      <c r="X54" s="38" t="s">
        <v>55</v>
      </c>
      <c r="Y54" s="38" t="s">
        <v>23</v>
      </c>
      <c r="Z54" s="38" t="s">
        <v>95</v>
      </c>
      <c r="AA54" s="38">
        <v>805</v>
      </c>
      <c r="AB54" s="38">
        <v>4031</v>
      </c>
      <c r="AC54" s="38">
        <v>0.19970230711982101</v>
      </c>
      <c r="AD54" s="39"/>
      <c r="AE54" s="38">
        <v>297.52265396044902</v>
      </c>
      <c r="AF54" s="38">
        <v>268.14816522835099</v>
      </c>
      <c r="AG54" s="38">
        <v>2.9344262295082002</v>
      </c>
      <c r="AH54" s="38">
        <v>4.4257425742574297</v>
      </c>
      <c r="AI54" s="38">
        <v>51</v>
      </c>
      <c r="AJ54" s="38">
        <v>39</v>
      </c>
      <c r="AK54" s="38">
        <v>0.164069660861595</v>
      </c>
      <c r="AL54" s="38">
        <v>0.117077003666841</v>
      </c>
    </row>
    <row r="55" spans="1:38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10" t="s">
        <v>172</v>
      </c>
      <c r="Q55" s="10" t="s">
        <v>174</v>
      </c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9"/>
      <c r="AE55" s="38"/>
      <c r="AF55" s="38"/>
      <c r="AG55" s="38"/>
      <c r="AH55" s="38"/>
      <c r="AI55" s="38"/>
      <c r="AJ55" s="38"/>
      <c r="AK55" s="38"/>
      <c r="AL55" s="38"/>
    </row>
    <row r="56" spans="1:38" x14ac:dyDescent="0.2">
      <c r="A56" s="38" t="s">
        <v>34</v>
      </c>
      <c r="B56" s="38">
        <v>0.629540386051617</v>
      </c>
      <c r="C56" s="38">
        <v>0.85117638918605298</v>
      </c>
      <c r="D56" s="39"/>
      <c r="E56" s="39"/>
      <c r="F56" s="39"/>
      <c r="G56" s="39"/>
      <c r="H56" s="38">
        <v>0.178354386853917</v>
      </c>
      <c r="I56" s="38">
        <v>0.13761342076185901</v>
      </c>
      <c r="J56" s="39"/>
      <c r="K56" s="39"/>
      <c r="L56" s="39"/>
      <c r="M56" s="39"/>
      <c r="N56" s="39"/>
      <c r="O56" s="39"/>
      <c r="P56" s="38" t="s">
        <v>175</v>
      </c>
      <c r="Q56" s="10" t="s">
        <v>176</v>
      </c>
      <c r="R56" s="38">
        <v>0.34341480569720401</v>
      </c>
      <c r="S56" s="39"/>
      <c r="T56" s="39"/>
      <c r="U56" s="39"/>
      <c r="V56" s="38">
        <v>1</v>
      </c>
      <c r="W56" s="38" t="s">
        <v>94</v>
      </c>
      <c r="X56" s="38" t="s">
        <v>55</v>
      </c>
      <c r="Y56" s="38" t="s">
        <v>23</v>
      </c>
      <c r="Z56" s="38" t="s">
        <v>95</v>
      </c>
      <c r="AA56" s="38">
        <v>3824</v>
      </c>
      <c r="AB56" s="38">
        <v>5956</v>
      </c>
      <c r="AC56" s="38">
        <v>0.64204163868368003</v>
      </c>
      <c r="AD56" s="39"/>
      <c r="AE56" s="38">
        <v>189.59071322571401</v>
      </c>
      <c r="AF56" s="38"/>
      <c r="AG56" s="38">
        <v>5.5021582733813004</v>
      </c>
      <c r="AH56" s="39"/>
      <c r="AI56" s="38">
        <v>18</v>
      </c>
      <c r="AJ56" s="38">
        <v>2</v>
      </c>
      <c r="AK56" s="38">
        <v>0.64204163868368003</v>
      </c>
      <c r="AL56" s="38"/>
    </row>
    <row r="57" spans="1:38" x14ac:dyDescent="0.2">
      <c r="A57" s="38"/>
      <c r="B57" s="38"/>
      <c r="C57" s="38"/>
      <c r="D57" s="39"/>
      <c r="E57" s="39"/>
      <c r="F57" s="39"/>
      <c r="G57" s="39"/>
      <c r="H57" s="38"/>
      <c r="I57" s="38"/>
      <c r="J57" s="39"/>
      <c r="K57" s="39"/>
      <c r="L57" s="39"/>
      <c r="M57" s="39"/>
      <c r="N57" s="39"/>
      <c r="O57" s="39"/>
      <c r="P57" s="38"/>
      <c r="Q57" s="10" t="s">
        <v>113</v>
      </c>
      <c r="R57" s="38"/>
      <c r="S57" s="39"/>
      <c r="T57" s="39"/>
      <c r="U57" s="39"/>
      <c r="V57" s="38"/>
      <c r="W57" s="38"/>
      <c r="X57" s="38"/>
      <c r="Y57" s="38"/>
      <c r="Z57" s="38"/>
      <c r="AA57" s="38"/>
      <c r="AB57" s="38"/>
      <c r="AC57" s="38"/>
      <c r="AD57" s="39"/>
      <c r="AE57" s="38"/>
      <c r="AF57" s="38"/>
      <c r="AG57" s="38"/>
      <c r="AH57" s="39"/>
      <c r="AI57" s="38"/>
      <c r="AJ57" s="38"/>
      <c r="AK57" s="38"/>
      <c r="AL57" s="38"/>
    </row>
    <row r="58" spans="1:38" x14ac:dyDescent="0.2">
      <c r="A58" s="38" t="s">
        <v>35</v>
      </c>
      <c r="B58" s="38">
        <v>0.49040283487555297</v>
      </c>
      <c r="C58" s="38">
        <v>0.59578933655388699</v>
      </c>
      <c r="D58" s="38">
        <v>0.451330352932172</v>
      </c>
      <c r="E58" s="38">
        <v>0.567019792095252</v>
      </c>
      <c r="F58" s="38">
        <v>0.721518987341772</v>
      </c>
      <c r="G58" s="39"/>
      <c r="H58" s="38">
        <v>0.335676452302337</v>
      </c>
      <c r="I58" s="38">
        <v>0.14767597984688599</v>
      </c>
      <c r="J58" s="38">
        <v>0.35525744596868403</v>
      </c>
      <c r="K58" s="38">
        <v>0.124893554183148</v>
      </c>
      <c r="L58" s="38">
        <v>6.8476729624011696</v>
      </c>
      <c r="M58" s="38">
        <v>3.6420655278141698</v>
      </c>
      <c r="N58" s="39"/>
      <c r="O58" s="39"/>
      <c r="P58" s="10" t="s">
        <v>177</v>
      </c>
      <c r="Q58" s="10" t="s">
        <v>178</v>
      </c>
      <c r="R58" s="38">
        <v>2.1537322274881499</v>
      </c>
      <c r="S58" s="39"/>
      <c r="T58" s="39"/>
      <c r="U58" s="39"/>
      <c r="V58" s="38">
        <v>0.94887568943572298</v>
      </c>
      <c r="W58" s="38" t="s">
        <v>94</v>
      </c>
      <c r="X58" s="38" t="s">
        <v>55</v>
      </c>
      <c r="Y58" s="38" t="s">
        <v>23</v>
      </c>
      <c r="Z58" s="38" t="s">
        <v>95</v>
      </c>
      <c r="AA58" s="38">
        <v>571</v>
      </c>
      <c r="AB58" s="38">
        <v>4714</v>
      </c>
      <c r="AC58" s="38">
        <v>0.121128553245651</v>
      </c>
      <c r="AD58" s="38">
        <v>55.429360300072602</v>
      </c>
      <c r="AE58" s="38">
        <v>654.06556731110402</v>
      </c>
      <c r="AF58" s="38">
        <v>41.209863732367403</v>
      </c>
      <c r="AG58" s="38">
        <v>3.1920903954802302</v>
      </c>
      <c r="AH58" s="38">
        <v>1.5</v>
      </c>
      <c r="AI58" s="38">
        <v>82</v>
      </c>
      <c r="AJ58" s="38">
        <v>7</v>
      </c>
      <c r="AK58" s="38">
        <v>0.126313436172591</v>
      </c>
      <c r="AL58" s="38">
        <v>3.9292730844793702E-3</v>
      </c>
    </row>
    <row r="59" spans="1:38" x14ac:dyDescent="0.2">
      <c r="A59" s="38"/>
      <c r="B59" s="38"/>
      <c r="C59" s="38"/>
      <c r="D59" s="38"/>
      <c r="E59" s="38"/>
      <c r="F59" s="38"/>
      <c r="G59" s="39"/>
      <c r="H59" s="38"/>
      <c r="I59" s="38"/>
      <c r="J59" s="38"/>
      <c r="K59" s="38"/>
      <c r="L59" s="38"/>
      <c r="M59" s="38"/>
      <c r="N59" s="39"/>
      <c r="O59" s="39"/>
      <c r="P59" s="10" t="s">
        <v>113</v>
      </c>
      <c r="Q59" s="10" t="s">
        <v>113</v>
      </c>
      <c r="R59" s="38"/>
      <c r="S59" s="39"/>
      <c r="T59" s="39"/>
      <c r="U59" s="39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</row>
    <row r="60" spans="1:38" x14ac:dyDescent="0.2">
      <c r="A60" s="38" t="s">
        <v>36</v>
      </c>
      <c r="B60" s="38">
        <v>0.63284788222171195</v>
      </c>
      <c r="C60" s="38">
        <v>0.68841493235490703</v>
      </c>
      <c r="D60" s="39"/>
      <c r="E60" s="39"/>
      <c r="F60" s="38">
        <v>0.33333333333333298</v>
      </c>
      <c r="G60" s="39"/>
      <c r="H60" s="38">
        <v>0.235809904626233</v>
      </c>
      <c r="I60" s="38">
        <v>0.100190027200805</v>
      </c>
      <c r="J60" s="39"/>
      <c r="K60" s="39"/>
      <c r="L60" s="38">
        <v>4.2573465914815998</v>
      </c>
      <c r="M60" s="38">
        <v>2.4570599970431002</v>
      </c>
      <c r="N60" s="39"/>
      <c r="O60" s="39"/>
      <c r="P60" s="10" t="s">
        <v>179</v>
      </c>
      <c r="Q60" s="10" t="s">
        <v>180</v>
      </c>
      <c r="R60" s="38">
        <v>2.1510263929618798</v>
      </c>
      <c r="S60" s="39"/>
      <c r="T60" s="39"/>
      <c r="U60" s="39"/>
      <c r="V60" s="38">
        <v>1</v>
      </c>
      <c r="W60" s="38" t="s">
        <v>94</v>
      </c>
      <c r="X60" s="38" t="s">
        <v>55</v>
      </c>
      <c r="Y60" s="38" t="s">
        <v>23</v>
      </c>
      <c r="Z60" s="38" t="s">
        <v>95</v>
      </c>
      <c r="AA60" s="38">
        <v>484</v>
      </c>
      <c r="AB60" s="38">
        <v>3142</v>
      </c>
      <c r="AC60" s="38">
        <v>0.15404201145766999</v>
      </c>
      <c r="AD60" s="39"/>
      <c r="AE60" s="38">
        <v>312.80183848669799</v>
      </c>
      <c r="AF60" s="38"/>
      <c r="AG60" s="38">
        <v>2.7344632768361601</v>
      </c>
      <c r="AH60" s="39"/>
      <c r="AI60" s="38">
        <v>55</v>
      </c>
      <c r="AJ60" s="38">
        <v>3</v>
      </c>
      <c r="AK60" s="38">
        <v>0.15404201145766999</v>
      </c>
      <c r="AL60" s="38"/>
    </row>
    <row r="61" spans="1:38" x14ac:dyDescent="0.2">
      <c r="A61" s="38"/>
      <c r="B61" s="38"/>
      <c r="C61" s="38"/>
      <c r="D61" s="39"/>
      <c r="E61" s="39"/>
      <c r="F61" s="38"/>
      <c r="G61" s="39"/>
      <c r="H61" s="38"/>
      <c r="I61" s="38"/>
      <c r="J61" s="39"/>
      <c r="K61" s="39"/>
      <c r="L61" s="38"/>
      <c r="M61" s="38"/>
      <c r="N61" s="39"/>
      <c r="O61" s="39"/>
      <c r="P61" s="10" t="s">
        <v>113</v>
      </c>
      <c r="Q61" s="10" t="s">
        <v>113</v>
      </c>
      <c r="R61" s="38"/>
      <c r="S61" s="39"/>
      <c r="T61" s="39"/>
      <c r="U61" s="39"/>
      <c r="V61" s="38"/>
      <c r="W61" s="38"/>
      <c r="X61" s="38"/>
      <c r="Y61" s="38"/>
      <c r="Z61" s="38"/>
      <c r="AA61" s="38"/>
      <c r="AB61" s="38"/>
      <c r="AC61" s="38"/>
      <c r="AD61" s="39"/>
      <c r="AE61" s="38"/>
      <c r="AF61" s="38"/>
      <c r="AG61" s="38"/>
      <c r="AH61" s="39"/>
      <c r="AI61" s="38"/>
      <c r="AJ61" s="38"/>
      <c r="AK61" s="38"/>
      <c r="AL61" s="38"/>
    </row>
    <row r="62" spans="1:38" x14ac:dyDescent="0.2">
      <c r="A62" s="38" t="s">
        <v>37</v>
      </c>
      <c r="B62" s="38">
        <v>0.68112681805841602</v>
      </c>
      <c r="C62" s="38">
        <v>0.80436699499388697</v>
      </c>
      <c r="D62" s="38">
        <v>0.65225368308564002</v>
      </c>
      <c r="E62" s="38">
        <v>0.71999791052626805</v>
      </c>
      <c r="F62" s="38">
        <v>-0.28571428571428598</v>
      </c>
      <c r="G62" s="39"/>
      <c r="H62" s="38">
        <v>0.223394737231009</v>
      </c>
      <c r="I62" s="38">
        <v>0.13054426080541601</v>
      </c>
      <c r="J62" s="38">
        <v>0.223863694000072</v>
      </c>
      <c r="K62" s="38">
        <v>9.3765193198008495E-2</v>
      </c>
      <c r="L62" s="38">
        <v>4.0350030978922398</v>
      </c>
      <c r="M62" s="38">
        <v>2.69104941459516</v>
      </c>
      <c r="N62" s="39"/>
      <c r="O62" s="39"/>
      <c r="P62" s="10" t="s">
        <v>181</v>
      </c>
      <c r="Q62" s="10" t="s">
        <v>182</v>
      </c>
      <c r="R62" s="38">
        <v>0.98278829604130802</v>
      </c>
      <c r="S62" s="39"/>
      <c r="T62" s="39"/>
      <c r="U62" s="39"/>
      <c r="V62" s="38">
        <v>0.94590846047156696</v>
      </c>
      <c r="W62" s="38" t="s">
        <v>94</v>
      </c>
      <c r="X62" s="38" t="s">
        <v>55</v>
      </c>
      <c r="Y62" s="38" t="s">
        <v>23</v>
      </c>
      <c r="Z62" s="38" t="s">
        <v>95</v>
      </c>
      <c r="AA62" s="38">
        <v>2071</v>
      </c>
      <c r="AB62" s="38">
        <v>5047</v>
      </c>
      <c r="AC62" s="38">
        <v>0.410342777887854</v>
      </c>
      <c r="AD62" s="39"/>
      <c r="AE62" s="38">
        <v>303.03496105386398</v>
      </c>
      <c r="AF62" s="38">
        <v>29.214212067009498</v>
      </c>
      <c r="AG62" s="38">
        <v>4.6373873873873901</v>
      </c>
      <c r="AH62" s="38">
        <v>1</v>
      </c>
      <c r="AI62" s="38">
        <v>43</v>
      </c>
      <c r="AJ62" s="38">
        <v>7</v>
      </c>
      <c r="AK62" s="38">
        <v>0.431294511939673</v>
      </c>
      <c r="AL62" s="38">
        <v>9.7879282218597107E-3</v>
      </c>
    </row>
    <row r="63" spans="1:38" x14ac:dyDescent="0.2">
      <c r="A63" s="38"/>
      <c r="B63" s="38"/>
      <c r="C63" s="38"/>
      <c r="D63" s="38"/>
      <c r="E63" s="38"/>
      <c r="F63" s="38"/>
      <c r="G63" s="39"/>
      <c r="H63" s="38"/>
      <c r="I63" s="38"/>
      <c r="J63" s="38"/>
      <c r="K63" s="38"/>
      <c r="L63" s="38"/>
      <c r="M63" s="38"/>
      <c r="N63" s="39"/>
      <c r="O63" s="39"/>
      <c r="P63" s="10" t="s">
        <v>113</v>
      </c>
      <c r="Q63" s="10" t="s">
        <v>113</v>
      </c>
      <c r="R63" s="38"/>
      <c r="S63" s="39"/>
      <c r="T63" s="39"/>
      <c r="U63" s="39"/>
      <c r="V63" s="38"/>
      <c r="W63" s="38"/>
      <c r="X63" s="38"/>
      <c r="Y63" s="38"/>
      <c r="Z63" s="38"/>
      <c r="AA63" s="38"/>
      <c r="AB63" s="38"/>
      <c r="AC63" s="38"/>
      <c r="AD63" s="39"/>
      <c r="AE63" s="38"/>
      <c r="AF63" s="38"/>
      <c r="AG63" s="38"/>
      <c r="AH63" s="38"/>
      <c r="AI63" s="38"/>
      <c r="AJ63" s="38"/>
      <c r="AK63" s="38"/>
      <c r="AL63" s="38"/>
    </row>
    <row r="64" spans="1:38" x14ac:dyDescent="0.2">
      <c r="A64" s="38" t="s">
        <v>38</v>
      </c>
      <c r="B64" s="38">
        <v>0.57968697152732895</v>
      </c>
      <c r="C64" s="38">
        <v>0.716698515487878</v>
      </c>
      <c r="D64" s="39"/>
      <c r="E64" s="39"/>
      <c r="F64" s="38">
        <v>-0.157894736842105</v>
      </c>
      <c r="G64" s="39"/>
      <c r="H64" s="38">
        <v>0.25701547131553398</v>
      </c>
      <c r="I64" s="38">
        <v>0.16949483828848599</v>
      </c>
      <c r="J64" s="39"/>
      <c r="K64" s="39"/>
      <c r="L64" s="38">
        <v>5.1947271528672196</v>
      </c>
      <c r="M64" s="38">
        <v>2.9700277017998702</v>
      </c>
      <c r="N64" s="39"/>
      <c r="O64" s="39"/>
      <c r="P64" s="10" t="s">
        <v>183</v>
      </c>
      <c r="Q64" s="10" t="s">
        <v>184</v>
      </c>
      <c r="R64" s="38">
        <v>1.20803314121037</v>
      </c>
      <c r="S64" s="39"/>
      <c r="T64" s="39"/>
      <c r="U64" s="39"/>
      <c r="V64" s="38">
        <v>1</v>
      </c>
      <c r="W64" s="38" t="s">
        <v>94</v>
      </c>
      <c r="X64" s="38" t="s">
        <v>55</v>
      </c>
      <c r="Y64" s="38" t="s">
        <v>23</v>
      </c>
      <c r="Z64" s="38" t="s">
        <v>95</v>
      </c>
      <c r="AA64" s="38">
        <v>2441</v>
      </c>
      <c r="AB64" s="38">
        <v>5671</v>
      </c>
      <c r="AC64" s="38">
        <v>0.43043554928583999</v>
      </c>
      <c r="AD64" s="39"/>
      <c r="AE64" s="38">
        <v>414.95147843893</v>
      </c>
      <c r="AF64" s="38"/>
      <c r="AG64" s="38">
        <v>5.0123203285421001</v>
      </c>
      <c r="AH64" s="39"/>
      <c r="AI64" s="38">
        <v>58</v>
      </c>
      <c r="AJ64" s="38">
        <v>1</v>
      </c>
      <c r="AK64" s="38">
        <v>0.43043554928583999</v>
      </c>
      <c r="AL64" s="38"/>
    </row>
    <row r="65" spans="1:38" x14ac:dyDescent="0.2">
      <c r="A65" s="38"/>
      <c r="B65" s="38"/>
      <c r="C65" s="38"/>
      <c r="D65" s="39"/>
      <c r="E65" s="39"/>
      <c r="F65" s="38"/>
      <c r="G65" s="39"/>
      <c r="H65" s="38"/>
      <c r="I65" s="38"/>
      <c r="J65" s="39"/>
      <c r="K65" s="39"/>
      <c r="L65" s="38"/>
      <c r="M65" s="38"/>
      <c r="N65" s="39"/>
      <c r="O65" s="39"/>
      <c r="P65" s="10" t="s">
        <v>113</v>
      </c>
      <c r="Q65" s="10" t="s">
        <v>113</v>
      </c>
      <c r="R65" s="38"/>
      <c r="S65" s="39"/>
      <c r="T65" s="39"/>
      <c r="U65" s="39"/>
      <c r="V65" s="38"/>
      <c r="W65" s="38"/>
      <c r="X65" s="38"/>
      <c r="Y65" s="38"/>
      <c r="Z65" s="38"/>
      <c r="AA65" s="38"/>
      <c r="AB65" s="38"/>
      <c r="AC65" s="38"/>
      <c r="AD65" s="39"/>
      <c r="AE65" s="38"/>
      <c r="AF65" s="38"/>
      <c r="AG65" s="38"/>
      <c r="AH65" s="39"/>
      <c r="AI65" s="38"/>
      <c r="AJ65" s="38"/>
      <c r="AK65" s="38"/>
      <c r="AL65" s="38"/>
    </row>
    <row r="66" spans="1:38" x14ac:dyDescent="0.2">
      <c r="A66" s="38" t="s">
        <v>39</v>
      </c>
      <c r="B66" s="38">
        <v>0.73625499164846997</v>
      </c>
      <c r="C66" s="38">
        <v>0.84283764911676096</v>
      </c>
      <c r="D66" s="38">
        <v>0.83750266628954995</v>
      </c>
      <c r="E66" s="38">
        <v>0.93735192811073798</v>
      </c>
      <c r="F66" s="38">
        <v>0</v>
      </c>
      <c r="G66" s="39"/>
      <c r="H66" s="38">
        <v>0.19127464828389701</v>
      </c>
      <c r="I66" s="38">
        <v>0.10906935286713999</v>
      </c>
      <c r="J66" s="38">
        <v>0.29101282811124501</v>
      </c>
      <c r="K66" s="38">
        <v>0.40341242860480597</v>
      </c>
      <c r="L66" s="38">
        <v>3.0872722588071202</v>
      </c>
      <c r="M66" s="38">
        <v>3.2611720212399899</v>
      </c>
      <c r="N66" s="39"/>
      <c r="O66" s="39"/>
      <c r="P66" s="10" t="s">
        <v>185</v>
      </c>
      <c r="Q66" s="10" t="s">
        <v>186</v>
      </c>
      <c r="R66" s="38">
        <v>0.68665560559374295</v>
      </c>
      <c r="S66" s="39"/>
      <c r="T66" s="39"/>
      <c r="U66" s="39"/>
      <c r="V66" s="38">
        <v>0.97038517441860495</v>
      </c>
      <c r="W66" s="38" t="s">
        <v>94</v>
      </c>
      <c r="X66" s="38" t="s">
        <v>55</v>
      </c>
      <c r="Y66" s="38" t="s">
        <v>23</v>
      </c>
      <c r="Z66" s="38" t="s">
        <v>95</v>
      </c>
      <c r="AA66" s="38">
        <v>2427</v>
      </c>
      <c r="AB66" s="38">
        <v>5504</v>
      </c>
      <c r="AC66" s="38">
        <v>0.44095203488372098</v>
      </c>
      <c r="AD66" s="39"/>
      <c r="AE66" s="38">
        <v>284.32976467401397</v>
      </c>
      <c r="AF66" s="38">
        <v>13.386590093117301</v>
      </c>
      <c r="AG66" s="38">
        <v>3.476401179941</v>
      </c>
      <c r="AH66" s="38">
        <v>4.375</v>
      </c>
      <c r="AI66" s="38">
        <v>35</v>
      </c>
      <c r="AJ66" s="38">
        <v>4</v>
      </c>
      <c r="AK66" s="38">
        <v>0.44130312675528899</v>
      </c>
      <c r="AL66" s="38">
        <v>0.106221547799697</v>
      </c>
    </row>
    <row r="67" spans="1:38" x14ac:dyDescent="0.2">
      <c r="A67" s="38"/>
      <c r="B67" s="38"/>
      <c r="C67" s="38"/>
      <c r="D67" s="38"/>
      <c r="E67" s="38"/>
      <c r="F67" s="38"/>
      <c r="G67" s="39"/>
      <c r="H67" s="38"/>
      <c r="I67" s="38"/>
      <c r="J67" s="38"/>
      <c r="K67" s="38"/>
      <c r="L67" s="38"/>
      <c r="M67" s="38"/>
      <c r="N67" s="39"/>
      <c r="O67" s="39"/>
      <c r="P67" s="10" t="s">
        <v>113</v>
      </c>
      <c r="Q67" s="10" t="s">
        <v>113</v>
      </c>
      <c r="R67" s="38"/>
      <c r="S67" s="39"/>
      <c r="T67" s="39"/>
      <c r="U67" s="39"/>
      <c r="V67" s="38"/>
      <c r="W67" s="38"/>
      <c r="X67" s="38"/>
      <c r="Y67" s="38"/>
      <c r="Z67" s="38"/>
      <c r="AA67" s="38"/>
      <c r="AB67" s="38"/>
      <c r="AC67" s="38"/>
      <c r="AD67" s="39"/>
      <c r="AE67" s="38"/>
      <c r="AF67" s="38"/>
      <c r="AG67" s="38"/>
      <c r="AH67" s="38"/>
      <c r="AI67" s="38"/>
      <c r="AJ67" s="38"/>
      <c r="AK67" s="38"/>
      <c r="AL67" s="38"/>
    </row>
    <row r="68" spans="1:38" x14ac:dyDescent="0.2">
      <c r="A68" s="38" t="s">
        <v>40</v>
      </c>
      <c r="B68" s="38">
        <v>0.497100172587228</v>
      </c>
      <c r="C68" s="38">
        <v>0.59773237065152196</v>
      </c>
      <c r="D68" s="38">
        <v>0.54006376028996295</v>
      </c>
      <c r="E68" s="38">
        <v>0.64816907954373204</v>
      </c>
      <c r="F68" s="38">
        <v>0.133333333333333</v>
      </c>
      <c r="G68" s="38">
        <v>-0.16666666666666699</v>
      </c>
      <c r="H68" s="38">
        <v>0.39647956375826698</v>
      </c>
      <c r="I68" s="38">
        <v>0.19744235529746801</v>
      </c>
      <c r="J68" s="38">
        <v>0.33553723691259801</v>
      </c>
      <c r="K68" s="38">
        <v>0.17391965367941101</v>
      </c>
      <c r="L68" s="38">
        <v>5.32531795040288</v>
      </c>
      <c r="M68" s="38">
        <v>3.20477500413506</v>
      </c>
      <c r="N68" s="38">
        <v>6.2911147660808098</v>
      </c>
      <c r="O68" s="38">
        <v>4.7986573651117697</v>
      </c>
      <c r="P68" s="10" t="s">
        <v>187</v>
      </c>
      <c r="Q68" s="10" t="s">
        <v>189</v>
      </c>
      <c r="R68" s="38">
        <v>2.62096774193548</v>
      </c>
      <c r="S68" s="38">
        <v>1.15827141992827</v>
      </c>
      <c r="T68" s="38">
        <v>1.52801615345785</v>
      </c>
      <c r="U68" s="38">
        <v>1.15827141992827</v>
      </c>
      <c r="V68" s="38">
        <v>0.53151458137347096</v>
      </c>
      <c r="W68" s="38" t="s">
        <v>94</v>
      </c>
      <c r="X68" s="38" t="s">
        <v>55</v>
      </c>
      <c r="Y68" s="38" t="s">
        <v>23</v>
      </c>
      <c r="Z68" s="38" t="s">
        <v>95</v>
      </c>
      <c r="AA68" s="38">
        <v>1007</v>
      </c>
      <c r="AB68" s="38">
        <v>5315</v>
      </c>
      <c r="AC68" s="38">
        <v>0.189463781749765</v>
      </c>
      <c r="AD68" s="39"/>
      <c r="AE68" s="38">
        <v>485.687465603877</v>
      </c>
      <c r="AF68" s="38">
        <v>309.36533243341501</v>
      </c>
      <c r="AG68" s="38">
        <v>2.5034482758620702</v>
      </c>
      <c r="AH68" s="38">
        <v>3.0813397129186599</v>
      </c>
      <c r="AI68" s="38">
        <v>67</v>
      </c>
      <c r="AJ68" s="38">
        <v>39</v>
      </c>
      <c r="AK68" s="38">
        <v>0.128495575221239</v>
      </c>
      <c r="AL68" s="38">
        <v>0.20283464566929099</v>
      </c>
    </row>
    <row r="69" spans="1:38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10" t="s">
        <v>188</v>
      </c>
      <c r="Q69" s="10" t="s">
        <v>190</v>
      </c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9"/>
      <c r="AE69" s="38"/>
      <c r="AF69" s="38"/>
      <c r="AG69" s="38"/>
      <c r="AH69" s="38"/>
      <c r="AI69" s="38"/>
      <c r="AJ69" s="38"/>
      <c r="AK69" s="38"/>
      <c r="AL69" s="38"/>
    </row>
    <row r="70" spans="1:38" x14ac:dyDescent="0.2">
      <c r="A70" s="38" t="s">
        <v>41</v>
      </c>
      <c r="B70" s="38">
        <v>0.471471262542696</v>
      </c>
      <c r="C70" s="38">
        <v>0.64954322441605705</v>
      </c>
      <c r="D70" s="38">
        <v>0.46828766613879602</v>
      </c>
      <c r="E70" s="38">
        <v>0.60040147780943598</v>
      </c>
      <c r="F70" s="38">
        <v>0.33333333333333298</v>
      </c>
      <c r="G70" s="39"/>
      <c r="H70" s="38">
        <v>0.33864189845575499</v>
      </c>
      <c r="I70" s="38">
        <v>0.204822085948384</v>
      </c>
      <c r="J70" s="38">
        <v>0.42594409024059199</v>
      </c>
      <c r="K70" s="38">
        <v>0.20127598135536001</v>
      </c>
      <c r="L70" s="38">
        <v>7.0644355754724</v>
      </c>
      <c r="M70" s="38">
        <v>4.0173858855709801</v>
      </c>
      <c r="N70" s="39"/>
      <c r="O70" s="39"/>
      <c r="P70" s="10" t="s">
        <v>191</v>
      </c>
      <c r="Q70" s="10" t="s">
        <v>192</v>
      </c>
      <c r="R70" s="38">
        <v>1.10098743267504</v>
      </c>
      <c r="S70" s="38">
        <v>0.48348345121325298</v>
      </c>
      <c r="T70" s="38">
        <v>2.37254901960784</v>
      </c>
      <c r="U70" s="38">
        <v>0.48348345121325298</v>
      </c>
      <c r="V70" s="38">
        <v>0.94071649390798295</v>
      </c>
      <c r="W70" s="38" t="s">
        <v>94</v>
      </c>
      <c r="X70" s="38" t="s">
        <v>55</v>
      </c>
      <c r="Y70" s="38" t="s">
        <v>23</v>
      </c>
      <c r="Z70" s="38" t="s">
        <v>95</v>
      </c>
      <c r="AA70" s="38">
        <v>2129</v>
      </c>
      <c r="AB70" s="38">
        <v>5499</v>
      </c>
      <c r="AC70" s="38">
        <v>0.387161302054919</v>
      </c>
      <c r="AD70" s="38">
        <v>107.256413890537</v>
      </c>
      <c r="AE70" s="38">
        <v>515.92093229734303</v>
      </c>
      <c r="AF70" s="38">
        <v>67.938082393374501</v>
      </c>
      <c r="AG70" s="38">
        <v>5.7533875338753404</v>
      </c>
      <c r="AH70" s="38">
        <v>1.2</v>
      </c>
      <c r="AI70" s="38">
        <v>55</v>
      </c>
      <c r="AJ70" s="38">
        <v>10</v>
      </c>
      <c r="AK70" s="38">
        <v>0.41040015464913998</v>
      </c>
      <c r="AL70" s="38">
        <v>7.2551390568319201E-3</v>
      </c>
    </row>
    <row r="71" spans="1:38" x14ac:dyDescent="0.2">
      <c r="A71" s="38"/>
      <c r="B71" s="38"/>
      <c r="C71" s="38"/>
      <c r="D71" s="38"/>
      <c r="E71" s="38"/>
      <c r="F71" s="38"/>
      <c r="G71" s="39"/>
      <c r="H71" s="38"/>
      <c r="I71" s="38"/>
      <c r="J71" s="38"/>
      <c r="K71" s="38"/>
      <c r="L71" s="38"/>
      <c r="M71" s="38"/>
      <c r="N71" s="39"/>
      <c r="O71" s="39"/>
      <c r="P71" s="10" t="s">
        <v>113</v>
      </c>
      <c r="Q71" s="10" t="s">
        <v>193</v>
      </c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38" x14ac:dyDescent="0.2">
      <c r="A72" s="38" t="s">
        <v>42</v>
      </c>
      <c r="B72" s="38">
        <v>0.62655137492690405</v>
      </c>
      <c r="C72" s="38">
        <v>0.72574280845232997</v>
      </c>
      <c r="D72" s="39"/>
      <c r="E72" s="39"/>
      <c r="F72" s="38">
        <v>-3.7037037037037E-2</v>
      </c>
      <c r="G72" s="39"/>
      <c r="H72" s="38">
        <v>0.218821211411939</v>
      </c>
      <c r="I72" s="38">
        <v>0.108327882146784</v>
      </c>
      <c r="J72" s="39"/>
      <c r="K72" s="39"/>
      <c r="L72" s="38">
        <v>5.1387011977736199</v>
      </c>
      <c r="M72" s="38">
        <v>2.8337080643993802</v>
      </c>
      <c r="N72" s="39"/>
      <c r="O72" s="39"/>
      <c r="P72" s="10" t="s">
        <v>194</v>
      </c>
      <c r="Q72" s="10" t="s">
        <v>195</v>
      </c>
      <c r="R72" s="38">
        <v>0.95271700776287904</v>
      </c>
      <c r="S72" s="39"/>
      <c r="T72" s="39"/>
      <c r="U72" s="39"/>
      <c r="V72" s="38">
        <v>1</v>
      </c>
      <c r="W72" s="38" t="s">
        <v>94</v>
      </c>
      <c r="X72" s="38" t="s">
        <v>55</v>
      </c>
      <c r="Y72" s="38" t="s">
        <v>23</v>
      </c>
      <c r="Z72" s="38" t="s">
        <v>95</v>
      </c>
      <c r="AA72" s="38">
        <v>1311</v>
      </c>
      <c r="AB72" s="38">
        <v>3444</v>
      </c>
      <c r="AC72" s="38">
        <v>0.38066202090592299</v>
      </c>
      <c r="AD72" s="39"/>
      <c r="AE72" s="38">
        <v>232.278715913773</v>
      </c>
      <c r="AF72" s="38"/>
      <c r="AG72" s="38">
        <v>3.7890173410404602</v>
      </c>
      <c r="AH72" s="39"/>
      <c r="AI72" s="38">
        <v>28</v>
      </c>
      <c r="AJ72" s="38">
        <v>4</v>
      </c>
      <c r="AK72" s="38">
        <v>0.38066202090592299</v>
      </c>
      <c r="AL72" s="38"/>
    </row>
    <row r="73" spans="1:38" x14ac:dyDescent="0.2">
      <c r="A73" s="38"/>
      <c r="B73" s="38"/>
      <c r="C73" s="38"/>
      <c r="D73" s="39"/>
      <c r="E73" s="39"/>
      <c r="F73" s="38"/>
      <c r="G73" s="39"/>
      <c r="H73" s="38"/>
      <c r="I73" s="38"/>
      <c r="J73" s="39"/>
      <c r="K73" s="39"/>
      <c r="L73" s="38"/>
      <c r="M73" s="38"/>
      <c r="N73" s="39"/>
      <c r="O73" s="39"/>
      <c r="P73" s="10" t="s">
        <v>113</v>
      </c>
      <c r="Q73" s="10" t="s">
        <v>113</v>
      </c>
      <c r="R73" s="38"/>
      <c r="S73" s="39"/>
      <c r="T73" s="39"/>
      <c r="U73" s="39"/>
      <c r="V73" s="38"/>
      <c r="W73" s="38"/>
      <c r="X73" s="38"/>
      <c r="Y73" s="38"/>
      <c r="Z73" s="38"/>
      <c r="AA73" s="38"/>
      <c r="AB73" s="38"/>
      <c r="AC73" s="38"/>
      <c r="AD73" s="39"/>
      <c r="AE73" s="38"/>
      <c r="AF73" s="38"/>
      <c r="AG73" s="38"/>
      <c r="AH73" s="39"/>
      <c r="AI73" s="38"/>
      <c r="AJ73" s="38"/>
      <c r="AK73" s="38"/>
      <c r="AL73" s="38"/>
    </row>
    <row r="74" spans="1:38" x14ac:dyDescent="0.2">
      <c r="A74" s="38" t="s">
        <v>44</v>
      </c>
      <c r="B74" s="38">
        <v>0.66421717558218296</v>
      </c>
      <c r="C74" s="38">
        <v>0.75691492439436503</v>
      </c>
      <c r="D74" s="38">
        <v>0.54085348641812103</v>
      </c>
      <c r="E74" s="38">
        <v>0.671767246541776</v>
      </c>
      <c r="F74" s="38">
        <v>-9.0909090909090898E-2</v>
      </c>
      <c r="G74" s="38">
        <v>0.2</v>
      </c>
      <c r="H74" s="38">
        <v>0.23171132736748701</v>
      </c>
      <c r="I74" s="38">
        <v>0.109308462894144</v>
      </c>
      <c r="J74" s="38">
        <v>0.31690581316261102</v>
      </c>
      <c r="K74" s="38">
        <v>0.13469962994142901</v>
      </c>
      <c r="L74" s="38">
        <v>4.2518378379237403</v>
      </c>
      <c r="M74" s="38">
        <v>2.8034789450222699</v>
      </c>
      <c r="N74" s="38">
        <v>6.5491915823109901</v>
      </c>
      <c r="O74" s="38">
        <v>4.2289201639180298</v>
      </c>
      <c r="P74" s="10" t="s">
        <v>196</v>
      </c>
      <c r="Q74" s="10" t="s">
        <v>198</v>
      </c>
      <c r="R74" s="38">
        <v>1.40665901262916</v>
      </c>
      <c r="S74" s="38">
        <v>1.00606858783667</v>
      </c>
      <c r="T74" s="38">
        <v>2.3432455395072198</v>
      </c>
      <c r="U74" s="38">
        <v>1.00606858783667</v>
      </c>
      <c r="V74" s="38">
        <v>0.78317694369973201</v>
      </c>
      <c r="W74" s="38" t="s">
        <v>94</v>
      </c>
      <c r="X74" s="38" t="s">
        <v>55</v>
      </c>
      <c r="Y74" s="38" t="s">
        <v>23</v>
      </c>
      <c r="Z74" s="38" t="s">
        <v>95</v>
      </c>
      <c r="AA74" s="38">
        <v>1327</v>
      </c>
      <c r="AB74" s="38">
        <v>5968</v>
      </c>
      <c r="AC74" s="38">
        <v>0.22235254691688999</v>
      </c>
      <c r="AD74" s="38">
        <v>49.2275596806886</v>
      </c>
      <c r="AE74" s="38">
        <v>396.57393678945499</v>
      </c>
      <c r="AF74" s="38">
        <v>192.520281496286</v>
      </c>
      <c r="AG74" s="38">
        <v>2.7368421052631602</v>
      </c>
      <c r="AH74" s="38">
        <v>1.1969696969696999</v>
      </c>
      <c r="AI74" s="38">
        <v>55</v>
      </c>
      <c r="AJ74" s="38">
        <v>27</v>
      </c>
      <c r="AK74" s="38">
        <v>0.26700898587933197</v>
      </c>
      <c r="AL74" s="38">
        <v>5.95776772247361E-2</v>
      </c>
    </row>
    <row r="75" spans="1:38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10" t="s">
        <v>197</v>
      </c>
      <c r="Q75" s="10" t="s">
        <v>199</v>
      </c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38" x14ac:dyDescent="0.2">
      <c r="A76" s="38" t="s">
        <v>45</v>
      </c>
      <c r="B76" s="38">
        <v>0.61871222999675901</v>
      </c>
      <c r="C76" s="38">
        <v>0.74206921549124105</v>
      </c>
      <c r="D76" s="39"/>
      <c r="E76" s="39"/>
      <c r="F76" s="38">
        <v>0.469387755102041</v>
      </c>
      <c r="G76" s="39"/>
      <c r="H76" s="38">
        <v>0.21180240468408101</v>
      </c>
      <c r="I76" s="38">
        <v>0.119746485414519</v>
      </c>
      <c r="J76" s="39"/>
      <c r="K76" s="39"/>
      <c r="L76" s="38">
        <v>3.8879881218557899</v>
      </c>
      <c r="M76" s="38">
        <v>1.66258145575531</v>
      </c>
      <c r="N76" s="39"/>
      <c r="O76" s="39"/>
      <c r="P76" s="10" t="s">
        <v>200</v>
      </c>
      <c r="Q76" s="10" t="s">
        <v>201</v>
      </c>
      <c r="R76" s="38">
        <v>1.0154676258992801</v>
      </c>
      <c r="S76" s="39"/>
      <c r="T76" s="39"/>
      <c r="U76" s="39"/>
      <c r="V76" s="38">
        <v>1</v>
      </c>
      <c r="W76" s="38" t="s">
        <v>94</v>
      </c>
      <c r="X76" s="38" t="s">
        <v>55</v>
      </c>
      <c r="Y76" s="38" t="s">
        <v>23</v>
      </c>
      <c r="Z76" s="38" t="s">
        <v>95</v>
      </c>
      <c r="AA76" s="38">
        <v>2885</v>
      </c>
      <c r="AB76" s="38">
        <v>5918</v>
      </c>
      <c r="AC76" s="38">
        <v>0.48749577559986501</v>
      </c>
      <c r="AD76" s="39"/>
      <c r="AE76" s="38">
        <v>320.77474189404097</v>
      </c>
      <c r="AF76" s="38"/>
      <c r="AG76" s="38">
        <v>4.7844112769485898</v>
      </c>
      <c r="AH76" s="39"/>
      <c r="AI76" s="38">
        <v>50</v>
      </c>
      <c r="AJ76" s="38">
        <v>2</v>
      </c>
      <c r="AK76" s="38">
        <v>0.48749577559986501</v>
      </c>
      <c r="AL76" s="38"/>
    </row>
    <row r="77" spans="1:38" x14ac:dyDescent="0.2">
      <c r="A77" s="38"/>
      <c r="B77" s="38"/>
      <c r="C77" s="38"/>
      <c r="D77" s="39"/>
      <c r="E77" s="39"/>
      <c r="F77" s="38"/>
      <c r="G77" s="39"/>
      <c r="H77" s="38"/>
      <c r="I77" s="38"/>
      <c r="J77" s="39"/>
      <c r="K77" s="39"/>
      <c r="L77" s="38"/>
      <c r="M77" s="38"/>
      <c r="N77" s="39"/>
      <c r="O77" s="39"/>
      <c r="P77" s="10" t="s">
        <v>113</v>
      </c>
      <c r="Q77" s="10" t="s">
        <v>113</v>
      </c>
      <c r="R77" s="38"/>
      <c r="S77" s="39"/>
      <c r="T77" s="39"/>
      <c r="U77" s="39"/>
      <c r="V77" s="38"/>
      <c r="W77" s="38"/>
      <c r="X77" s="38"/>
      <c r="Y77" s="38"/>
      <c r="Z77" s="38"/>
      <c r="AA77" s="38"/>
      <c r="AB77" s="38"/>
      <c r="AC77" s="38"/>
      <c r="AD77" s="39"/>
      <c r="AE77" s="38"/>
      <c r="AF77" s="38"/>
      <c r="AG77" s="38"/>
      <c r="AH77" s="39"/>
      <c r="AI77" s="38"/>
      <c r="AJ77" s="38"/>
      <c r="AK77" s="38"/>
      <c r="AL77" s="38"/>
    </row>
    <row r="78" spans="1:38" x14ac:dyDescent="0.2">
      <c r="A78" s="38" t="s">
        <v>46</v>
      </c>
      <c r="B78" s="38">
        <v>0.464947542934466</v>
      </c>
      <c r="C78" s="38">
        <v>0.57163377106077295</v>
      </c>
      <c r="D78" s="38">
        <v>0.41392213758032298</v>
      </c>
      <c r="E78" s="38">
        <v>0.53092583594976595</v>
      </c>
      <c r="F78" s="38">
        <v>0.204301075268817</v>
      </c>
      <c r="G78" s="38">
        <v>0.20481927710843401</v>
      </c>
      <c r="H78" s="38">
        <v>0.38546332195764998</v>
      </c>
      <c r="I78" s="38">
        <v>0.18723126431113299</v>
      </c>
      <c r="J78" s="38">
        <v>0.42097289854855902</v>
      </c>
      <c r="K78" s="38">
        <v>0.180675852076774</v>
      </c>
      <c r="L78" s="38">
        <v>4.7343175091076803</v>
      </c>
      <c r="M78" s="38">
        <v>2.88754908608745</v>
      </c>
      <c r="N78" s="38">
        <v>5.7676359975296601</v>
      </c>
      <c r="O78" s="38">
        <v>3.0304617424342499</v>
      </c>
      <c r="P78" s="10" t="s">
        <v>202</v>
      </c>
      <c r="Q78" s="10" t="s">
        <v>204</v>
      </c>
      <c r="R78" s="38">
        <v>3.60698475159862</v>
      </c>
      <c r="S78" s="38">
        <v>1.0058722052251301</v>
      </c>
      <c r="T78" s="38">
        <v>3.4424663482414202</v>
      </c>
      <c r="U78" s="38">
        <v>1.0058722052251301</v>
      </c>
      <c r="V78" s="38">
        <v>0.50603217158176905</v>
      </c>
      <c r="W78" s="38" t="s">
        <v>94</v>
      </c>
      <c r="X78" s="38" t="s">
        <v>55</v>
      </c>
      <c r="Y78" s="38" t="s">
        <v>23</v>
      </c>
      <c r="Z78" s="38" t="s">
        <v>95</v>
      </c>
      <c r="AA78" s="38">
        <v>327</v>
      </c>
      <c r="AB78" s="38">
        <v>5968</v>
      </c>
      <c r="AC78" s="38">
        <v>5.4792225201072402E-2</v>
      </c>
      <c r="AD78" s="38">
        <v>65.922557339719802</v>
      </c>
      <c r="AE78" s="38">
        <v>550.248892094545</v>
      </c>
      <c r="AF78" s="38">
        <v>585.78378833032002</v>
      </c>
      <c r="AG78" s="38">
        <v>1.47272727272727</v>
      </c>
      <c r="AH78" s="38">
        <v>1.68367346938776</v>
      </c>
      <c r="AI78" s="38">
        <v>94</v>
      </c>
      <c r="AJ78" s="38">
        <v>85</v>
      </c>
      <c r="AK78" s="38">
        <v>5.3642384105960297E-2</v>
      </c>
      <c r="AL78" s="38">
        <v>5.5369127516778499E-2</v>
      </c>
    </row>
    <row r="79" spans="1:38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10" t="s">
        <v>203</v>
      </c>
      <c r="Q79" s="10" t="s">
        <v>205</v>
      </c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38" x14ac:dyDescent="0.2">
      <c r="A80" s="38" t="s">
        <v>47</v>
      </c>
      <c r="B80" s="38">
        <v>0.71947613239618802</v>
      </c>
      <c r="C80" s="38">
        <v>0.94605030865528705</v>
      </c>
      <c r="D80" s="39"/>
      <c r="E80" s="39"/>
      <c r="F80" s="39"/>
      <c r="G80" s="39"/>
      <c r="H80" s="38">
        <v>0.16119059992808299</v>
      </c>
      <c r="I80" s="38">
        <v>0.11555781781225299</v>
      </c>
      <c r="J80" s="39"/>
      <c r="K80" s="39"/>
      <c r="L80" s="39"/>
      <c r="M80" s="39"/>
      <c r="N80" s="39"/>
      <c r="O80" s="39"/>
      <c r="P80" s="10" t="s">
        <v>206</v>
      </c>
      <c r="Q80" s="10" t="s">
        <v>207</v>
      </c>
      <c r="R80" s="38">
        <v>0.26724494010739402</v>
      </c>
      <c r="S80" s="39"/>
      <c r="T80" s="39"/>
      <c r="U80" s="39"/>
      <c r="V80" s="38">
        <v>1</v>
      </c>
      <c r="W80" s="38" t="s">
        <v>94</v>
      </c>
      <c r="X80" s="38" t="s">
        <v>55</v>
      </c>
      <c r="Y80" s="38" t="s">
        <v>23</v>
      </c>
      <c r="Z80" s="38" t="s">
        <v>95</v>
      </c>
      <c r="AA80" s="38">
        <v>3184</v>
      </c>
      <c r="AB80" s="38">
        <v>5125</v>
      </c>
      <c r="AC80" s="38">
        <v>0.62126829268292705</v>
      </c>
      <c r="AD80" s="39"/>
      <c r="AE80" s="38">
        <v>156.113096030348</v>
      </c>
      <c r="AF80" s="38"/>
      <c r="AG80" s="38">
        <v>4.3143631436314402</v>
      </c>
      <c r="AH80" s="39"/>
      <c r="AI80" s="38">
        <v>15</v>
      </c>
      <c r="AJ80" s="38">
        <v>4</v>
      </c>
      <c r="AK80" s="38">
        <v>0.62126829268292705</v>
      </c>
      <c r="AL80" s="38"/>
    </row>
    <row r="81" spans="1:38" x14ac:dyDescent="0.2">
      <c r="A81" s="38"/>
      <c r="B81" s="38"/>
      <c r="C81" s="38"/>
      <c r="D81" s="39"/>
      <c r="E81" s="39"/>
      <c r="F81" s="39"/>
      <c r="G81" s="39"/>
      <c r="H81" s="38"/>
      <c r="I81" s="38"/>
      <c r="J81" s="39"/>
      <c r="K81" s="39"/>
      <c r="L81" s="39"/>
      <c r="M81" s="39"/>
      <c r="N81" s="39"/>
      <c r="O81" s="39"/>
      <c r="P81" s="10" t="s">
        <v>113</v>
      </c>
      <c r="Q81" s="10" t="s">
        <v>113</v>
      </c>
      <c r="R81" s="38"/>
      <c r="S81" s="39"/>
      <c r="T81" s="39"/>
      <c r="U81" s="39"/>
      <c r="V81" s="38"/>
      <c r="W81" s="38"/>
      <c r="X81" s="38"/>
      <c r="Y81" s="38"/>
      <c r="Z81" s="38"/>
      <c r="AA81" s="38"/>
      <c r="AB81" s="38"/>
      <c r="AC81" s="38"/>
      <c r="AD81" s="39"/>
      <c r="AE81" s="38"/>
      <c r="AF81" s="38"/>
      <c r="AG81" s="38"/>
      <c r="AH81" s="39"/>
      <c r="AI81" s="38"/>
      <c r="AJ81" s="38"/>
      <c r="AK81" s="38"/>
      <c r="AL81" s="38"/>
    </row>
    <row r="82" spans="1:38" x14ac:dyDescent="0.2">
      <c r="A82" s="38" t="s">
        <v>48</v>
      </c>
      <c r="B82" s="38">
        <v>0.72218323413242902</v>
      </c>
      <c r="C82" s="38">
        <v>0.81446565307477703</v>
      </c>
      <c r="D82" s="39"/>
      <c r="E82" s="39"/>
      <c r="F82" s="38">
        <v>0</v>
      </c>
      <c r="G82" s="39"/>
      <c r="H82" s="38">
        <v>0.19224140545070401</v>
      </c>
      <c r="I82" s="38">
        <v>8.2228086967650105E-2</v>
      </c>
      <c r="J82" s="39"/>
      <c r="K82" s="39"/>
      <c r="L82" s="38">
        <v>3.7687033579203302</v>
      </c>
      <c r="M82" s="38">
        <v>1.6578787059083999</v>
      </c>
      <c r="N82" s="39"/>
      <c r="O82" s="39"/>
      <c r="P82" s="10" t="s">
        <v>208</v>
      </c>
      <c r="Q82" s="10" t="s">
        <v>209</v>
      </c>
      <c r="R82" s="38">
        <v>1.3209279845335899</v>
      </c>
      <c r="S82" s="39"/>
      <c r="T82" s="39"/>
      <c r="U82" s="39"/>
      <c r="V82" s="38">
        <v>1</v>
      </c>
      <c r="W82" s="38" t="s">
        <v>94</v>
      </c>
      <c r="X82" s="38" t="s">
        <v>55</v>
      </c>
      <c r="Y82" s="38" t="s">
        <v>23</v>
      </c>
      <c r="Z82" s="38" t="s">
        <v>95</v>
      </c>
      <c r="AA82" s="38">
        <v>977</v>
      </c>
      <c r="AB82" s="38">
        <v>2579</v>
      </c>
      <c r="AC82" s="38">
        <v>0.37882900348972498</v>
      </c>
      <c r="AD82" s="39"/>
      <c r="AE82" s="38">
        <v>153.40864154966201</v>
      </c>
      <c r="AF82" s="38">
        <v>0</v>
      </c>
      <c r="AG82" s="38">
        <v>3.7007575757575801</v>
      </c>
      <c r="AH82" s="39"/>
      <c r="AI82" s="38">
        <v>26</v>
      </c>
      <c r="AJ82" s="38">
        <v>2</v>
      </c>
      <c r="AK82" s="38">
        <v>0.37882900348972498</v>
      </c>
      <c r="AL82" s="38"/>
    </row>
    <row r="83" spans="1:38" x14ac:dyDescent="0.2">
      <c r="A83" s="38"/>
      <c r="B83" s="38"/>
      <c r="C83" s="38"/>
      <c r="D83" s="39"/>
      <c r="E83" s="39"/>
      <c r="F83" s="38"/>
      <c r="G83" s="39"/>
      <c r="H83" s="38"/>
      <c r="I83" s="38"/>
      <c r="J83" s="39"/>
      <c r="K83" s="39"/>
      <c r="L83" s="38"/>
      <c r="M83" s="38"/>
      <c r="N83" s="39"/>
      <c r="O83" s="39"/>
      <c r="P83" s="10" t="s">
        <v>113</v>
      </c>
      <c r="Q83" s="10" t="s">
        <v>113</v>
      </c>
      <c r="R83" s="38"/>
      <c r="S83" s="39"/>
      <c r="T83" s="39"/>
      <c r="U83" s="39"/>
      <c r="V83" s="38"/>
      <c r="W83" s="38"/>
      <c r="X83" s="38"/>
      <c r="Y83" s="38"/>
      <c r="Z83" s="38"/>
      <c r="AA83" s="38"/>
      <c r="AB83" s="38"/>
      <c r="AC83" s="38"/>
      <c r="AD83" s="39"/>
      <c r="AE83" s="38"/>
      <c r="AF83" s="38"/>
      <c r="AG83" s="38"/>
      <c r="AH83" s="39"/>
      <c r="AI83" s="38"/>
      <c r="AJ83" s="38"/>
      <c r="AK83" s="38"/>
      <c r="AL83" s="38"/>
    </row>
    <row r="84" spans="1:38" x14ac:dyDescent="0.2">
      <c r="A84" s="38" t="s">
        <v>49</v>
      </c>
      <c r="B84" s="38">
        <v>0.72172936313494296</v>
      </c>
      <c r="C84" s="38">
        <v>0.93240964911951996</v>
      </c>
      <c r="D84" s="39"/>
      <c r="E84" s="39"/>
      <c r="F84" s="39"/>
      <c r="G84" s="39"/>
      <c r="H84" s="38">
        <v>0.153946717115437</v>
      </c>
      <c r="I84" s="38">
        <v>7.4684452972783102E-2</v>
      </c>
      <c r="J84" s="39"/>
      <c r="K84" s="39"/>
      <c r="L84" s="39"/>
      <c r="M84" s="39"/>
      <c r="N84" s="39"/>
      <c r="O84" s="39"/>
      <c r="P84" s="10" t="s">
        <v>210</v>
      </c>
      <c r="Q84" s="10" t="s">
        <v>211</v>
      </c>
      <c r="R84" s="38">
        <v>0.23045167557066501</v>
      </c>
      <c r="S84" s="39"/>
      <c r="T84" s="39"/>
      <c r="U84" s="39"/>
      <c r="V84" s="38">
        <v>1</v>
      </c>
      <c r="W84" s="38" t="s">
        <v>94</v>
      </c>
      <c r="X84" s="38" t="s">
        <v>55</v>
      </c>
      <c r="Y84" s="38" t="s">
        <v>23</v>
      </c>
      <c r="Z84" s="38" t="s">
        <v>95</v>
      </c>
      <c r="AA84" s="38">
        <v>3287</v>
      </c>
      <c r="AB84" s="38">
        <v>5102</v>
      </c>
      <c r="AC84" s="38">
        <v>0.64425715405723305</v>
      </c>
      <c r="AD84" s="39"/>
      <c r="AE84" s="38">
        <v>138.93691219668199</v>
      </c>
      <c r="AF84" s="38">
        <v>0</v>
      </c>
      <c r="AG84" s="38">
        <v>4.6492220650636504</v>
      </c>
      <c r="AH84" s="39"/>
      <c r="AI84" s="38">
        <v>13</v>
      </c>
      <c r="AJ84" s="38">
        <v>2</v>
      </c>
      <c r="AK84" s="38">
        <v>0.64425715405723305</v>
      </c>
      <c r="AL84" s="38"/>
    </row>
    <row r="85" spans="1:38" x14ac:dyDescent="0.2">
      <c r="A85" s="38"/>
      <c r="B85" s="38"/>
      <c r="C85" s="38"/>
      <c r="D85" s="39"/>
      <c r="E85" s="39"/>
      <c r="F85" s="39"/>
      <c r="G85" s="39"/>
      <c r="H85" s="38"/>
      <c r="I85" s="38"/>
      <c r="J85" s="39"/>
      <c r="K85" s="39"/>
      <c r="L85" s="39"/>
      <c r="M85" s="39"/>
      <c r="N85" s="39"/>
      <c r="O85" s="39"/>
      <c r="P85" s="10" t="s">
        <v>113</v>
      </c>
      <c r="Q85" s="10" t="s">
        <v>113</v>
      </c>
      <c r="R85" s="38"/>
      <c r="S85" s="39"/>
      <c r="T85" s="39"/>
      <c r="U85" s="39"/>
      <c r="V85" s="38"/>
      <c r="W85" s="38"/>
      <c r="X85" s="38"/>
      <c r="Y85" s="38"/>
      <c r="Z85" s="38"/>
      <c r="AA85" s="38"/>
      <c r="AB85" s="38"/>
      <c r="AC85" s="38"/>
      <c r="AD85" s="39"/>
      <c r="AE85" s="38"/>
      <c r="AF85" s="38"/>
      <c r="AG85" s="38"/>
      <c r="AH85" s="39"/>
      <c r="AI85" s="38"/>
      <c r="AJ85" s="38"/>
      <c r="AK85" s="38"/>
      <c r="AL85" s="38"/>
    </row>
    <row r="86" spans="1:38" x14ac:dyDescent="0.2">
      <c r="A86" s="38" t="s">
        <v>50</v>
      </c>
      <c r="B86" s="38">
        <v>0.66445206199611695</v>
      </c>
      <c r="C86" s="38">
        <v>0.773819320556551</v>
      </c>
      <c r="D86" s="38">
        <v>0.66446348556199697</v>
      </c>
      <c r="E86" s="38">
        <v>0.60864115411681896</v>
      </c>
      <c r="F86" s="38">
        <v>-0.13725490196078399</v>
      </c>
      <c r="G86" s="39"/>
      <c r="H86" s="38">
        <v>0.21229531522301001</v>
      </c>
      <c r="I86" s="38">
        <v>9.2337359039003905E-2</v>
      </c>
      <c r="J86" s="38">
        <v>0.25816231825956498</v>
      </c>
      <c r="K86" s="38">
        <v>9.6808604306361096E-2</v>
      </c>
      <c r="L86" s="38">
        <v>5.2559490104071598</v>
      </c>
      <c r="M86" s="38">
        <v>3.7743531093386302</v>
      </c>
      <c r="N86" s="39"/>
      <c r="O86" s="39"/>
      <c r="P86" s="10" t="s">
        <v>212</v>
      </c>
      <c r="Q86" s="10" t="s">
        <v>213</v>
      </c>
      <c r="R86" s="38">
        <v>1.19148461881409</v>
      </c>
      <c r="S86" s="38">
        <v>0</v>
      </c>
      <c r="T86" s="38">
        <v>4</v>
      </c>
      <c r="U86" s="38">
        <v>0</v>
      </c>
      <c r="V86" s="38">
        <v>0.96681943171402396</v>
      </c>
      <c r="W86" s="38" t="s">
        <v>94</v>
      </c>
      <c r="X86" s="38" t="s">
        <v>55</v>
      </c>
      <c r="Y86" s="38" t="s">
        <v>23</v>
      </c>
      <c r="Z86" s="38" t="s">
        <v>95</v>
      </c>
      <c r="AA86" s="38">
        <v>1115</v>
      </c>
      <c r="AB86" s="38">
        <v>5455</v>
      </c>
      <c r="AC86" s="38">
        <v>0.204399633363886</v>
      </c>
      <c r="AD86" s="39"/>
      <c r="AE86" s="38">
        <v>441.78655097908398</v>
      </c>
      <c r="AF86" s="38">
        <v>22.201959370322601</v>
      </c>
      <c r="AG86" s="38">
        <v>2.2031872509960202</v>
      </c>
      <c r="AH86" s="38">
        <v>1.125</v>
      </c>
      <c r="AI86" s="38">
        <v>51</v>
      </c>
      <c r="AJ86" s="38">
        <v>8</v>
      </c>
      <c r="AK86" s="38">
        <v>0.20970800151687499</v>
      </c>
      <c r="AL86" s="38">
        <v>1.2396694214876E-2</v>
      </c>
    </row>
    <row r="87" spans="1:38" x14ac:dyDescent="0.2">
      <c r="A87" s="38"/>
      <c r="B87" s="38"/>
      <c r="C87" s="38"/>
      <c r="D87" s="38"/>
      <c r="E87" s="38"/>
      <c r="F87" s="38"/>
      <c r="G87" s="39"/>
      <c r="H87" s="38"/>
      <c r="I87" s="38"/>
      <c r="J87" s="38"/>
      <c r="K87" s="38"/>
      <c r="L87" s="38"/>
      <c r="M87" s="38"/>
      <c r="N87" s="39"/>
      <c r="O87" s="39"/>
      <c r="P87" s="10" t="s">
        <v>113</v>
      </c>
      <c r="Q87" s="10" t="s">
        <v>113</v>
      </c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9"/>
      <c r="AE87" s="38"/>
      <c r="AF87" s="38"/>
      <c r="AG87" s="38"/>
      <c r="AH87" s="38"/>
      <c r="AI87" s="38"/>
      <c r="AJ87" s="38"/>
      <c r="AK87" s="38"/>
      <c r="AL87" s="38"/>
    </row>
    <row r="88" spans="1:38" x14ac:dyDescent="0.2">
      <c r="A88" s="38" t="s">
        <v>52</v>
      </c>
      <c r="B88" s="38">
        <v>0.60735040954180197</v>
      </c>
      <c r="C88" s="38">
        <v>0.71101586795882099</v>
      </c>
      <c r="D88" s="39"/>
      <c r="E88" s="39"/>
      <c r="F88" s="38">
        <v>-0.157894736842105</v>
      </c>
      <c r="G88" s="39"/>
      <c r="H88" s="38">
        <v>0.25143788857198401</v>
      </c>
      <c r="I88" s="38">
        <v>0.115305946186379</v>
      </c>
      <c r="J88" s="39"/>
      <c r="K88" s="39"/>
      <c r="L88" s="38">
        <v>4.5961776489139101</v>
      </c>
      <c r="M88" s="38">
        <v>3.0127669185340098</v>
      </c>
      <c r="N88" s="39"/>
      <c r="O88" s="39"/>
      <c r="P88" s="10" t="s">
        <v>214</v>
      </c>
      <c r="Q88" s="10" t="s">
        <v>215</v>
      </c>
      <c r="R88" s="38">
        <v>1.79328244274809</v>
      </c>
      <c r="S88" s="39"/>
      <c r="T88" s="39"/>
      <c r="U88" s="39"/>
      <c r="V88" s="38">
        <v>1</v>
      </c>
      <c r="W88" s="38" t="s">
        <v>94</v>
      </c>
      <c r="X88" s="38" t="s">
        <v>55</v>
      </c>
      <c r="Y88" s="38" t="s">
        <v>23</v>
      </c>
      <c r="Z88" s="38" t="s">
        <v>95</v>
      </c>
      <c r="AA88" s="38">
        <v>783</v>
      </c>
      <c r="AB88" s="38">
        <v>4278</v>
      </c>
      <c r="AC88" s="38">
        <v>0.183029453015428</v>
      </c>
      <c r="AD88" s="38">
        <v>74.004563490855602</v>
      </c>
      <c r="AE88" s="38">
        <v>437.627645059538</v>
      </c>
      <c r="AF88" s="38">
        <v>0</v>
      </c>
      <c r="AG88" s="38">
        <v>2.4468749999999999</v>
      </c>
      <c r="AH88" s="39"/>
      <c r="AI88" s="38">
        <v>63</v>
      </c>
      <c r="AJ88" s="38">
        <v>4</v>
      </c>
      <c r="AK88" s="38">
        <v>0.183029453015428</v>
      </c>
      <c r="AL88" s="38"/>
    </row>
    <row r="89" spans="1:38" x14ac:dyDescent="0.2">
      <c r="A89" s="38"/>
      <c r="B89" s="38"/>
      <c r="C89" s="38"/>
      <c r="D89" s="39"/>
      <c r="E89" s="39"/>
      <c r="F89" s="38"/>
      <c r="G89" s="39"/>
      <c r="H89" s="38"/>
      <c r="I89" s="38"/>
      <c r="J89" s="39"/>
      <c r="K89" s="39"/>
      <c r="L89" s="38"/>
      <c r="M89" s="38"/>
      <c r="N89" s="39"/>
      <c r="O89" s="39"/>
      <c r="P89" s="10" t="s">
        <v>113</v>
      </c>
      <c r="Q89" s="10" t="s">
        <v>113</v>
      </c>
      <c r="R89" s="38"/>
      <c r="S89" s="39"/>
      <c r="T89" s="39"/>
      <c r="U89" s="39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9"/>
      <c r="AI89" s="38"/>
      <c r="AJ89" s="38"/>
      <c r="AK89" s="38"/>
      <c r="AL89" s="38"/>
    </row>
    <row r="90" spans="1:38" x14ac:dyDescent="0.2">
      <c r="A90" s="38" t="s">
        <v>216</v>
      </c>
      <c r="B90" s="38">
        <v>0.71832005148015499</v>
      </c>
      <c r="C90" s="38">
        <v>0.88320664400868598</v>
      </c>
      <c r="D90" s="38">
        <v>0.70809991837156505</v>
      </c>
      <c r="E90" s="38">
        <v>0.89994332940891797</v>
      </c>
      <c r="F90" s="39"/>
      <c r="G90" s="39"/>
      <c r="H90" s="38">
        <v>0.16703904149551399</v>
      </c>
      <c r="I90" s="38">
        <v>7.3770083065296699E-2</v>
      </c>
      <c r="J90" s="38">
        <v>0.166853512937263</v>
      </c>
      <c r="K90" s="38">
        <v>6.8861981244028703E-2</v>
      </c>
      <c r="L90" s="39"/>
      <c r="M90" s="39"/>
      <c r="N90" s="39"/>
      <c r="O90" s="39"/>
      <c r="P90" s="38" t="s">
        <v>217</v>
      </c>
      <c r="Q90" s="10" t="s">
        <v>218</v>
      </c>
      <c r="R90" s="38">
        <v>0.32618283881315202</v>
      </c>
      <c r="S90" s="39"/>
      <c r="T90" s="39"/>
      <c r="U90" s="39"/>
      <c r="V90" s="38">
        <v>0.98378854625550705</v>
      </c>
      <c r="W90" s="38" t="s">
        <v>94</v>
      </c>
      <c r="X90" s="38" t="s">
        <v>55</v>
      </c>
      <c r="Y90" s="38" t="s">
        <v>23</v>
      </c>
      <c r="Z90" s="38" t="s">
        <v>95</v>
      </c>
      <c r="AA90" s="38">
        <v>3241</v>
      </c>
      <c r="AB90" s="38">
        <v>5675</v>
      </c>
      <c r="AC90" s="38">
        <v>0.57110132158590299</v>
      </c>
      <c r="AD90" s="39"/>
      <c r="AE90" s="38">
        <v>197.774225130688</v>
      </c>
      <c r="AF90" s="38">
        <v>5.1724589010551503</v>
      </c>
      <c r="AG90" s="38">
        <v>4.2361477572559396</v>
      </c>
      <c r="AH90" s="38">
        <v>3</v>
      </c>
      <c r="AI90" s="38">
        <v>16</v>
      </c>
      <c r="AJ90" s="38">
        <v>3</v>
      </c>
      <c r="AK90" s="38">
        <v>0.57513881425756797</v>
      </c>
      <c r="AL90" s="38">
        <v>7.1942446043165506E-2</v>
      </c>
    </row>
    <row r="91" spans="1:38" x14ac:dyDescent="0.2">
      <c r="A91" s="38"/>
      <c r="B91" s="38"/>
      <c r="C91" s="38"/>
      <c r="D91" s="38"/>
      <c r="E91" s="38"/>
      <c r="F91" s="39"/>
      <c r="G91" s="39"/>
      <c r="H91" s="38"/>
      <c r="I91" s="38"/>
      <c r="J91" s="38"/>
      <c r="K91" s="38"/>
      <c r="L91" s="39"/>
      <c r="M91" s="39"/>
      <c r="N91" s="39"/>
      <c r="O91" s="39"/>
      <c r="P91" s="38"/>
      <c r="Q91" s="10" t="s">
        <v>113</v>
      </c>
      <c r="R91" s="38"/>
      <c r="S91" s="39"/>
      <c r="T91" s="39"/>
      <c r="U91" s="39"/>
      <c r="V91" s="38"/>
      <c r="W91" s="38"/>
      <c r="X91" s="38"/>
      <c r="Y91" s="38"/>
      <c r="Z91" s="38"/>
      <c r="AA91" s="38"/>
      <c r="AB91" s="38"/>
      <c r="AC91" s="38"/>
      <c r="AD91" s="39"/>
      <c r="AE91" s="38"/>
      <c r="AF91" s="38"/>
      <c r="AG91" s="38"/>
      <c r="AH91" s="38"/>
      <c r="AI91" s="38"/>
      <c r="AJ91" s="38"/>
      <c r="AK91" s="38"/>
      <c r="AL91" s="38"/>
    </row>
    <row r="92" spans="1:38" x14ac:dyDescent="0.2">
      <c r="A92" s="11" t="s">
        <v>56</v>
      </c>
      <c r="B92" s="11">
        <f>AVERAGE(B38:B91)</f>
        <v>0.6061600320669891</v>
      </c>
      <c r="C92" s="11">
        <f t="shared" ref="C92:AL92" si="17">AVERAGE(C38:C91)</f>
        <v>0.73307478754253541</v>
      </c>
      <c r="D92" s="11">
        <f t="shared" si="17"/>
        <v>0.50914794847460265</v>
      </c>
      <c r="E92" s="11">
        <f t="shared" si="17"/>
        <v>0.60679689856564267</v>
      </c>
      <c r="F92" s="11">
        <f t="shared" si="17"/>
        <v>8.3934754092839736E-2</v>
      </c>
      <c r="G92" s="11">
        <f t="shared" si="17"/>
        <v>0.1248271484546636</v>
      </c>
      <c r="H92" s="11">
        <f t="shared" si="17"/>
        <v>0.26467153781093028</v>
      </c>
      <c r="I92" s="11">
        <f t="shared" si="17"/>
        <v>0.14266291678534374</v>
      </c>
      <c r="J92" s="11">
        <f t="shared" si="17"/>
        <v>0.36246125226187048</v>
      </c>
      <c r="K92" s="11">
        <f t="shared" si="17"/>
        <v>0.1679826130824888</v>
      </c>
      <c r="L92" s="11">
        <f t="shared" si="17"/>
        <v>5.0829568305785058</v>
      </c>
      <c r="M92" s="11">
        <f t="shared" si="17"/>
        <v>3.0841243726282683</v>
      </c>
      <c r="N92" s="11">
        <f t="shared" si="17"/>
        <v>6.3641346614455969</v>
      </c>
      <c r="O92" s="11">
        <f t="shared" si="17"/>
        <v>3.5031019368139584</v>
      </c>
      <c r="P92" s="11"/>
      <c r="Q92" s="11"/>
      <c r="R92" s="11">
        <f t="shared" si="17"/>
        <v>1.4931045631689002</v>
      </c>
      <c r="S92" s="11">
        <f t="shared" si="17"/>
        <v>0.8331072231919916</v>
      </c>
      <c r="T92" s="11">
        <f t="shared" si="17"/>
        <v>2.9116569689154006</v>
      </c>
      <c r="U92" s="11">
        <f t="shared" si="17"/>
        <v>0.8331072231919916</v>
      </c>
      <c r="V92" s="11">
        <f t="shared" si="17"/>
        <v>0.89584737662272351</v>
      </c>
      <c r="W92" s="11"/>
      <c r="X92" s="11"/>
      <c r="Y92" s="11"/>
      <c r="Z92" s="11"/>
      <c r="AA92" s="11">
        <f t="shared" si="17"/>
        <v>1577.7037037037037</v>
      </c>
      <c r="AB92" s="11">
        <f t="shared" si="17"/>
        <v>4838.4444444444443</v>
      </c>
      <c r="AC92" s="11">
        <f t="shared" si="17"/>
        <v>0.3179076482691936</v>
      </c>
      <c r="AD92" s="11">
        <f t="shared" si="17"/>
        <v>73.222476516398217</v>
      </c>
      <c r="AE92" s="11">
        <f t="shared" si="17"/>
        <v>372.35937825913396</v>
      </c>
      <c r="AF92" s="11">
        <f t="shared" si="17"/>
        <v>137.88205960703309</v>
      </c>
      <c r="AG92" s="11">
        <f t="shared" si="17"/>
        <v>3.5587683062782012</v>
      </c>
      <c r="AH92" s="11">
        <f t="shared" si="17"/>
        <v>2.004245799466339</v>
      </c>
      <c r="AI92" s="11">
        <f t="shared" si="17"/>
        <v>49.74074074074074</v>
      </c>
      <c r="AJ92" s="11">
        <f t="shared" si="17"/>
        <v>15.481481481481481</v>
      </c>
      <c r="AK92" s="11">
        <f t="shared" si="17"/>
        <v>0.3223278526132784</v>
      </c>
      <c r="AL92" s="11">
        <f t="shared" si="17"/>
        <v>5.3297471718083952E-2</v>
      </c>
    </row>
    <row r="93" spans="1:38" x14ac:dyDescent="0.2">
      <c r="A93" s="11" t="s">
        <v>58</v>
      </c>
      <c r="B93" s="11">
        <f>_xlfn.STDEV.P(B38:B91)</f>
        <v>8.6430726879083569E-2</v>
      </c>
      <c r="C93" s="11">
        <f t="shared" ref="C93:AL93" si="18">_xlfn.STDEV.P(C38:C91)</f>
        <v>9.915192562120638E-2</v>
      </c>
      <c r="D93" s="11">
        <f t="shared" si="18"/>
        <v>0.13747136998088921</v>
      </c>
      <c r="E93" s="11">
        <f t="shared" si="18"/>
        <v>0.14265876547411585</v>
      </c>
      <c r="F93" s="11">
        <f t="shared" si="18"/>
        <v>0.27247665699944551</v>
      </c>
      <c r="G93" s="11">
        <f t="shared" si="18"/>
        <v>0.35003078174147118</v>
      </c>
      <c r="H93" s="11">
        <f t="shared" si="18"/>
        <v>7.5179101988082919E-2</v>
      </c>
      <c r="I93" s="11">
        <f t="shared" si="18"/>
        <v>4.4054715322037051E-2</v>
      </c>
      <c r="J93" s="11">
        <f t="shared" si="18"/>
        <v>0.10300495230298355</v>
      </c>
      <c r="K93" s="11">
        <f t="shared" si="18"/>
        <v>7.3703249557598882E-2</v>
      </c>
      <c r="L93" s="11">
        <f t="shared" si="18"/>
        <v>1.047149842555497</v>
      </c>
      <c r="M93" s="11">
        <f t="shared" si="18"/>
        <v>0.77445097602916435</v>
      </c>
      <c r="N93" s="11">
        <f t="shared" si="18"/>
        <v>0.79336983419472773</v>
      </c>
      <c r="O93" s="11">
        <f t="shared" si="18"/>
        <v>0.68939277617961214</v>
      </c>
      <c r="P93" s="11"/>
      <c r="Q93" s="11"/>
      <c r="R93" s="11">
        <f t="shared" si="18"/>
        <v>0.84876916015230996</v>
      </c>
      <c r="S93" s="11">
        <f t="shared" si="18"/>
        <v>0.45795617723814647</v>
      </c>
      <c r="T93" s="11">
        <f t="shared" si="18"/>
        <v>0.84486066790133574</v>
      </c>
      <c r="U93" s="11">
        <f t="shared" si="18"/>
        <v>0.45795617723814647</v>
      </c>
      <c r="V93" s="11">
        <f t="shared" si="18"/>
        <v>0.15873692289657743</v>
      </c>
      <c r="W93" s="11"/>
      <c r="X93" s="11"/>
      <c r="Y93" s="11"/>
      <c r="Z93" s="11"/>
      <c r="AA93" s="11">
        <f t="shared" si="18"/>
        <v>1047.4667435652416</v>
      </c>
      <c r="AB93" s="11">
        <f t="shared" si="18"/>
        <v>1317.9654447595533</v>
      </c>
      <c r="AC93" s="11">
        <f t="shared" si="18"/>
        <v>0.17207119634428389</v>
      </c>
      <c r="AD93" s="11">
        <f t="shared" si="18"/>
        <v>23.299282592458916</v>
      </c>
      <c r="AE93" s="11">
        <f t="shared" si="18"/>
        <v>172.96308794770735</v>
      </c>
      <c r="AF93" s="11">
        <f t="shared" si="18"/>
        <v>172.37398041815004</v>
      </c>
      <c r="AG93" s="11">
        <f t="shared" si="18"/>
        <v>1.1079799200648472</v>
      </c>
      <c r="AH93" s="11">
        <f t="shared" si="18"/>
        <v>1.119861490010762</v>
      </c>
      <c r="AI93" s="11">
        <f t="shared" si="18"/>
        <v>25.211097780603584</v>
      </c>
      <c r="AJ93" s="11">
        <f t="shared" si="18"/>
        <v>20.927335252443765</v>
      </c>
      <c r="AK93" s="11">
        <f t="shared" si="18"/>
        <v>0.1718406560997407</v>
      </c>
      <c r="AL93" s="11">
        <f t="shared" si="18"/>
        <v>5.2835237400328042E-2</v>
      </c>
    </row>
    <row r="94" spans="1:38" x14ac:dyDescent="0.2">
      <c r="A94" s="11" t="s">
        <v>59</v>
      </c>
      <c r="B94" s="11">
        <f>COUNT(B38:B91)</f>
        <v>27</v>
      </c>
      <c r="C94" s="11">
        <f t="shared" ref="C94:AL94" si="19">COUNT(C38:C91)</f>
        <v>27</v>
      </c>
      <c r="D94" s="11">
        <f t="shared" si="19"/>
        <v>16</v>
      </c>
      <c r="E94" s="11">
        <f t="shared" si="19"/>
        <v>16</v>
      </c>
      <c r="F94" s="11">
        <f t="shared" si="19"/>
        <v>22</v>
      </c>
      <c r="G94" s="11">
        <f t="shared" si="19"/>
        <v>7</v>
      </c>
      <c r="H94" s="11">
        <f t="shared" si="19"/>
        <v>27</v>
      </c>
      <c r="I94" s="11">
        <f t="shared" si="19"/>
        <v>27</v>
      </c>
      <c r="J94" s="11">
        <f t="shared" si="19"/>
        <v>16</v>
      </c>
      <c r="K94" s="11">
        <f t="shared" si="19"/>
        <v>16</v>
      </c>
      <c r="L94" s="11">
        <f t="shared" si="19"/>
        <v>22</v>
      </c>
      <c r="M94" s="11">
        <f t="shared" si="19"/>
        <v>22</v>
      </c>
      <c r="N94" s="11">
        <f t="shared" si="19"/>
        <v>7</v>
      </c>
      <c r="O94" s="11">
        <f t="shared" si="19"/>
        <v>7</v>
      </c>
      <c r="P94" s="11"/>
      <c r="Q94" s="11"/>
      <c r="R94" s="11">
        <f t="shared" si="19"/>
        <v>27</v>
      </c>
      <c r="S94" s="11">
        <f t="shared" si="19"/>
        <v>11</v>
      </c>
      <c r="T94" s="11">
        <f t="shared" si="19"/>
        <v>11</v>
      </c>
      <c r="U94" s="11">
        <f t="shared" si="19"/>
        <v>11</v>
      </c>
      <c r="V94" s="11">
        <f t="shared" si="19"/>
        <v>27</v>
      </c>
      <c r="W94" s="11"/>
      <c r="X94" s="11"/>
      <c r="Y94" s="11"/>
      <c r="Z94" s="11"/>
      <c r="AA94" s="11">
        <f t="shared" si="19"/>
        <v>27</v>
      </c>
      <c r="AB94" s="11">
        <f t="shared" si="19"/>
        <v>27</v>
      </c>
      <c r="AC94" s="11">
        <f t="shared" si="19"/>
        <v>27</v>
      </c>
      <c r="AD94" s="11">
        <f t="shared" si="19"/>
        <v>9</v>
      </c>
      <c r="AE94" s="11">
        <f t="shared" si="19"/>
        <v>27</v>
      </c>
      <c r="AF94" s="11">
        <f t="shared" si="19"/>
        <v>19</v>
      </c>
      <c r="AG94" s="11">
        <f t="shared" si="19"/>
        <v>27</v>
      </c>
      <c r="AH94" s="11">
        <f t="shared" si="19"/>
        <v>15</v>
      </c>
      <c r="AI94" s="11">
        <f t="shared" si="19"/>
        <v>27</v>
      </c>
      <c r="AJ94" s="11">
        <f t="shared" si="19"/>
        <v>27</v>
      </c>
      <c r="AK94" s="11">
        <f t="shared" si="19"/>
        <v>27</v>
      </c>
      <c r="AL94" s="11">
        <f t="shared" si="19"/>
        <v>15</v>
      </c>
    </row>
    <row r="95" spans="1:38" x14ac:dyDescent="0.2">
      <c r="A95" s="12" t="s">
        <v>0</v>
      </c>
      <c r="B95" s="12" t="s">
        <v>60</v>
      </c>
      <c r="C95" s="12" t="s">
        <v>61</v>
      </c>
      <c r="D95" s="12" t="s">
        <v>62</v>
      </c>
      <c r="E95" s="12" t="s">
        <v>63</v>
      </c>
      <c r="F95" s="12" t="s">
        <v>64</v>
      </c>
      <c r="G95" s="12" t="s">
        <v>65</v>
      </c>
      <c r="H95" s="12" t="s">
        <v>66</v>
      </c>
      <c r="I95" s="12" t="s">
        <v>67</v>
      </c>
      <c r="J95" s="12" t="s">
        <v>68</v>
      </c>
      <c r="K95" s="12" t="s">
        <v>69</v>
      </c>
      <c r="L95" s="12" t="s">
        <v>70</v>
      </c>
      <c r="M95" s="12" t="s">
        <v>71</v>
      </c>
      <c r="N95" s="12" t="s">
        <v>72</v>
      </c>
      <c r="O95" s="12" t="s">
        <v>73</v>
      </c>
      <c r="P95" s="12" t="s">
        <v>74</v>
      </c>
      <c r="Q95" s="12" t="s">
        <v>75</v>
      </c>
      <c r="R95" s="12" t="s">
        <v>76</v>
      </c>
      <c r="S95" s="12" t="s">
        <v>77</v>
      </c>
      <c r="T95" s="12" t="s">
        <v>78</v>
      </c>
      <c r="U95" s="12" t="s">
        <v>79</v>
      </c>
      <c r="V95" s="12" t="s">
        <v>80</v>
      </c>
      <c r="W95" s="12" t="s">
        <v>10</v>
      </c>
      <c r="X95" s="12" t="s">
        <v>11</v>
      </c>
      <c r="Y95" s="12" t="s">
        <v>12</v>
      </c>
      <c r="Z95" s="12" t="s">
        <v>81</v>
      </c>
      <c r="AA95" s="12" t="s">
        <v>13</v>
      </c>
      <c r="AB95" s="12" t="s">
        <v>14</v>
      </c>
      <c r="AC95" s="12" t="s">
        <v>15</v>
      </c>
      <c r="AD95" s="12" t="s">
        <v>16</v>
      </c>
      <c r="AE95" s="12" t="s">
        <v>82</v>
      </c>
      <c r="AF95" s="12" t="s">
        <v>83</v>
      </c>
      <c r="AG95" s="12" t="s">
        <v>84</v>
      </c>
      <c r="AH95" s="12" t="s">
        <v>85</v>
      </c>
      <c r="AI95" s="12" t="s">
        <v>86</v>
      </c>
      <c r="AJ95" s="12" t="s">
        <v>87</v>
      </c>
      <c r="AK95" s="12" t="s">
        <v>88</v>
      </c>
      <c r="AL95" s="12" t="s">
        <v>89</v>
      </c>
    </row>
    <row r="96" spans="1:38" x14ac:dyDescent="0.2">
      <c r="A96" s="36" t="s">
        <v>20</v>
      </c>
      <c r="B96" s="36">
        <v>0.45305734895501398</v>
      </c>
      <c r="C96" s="36">
        <v>0.62812958043950595</v>
      </c>
      <c r="D96" s="36">
        <v>0.30891779174630801</v>
      </c>
      <c r="E96" s="36">
        <v>0.396921008728987</v>
      </c>
      <c r="F96" s="36">
        <v>0.28000000000000003</v>
      </c>
      <c r="G96" s="37"/>
      <c r="H96" s="36">
        <v>0.37662769986356998</v>
      </c>
      <c r="I96" s="36">
        <v>0.253417895267186</v>
      </c>
      <c r="J96" s="36">
        <v>0.62402024587828597</v>
      </c>
      <c r="K96" s="36">
        <v>0.19100925903157301</v>
      </c>
      <c r="L96" s="36">
        <v>11.0204839529762</v>
      </c>
      <c r="M96" s="36">
        <v>7.7044228919933904</v>
      </c>
      <c r="N96" s="37"/>
      <c r="O96" s="37"/>
      <c r="P96" s="36" t="s">
        <v>219</v>
      </c>
      <c r="Q96" s="13" t="s">
        <v>220</v>
      </c>
      <c r="R96" s="36">
        <v>0.26404169079328299</v>
      </c>
      <c r="S96" s="36">
        <v>0.74183200967718699</v>
      </c>
      <c r="T96" s="36">
        <v>2.3162583518930999</v>
      </c>
      <c r="U96" s="36">
        <v>0.74183200967718699</v>
      </c>
      <c r="V96" s="36">
        <v>0.84833475661827495</v>
      </c>
      <c r="W96" s="36" t="s">
        <v>94</v>
      </c>
      <c r="X96" s="36" t="s">
        <v>222</v>
      </c>
      <c r="Y96" s="36" t="s">
        <v>23</v>
      </c>
      <c r="Z96" s="36" t="s">
        <v>95</v>
      </c>
      <c r="AA96" s="36">
        <v>2364</v>
      </c>
      <c r="AB96" s="36">
        <v>5855</v>
      </c>
      <c r="AC96" s="36">
        <v>0.40375747224594399</v>
      </c>
      <c r="AD96" s="37"/>
      <c r="AE96" s="36">
        <v>489.23938212277801</v>
      </c>
      <c r="AF96" s="36">
        <v>275.81694867820198</v>
      </c>
      <c r="AG96" s="36">
        <v>6.4157608695652204</v>
      </c>
      <c r="AH96" s="36">
        <v>1</v>
      </c>
      <c r="AI96" s="36">
        <v>28</v>
      </c>
      <c r="AJ96" s="36">
        <v>19</v>
      </c>
      <c r="AK96" s="36">
        <v>0.475337225689551</v>
      </c>
      <c r="AL96" s="36">
        <v>2.9041626331074502E-3</v>
      </c>
    </row>
    <row r="97" spans="1:38" x14ac:dyDescent="0.2">
      <c r="A97" s="36"/>
      <c r="B97" s="36"/>
      <c r="C97" s="36"/>
      <c r="D97" s="36"/>
      <c r="E97" s="36"/>
      <c r="F97" s="36"/>
      <c r="G97" s="37"/>
      <c r="H97" s="36"/>
      <c r="I97" s="36"/>
      <c r="J97" s="36"/>
      <c r="K97" s="36"/>
      <c r="L97" s="36"/>
      <c r="M97" s="36"/>
      <c r="N97" s="37"/>
      <c r="O97" s="37"/>
      <c r="P97" s="36"/>
      <c r="Q97" s="13" t="s">
        <v>221</v>
      </c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7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36" t="s">
        <v>24</v>
      </c>
      <c r="B98" s="36">
        <v>0.44299534124677697</v>
      </c>
      <c r="C98" s="36">
        <v>0.55110037888973595</v>
      </c>
      <c r="D98" s="36">
        <v>0.48419031450615002</v>
      </c>
      <c r="E98" s="36">
        <v>0.61373427781883405</v>
      </c>
      <c r="F98" s="36">
        <v>4.6153846153846198E-2</v>
      </c>
      <c r="G98" s="37"/>
      <c r="H98" s="36">
        <v>0.46194490001487298</v>
      </c>
      <c r="I98" s="36">
        <v>0.22815858597204</v>
      </c>
      <c r="J98" s="36">
        <v>0.40399172647359</v>
      </c>
      <c r="K98" s="36">
        <v>0.227379534803721</v>
      </c>
      <c r="L98" s="36">
        <v>12.5706170216397</v>
      </c>
      <c r="M98" s="36">
        <v>5.30213247492369</v>
      </c>
      <c r="N98" s="37"/>
      <c r="O98" s="37"/>
      <c r="P98" s="13" t="s">
        <v>223</v>
      </c>
      <c r="Q98" s="13" t="s">
        <v>224</v>
      </c>
      <c r="R98" s="36">
        <v>1.71485219899063</v>
      </c>
      <c r="S98" s="36">
        <v>0.41315404035888398</v>
      </c>
      <c r="T98" s="36">
        <v>0.78160919540229901</v>
      </c>
      <c r="U98" s="36">
        <v>0.41315404035888398</v>
      </c>
      <c r="V98" s="36">
        <v>0.86567164179104505</v>
      </c>
      <c r="W98" s="36" t="s">
        <v>94</v>
      </c>
      <c r="X98" s="36" t="s">
        <v>222</v>
      </c>
      <c r="Y98" s="36" t="s">
        <v>23</v>
      </c>
      <c r="Z98" s="36" t="s">
        <v>95</v>
      </c>
      <c r="AA98" s="36">
        <v>468</v>
      </c>
      <c r="AB98" s="36">
        <v>5896</v>
      </c>
      <c r="AC98" s="36">
        <v>7.9375848032564505E-2</v>
      </c>
      <c r="AD98" s="36">
        <v>102.40572554648099</v>
      </c>
      <c r="AE98" s="36">
        <v>1083.9537078849</v>
      </c>
      <c r="AF98" s="36">
        <v>146.44700084667599</v>
      </c>
      <c r="AG98" s="36">
        <v>2.31791907514451</v>
      </c>
      <c r="AH98" s="36">
        <v>1.21818181818182</v>
      </c>
      <c r="AI98" s="36">
        <v>67</v>
      </c>
      <c r="AJ98" s="36">
        <v>18</v>
      </c>
      <c r="AK98" s="36">
        <v>7.8565830721003094E-2</v>
      </c>
      <c r="AL98" s="36">
        <v>7.4776785714285698E-2</v>
      </c>
    </row>
    <row r="99" spans="1:38" x14ac:dyDescent="0.2">
      <c r="A99" s="36"/>
      <c r="B99" s="36"/>
      <c r="C99" s="36"/>
      <c r="D99" s="36"/>
      <c r="E99" s="36"/>
      <c r="F99" s="36"/>
      <c r="G99" s="37"/>
      <c r="H99" s="36"/>
      <c r="I99" s="36"/>
      <c r="J99" s="36"/>
      <c r="K99" s="36"/>
      <c r="L99" s="36"/>
      <c r="M99" s="36"/>
      <c r="N99" s="37"/>
      <c r="O99" s="37"/>
      <c r="P99" s="13" t="s">
        <v>113</v>
      </c>
      <c r="Q99" s="13" t="s">
        <v>113</v>
      </c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x14ac:dyDescent="0.2">
      <c r="A100" s="36" t="s">
        <v>25</v>
      </c>
      <c r="B100" s="36">
        <v>0.38414369458494502</v>
      </c>
      <c r="C100" s="36">
        <v>0.48030945483266102</v>
      </c>
      <c r="D100" s="36">
        <v>0.44345673050735801</v>
      </c>
      <c r="E100" s="36">
        <v>0.56218468355345996</v>
      </c>
      <c r="F100" s="36">
        <v>-5.2631578947368397E-2</v>
      </c>
      <c r="G100" s="37"/>
      <c r="H100" s="36">
        <v>0.55518194971628798</v>
      </c>
      <c r="I100" s="36">
        <v>0.26869440599439898</v>
      </c>
      <c r="J100" s="36">
        <v>0.622677509429303</v>
      </c>
      <c r="K100" s="36">
        <v>0.28619903053442503</v>
      </c>
      <c r="L100" s="36">
        <v>14.274626556329</v>
      </c>
      <c r="M100" s="36">
        <v>7.1741646685350302</v>
      </c>
      <c r="N100" s="37"/>
      <c r="O100" s="37"/>
      <c r="P100" s="13" t="s">
        <v>225</v>
      </c>
      <c r="Q100" s="13" t="s">
        <v>226</v>
      </c>
      <c r="R100" s="36">
        <v>1.8525829483410301</v>
      </c>
      <c r="S100" s="37"/>
      <c r="T100" s="37"/>
      <c r="U100" s="37"/>
      <c r="V100" s="36">
        <v>0.92999823227859302</v>
      </c>
      <c r="W100" s="36" t="s">
        <v>94</v>
      </c>
      <c r="X100" s="36" t="s">
        <v>222</v>
      </c>
      <c r="Y100" s="36" t="s">
        <v>23</v>
      </c>
      <c r="Z100" s="36" t="s">
        <v>95</v>
      </c>
      <c r="AA100" s="36">
        <v>103</v>
      </c>
      <c r="AB100" s="36">
        <v>5657</v>
      </c>
      <c r="AC100" s="36">
        <v>1.8207530493194301E-2</v>
      </c>
      <c r="AD100" s="36">
        <v>129.59111098247701</v>
      </c>
      <c r="AE100" s="36">
        <v>1425.42965589657</v>
      </c>
      <c r="AF100" s="36">
        <v>122.356130602858</v>
      </c>
      <c r="AG100" s="36">
        <v>1.36</v>
      </c>
      <c r="AH100" s="36">
        <v>1</v>
      </c>
      <c r="AI100" s="36">
        <v>86</v>
      </c>
      <c r="AJ100" s="36">
        <v>14</v>
      </c>
      <c r="AK100" s="36">
        <v>1.9387949059114201E-2</v>
      </c>
      <c r="AL100" s="36">
        <v>1.3531799729364E-3</v>
      </c>
    </row>
    <row r="101" spans="1:38" x14ac:dyDescent="0.2">
      <c r="A101" s="36"/>
      <c r="B101" s="36"/>
      <c r="C101" s="36"/>
      <c r="D101" s="36"/>
      <c r="E101" s="36"/>
      <c r="F101" s="36"/>
      <c r="G101" s="37"/>
      <c r="H101" s="36"/>
      <c r="I101" s="36"/>
      <c r="J101" s="36"/>
      <c r="K101" s="36"/>
      <c r="L101" s="36"/>
      <c r="M101" s="36"/>
      <c r="N101" s="37"/>
      <c r="O101" s="37"/>
      <c r="P101" s="13" t="s">
        <v>113</v>
      </c>
      <c r="Q101" s="13" t="s">
        <v>113</v>
      </c>
      <c r="R101" s="36"/>
      <c r="S101" s="37"/>
      <c r="T101" s="37"/>
      <c r="U101" s="37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36" t="s">
        <v>26</v>
      </c>
      <c r="B102" s="36">
        <v>0.45072742623059198</v>
      </c>
      <c r="C102" s="36">
        <v>0.542448488872459</v>
      </c>
      <c r="D102" s="36">
        <v>0.383899458781918</v>
      </c>
      <c r="E102" s="36">
        <v>0.51644589286839104</v>
      </c>
      <c r="F102" s="36">
        <v>-7.3170731707317097E-2</v>
      </c>
      <c r="G102" s="37"/>
      <c r="H102" s="36">
        <v>0.49615503069607803</v>
      </c>
      <c r="I102" s="36">
        <v>0.23380316276951599</v>
      </c>
      <c r="J102" s="36">
        <v>0.54877869627397302</v>
      </c>
      <c r="K102" s="36">
        <v>0.23618841731741999</v>
      </c>
      <c r="L102" s="36">
        <v>12.676873628777701</v>
      </c>
      <c r="M102" s="36">
        <v>6.3576974867759199</v>
      </c>
      <c r="N102" s="37"/>
      <c r="O102" s="37"/>
      <c r="P102" s="13" t="s">
        <v>227</v>
      </c>
      <c r="Q102" s="13" t="s">
        <v>228</v>
      </c>
      <c r="R102" s="36">
        <v>1.7420446851726501</v>
      </c>
      <c r="S102" s="37"/>
      <c r="T102" s="37"/>
      <c r="U102" s="37"/>
      <c r="V102" s="36">
        <v>0.96060658880948202</v>
      </c>
      <c r="W102" s="36" t="s">
        <v>94</v>
      </c>
      <c r="X102" s="36" t="s">
        <v>222</v>
      </c>
      <c r="Y102" s="36" t="s">
        <v>23</v>
      </c>
      <c r="Z102" s="36" t="s">
        <v>95</v>
      </c>
      <c r="AA102" s="36">
        <v>171</v>
      </c>
      <c r="AB102" s="36">
        <v>5737</v>
      </c>
      <c r="AC102" s="36">
        <v>2.9806519086630599E-2</v>
      </c>
      <c r="AD102" s="36">
        <v>120.07001142728301</v>
      </c>
      <c r="AE102" s="36">
        <v>1320.26853668226</v>
      </c>
      <c r="AF102" s="36">
        <v>61.737603330821997</v>
      </c>
      <c r="AG102" s="36">
        <v>1.57407407407407</v>
      </c>
      <c r="AH102" s="36">
        <v>1</v>
      </c>
      <c r="AI102" s="36">
        <v>87</v>
      </c>
      <c r="AJ102" s="36">
        <v>9</v>
      </c>
      <c r="AK102" s="36">
        <v>3.08473961168572E-2</v>
      </c>
      <c r="AL102" s="36">
        <v>2.0449897750511301E-3</v>
      </c>
    </row>
    <row r="103" spans="1:38" x14ac:dyDescent="0.2">
      <c r="A103" s="36"/>
      <c r="B103" s="36"/>
      <c r="C103" s="36"/>
      <c r="D103" s="36"/>
      <c r="E103" s="36"/>
      <c r="F103" s="36"/>
      <c r="G103" s="37"/>
      <c r="H103" s="36"/>
      <c r="I103" s="36"/>
      <c r="J103" s="36"/>
      <c r="K103" s="36"/>
      <c r="L103" s="36"/>
      <c r="M103" s="36"/>
      <c r="N103" s="37"/>
      <c r="O103" s="37"/>
      <c r="P103" s="13" t="s">
        <v>113</v>
      </c>
      <c r="Q103" s="13" t="s">
        <v>113</v>
      </c>
      <c r="R103" s="36"/>
      <c r="S103" s="37"/>
      <c r="T103" s="37"/>
      <c r="U103" s="37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36" t="s">
        <v>27</v>
      </c>
      <c r="B104" s="36">
        <v>0.46550240075219401</v>
      </c>
      <c r="C104" s="36">
        <v>0.58750072512963802</v>
      </c>
      <c r="D104" s="36">
        <v>0.55228642048146503</v>
      </c>
      <c r="E104" s="36">
        <v>0.64712543590397598</v>
      </c>
      <c r="F104" s="36">
        <v>0.05</v>
      </c>
      <c r="G104" s="37"/>
      <c r="H104" s="36">
        <v>0.36219335678240699</v>
      </c>
      <c r="I104" s="36">
        <v>0.206796572278765</v>
      </c>
      <c r="J104" s="36">
        <v>0.45991181292063399</v>
      </c>
      <c r="K104" s="36">
        <v>0.211373982149305</v>
      </c>
      <c r="L104" s="36">
        <v>13.5375634809223</v>
      </c>
      <c r="M104" s="36">
        <v>5.9797358255158697</v>
      </c>
      <c r="N104" s="37"/>
      <c r="O104" s="37"/>
      <c r="P104" s="13" t="s">
        <v>229</v>
      </c>
      <c r="Q104" s="13" t="s">
        <v>230</v>
      </c>
      <c r="R104" s="36">
        <v>0.751604621309371</v>
      </c>
      <c r="S104" s="37"/>
      <c r="T104" s="37"/>
      <c r="U104" s="37"/>
      <c r="V104" s="36">
        <v>0.95594193112761705</v>
      </c>
      <c r="W104" s="36" t="s">
        <v>94</v>
      </c>
      <c r="X104" s="36" t="s">
        <v>222</v>
      </c>
      <c r="Y104" s="36" t="s">
        <v>23</v>
      </c>
      <c r="Z104" s="36" t="s">
        <v>95</v>
      </c>
      <c r="AA104" s="36">
        <v>1450</v>
      </c>
      <c r="AB104" s="36">
        <v>5924</v>
      </c>
      <c r="AC104" s="36">
        <v>0.24476704929102</v>
      </c>
      <c r="AD104" s="36">
        <v>124.083137811516</v>
      </c>
      <c r="AE104" s="36">
        <v>762.96030606214094</v>
      </c>
      <c r="AF104" s="36">
        <v>58.638756147380903</v>
      </c>
      <c r="AG104" s="36">
        <v>3.8430851063829801</v>
      </c>
      <c r="AH104" s="36">
        <v>1.6666666666666701</v>
      </c>
      <c r="AI104" s="36">
        <v>41</v>
      </c>
      <c r="AJ104" s="36">
        <v>6</v>
      </c>
      <c r="AK104" s="36">
        <v>0.25516510683383398</v>
      </c>
      <c r="AL104" s="36">
        <v>1.4836795252225501E-2</v>
      </c>
    </row>
    <row r="105" spans="1:38" x14ac:dyDescent="0.2">
      <c r="A105" s="36"/>
      <c r="B105" s="36"/>
      <c r="C105" s="36"/>
      <c r="D105" s="36"/>
      <c r="E105" s="36"/>
      <c r="F105" s="36"/>
      <c r="G105" s="37"/>
      <c r="H105" s="36"/>
      <c r="I105" s="36"/>
      <c r="J105" s="36"/>
      <c r="K105" s="36"/>
      <c r="L105" s="36"/>
      <c r="M105" s="36"/>
      <c r="N105" s="37"/>
      <c r="O105" s="37"/>
      <c r="P105" s="13" t="s">
        <v>113</v>
      </c>
      <c r="Q105" s="13" t="s">
        <v>113</v>
      </c>
      <c r="R105" s="36"/>
      <c r="S105" s="37"/>
      <c r="T105" s="37"/>
      <c r="U105" s="37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36" t="s">
        <v>28</v>
      </c>
      <c r="B106" s="36">
        <v>0.41845102457019001</v>
      </c>
      <c r="C106" s="36">
        <v>0.51509678352002997</v>
      </c>
      <c r="D106" s="36">
        <v>0.33317762800768203</v>
      </c>
      <c r="E106" s="36">
        <v>0.43441083955229898</v>
      </c>
      <c r="F106" s="36">
        <v>0.25581395348837199</v>
      </c>
      <c r="G106" s="36">
        <v>0.40425531914893598</v>
      </c>
      <c r="H106" s="36">
        <v>0.49835725009382897</v>
      </c>
      <c r="I106" s="36">
        <v>0.23118845626197401</v>
      </c>
      <c r="J106" s="36">
        <v>0.63761103134875796</v>
      </c>
      <c r="K106" s="36">
        <v>0.20708978067945599</v>
      </c>
      <c r="L106" s="36">
        <v>11.459848384686399</v>
      </c>
      <c r="M106" s="36">
        <v>5.1481948721873101</v>
      </c>
      <c r="N106" s="36">
        <v>11.819806178097201</v>
      </c>
      <c r="O106" s="36">
        <v>7.1129607019150303</v>
      </c>
      <c r="P106" s="13" t="s">
        <v>231</v>
      </c>
      <c r="Q106" s="13" t="s">
        <v>233</v>
      </c>
      <c r="R106" s="36">
        <v>2.0473815461346598</v>
      </c>
      <c r="S106" s="36">
        <v>0.87817395579215696</v>
      </c>
      <c r="T106" s="36">
        <v>2.3765182186234801</v>
      </c>
      <c r="U106" s="36">
        <v>0.87817395579215696</v>
      </c>
      <c r="V106" s="36">
        <v>0.55695142378559503</v>
      </c>
      <c r="W106" s="36" t="s">
        <v>94</v>
      </c>
      <c r="X106" s="36" t="s">
        <v>222</v>
      </c>
      <c r="Y106" s="36" t="s">
        <v>23</v>
      </c>
      <c r="Z106" s="36" t="s">
        <v>95</v>
      </c>
      <c r="AA106" s="36">
        <v>104</v>
      </c>
      <c r="AB106" s="36">
        <v>4776</v>
      </c>
      <c r="AC106" s="36">
        <v>2.1775544388609701E-2</v>
      </c>
      <c r="AD106" s="36">
        <v>108.032055380877</v>
      </c>
      <c r="AE106" s="36">
        <v>640.38906637057005</v>
      </c>
      <c r="AF106" s="36">
        <v>667.89755533782397</v>
      </c>
      <c r="AG106" s="36">
        <v>1.27272727272727</v>
      </c>
      <c r="AH106" s="36">
        <v>1.6666666666666701</v>
      </c>
      <c r="AI106" s="36">
        <v>45</v>
      </c>
      <c r="AJ106" s="36">
        <v>51</v>
      </c>
      <c r="AK106" s="36">
        <v>3.1578947368421102E-2</v>
      </c>
      <c r="AL106" s="36">
        <v>5.9880239520958096E-3</v>
      </c>
    </row>
    <row r="107" spans="1:38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13" t="s">
        <v>232</v>
      </c>
      <c r="Q107" s="13" t="s">
        <v>234</v>
      </c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36" t="s">
        <v>29</v>
      </c>
      <c r="B108" s="36">
        <v>0.40518647833806698</v>
      </c>
      <c r="C108" s="36">
        <v>0.50586545698299001</v>
      </c>
      <c r="D108" s="36">
        <v>0.40491629155786901</v>
      </c>
      <c r="E108" s="36">
        <v>0.58691861704352999</v>
      </c>
      <c r="F108" s="36">
        <v>0.41666666666666702</v>
      </c>
      <c r="G108" s="37"/>
      <c r="H108" s="36">
        <v>0.492733625136137</v>
      </c>
      <c r="I108" s="36">
        <v>0.229631336925982</v>
      </c>
      <c r="J108" s="36">
        <v>0.54846209603462204</v>
      </c>
      <c r="K108" s="36">
        <v>0.26833983503063702</v>
      </c>
      <c r="L108" s="36">
        <v>12.9101211853952</v>
      </c>
      <c r="M108" s="36">
        <v>6.7893598818169503</v>
      </c>
      <c r="N108" s="37"/>
      <c r="O108" s="37"/>
      <c r="P108" s="13" t="s">
        <v>235</v>
      </c>
      <c r="Q108" s="13" t="s">
        <v>237</v>
      </c>
      <c r="R108" s="36">
        <v>1.83064997018485</v>
      </c>
      <c r="S108" s="36">
        <v>0.64735582182256002</v>
      </c>
      <c r="T108" s="36">
        <v>0.28448275862069</v>
      </c>
      <c r="U108" s="36">
        <v>0.64735582182256002</v>
      </c>
      <c r="V108" s="36">
        <v>0.84170811181615501</v>
      </c>
      <c r="W108" s="36" t="s">
        <v>94</v>
      </c>
      <c r="X108" s="36" t="s">
        <v>222</v>
      </c>
      <c r="Y108" s="36" t="s">
        <v>23</v>
      </c>
      <c r="Z108" s="36" t="s">
        <v>95</v>
      </c>
      <c r="AA108" s="36">
        <v>421</v>
      </c>
      <c r="AB108" s="36">
        <v>5831</v>
      </c>
      <c r="AC108" s="36">
        <v>7.2200308694906498E-2</v>
      </c>
      <c r="AD108" s="36">
        <v>124.760876060315</v>
      </c>
      <c r="AE108" s="36">
        <v>1145.3593116289501</v>
      </c>
      <c r="AF108" s="36">
        <v>207.31867230108699</v>
      </c>
      <c r="AG108" s="36">
        <v>2.0731707317073198</v>
      </c>
      <c r="AH108" s="36">
        <v>3.7727272727272698</v>
      </c>
      <c r="AI108" s="36">
        <v>73</v>
      </c>
      <c r="AJ108" s="36">
        <v>17</v>
      </c>
      <c r="AK108" s="36">
        <v>5.1955990220048903E-2</v>
      </c>
      <c r="AL108" s="36">
        <v>0.152014652014652</v>
      </c>
    </row>
    <row r="109" spans="1:38" x14ac:dyDescent="0.2">
      <c r="A109" s="36"/>
      <c r="B109" s="36"/>
      <c r="C109" s="36"/>
      <c r="D109" s="36"/>
      <c r="E109" s="36"/>
      <c r="F109" s="36"/>
      <c r="G109" s="37"/>
      <c r="H109" s="36"/>
      <c r="I109" s="36"/>
      <c r="J109" s="36"/>
      <c r="K109" s="36"/>
      <c r="L109" s="36"/>
      <c r="M109" s="36"/>
      <c r="N109" s="37"/>
      <c r="O109" s="37"/>
      <c r="P109" s="13" t="s">
        <v>236</v>
      </c>
      <c r="Q109" s="13" t="s">
        <v>238</v>
      </c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">
      <c r="A110" s="36" t="s">
        <v>30</v>
      </c>
      <c r="B110" s="36">
        <v>0.410088255847391</v>
      </c>
      <c r="C110" s="36">
        <v>0.51737528077610095</v>
      </c>
      <c r="D110" s="36">
        <v>0.34595081173318798</v>
      </c>
      <c r="E110" s="36">
        <v>0.34996157820785201</v>
      </c>
      <c r="F110" s="36">
        <v>-7.4999999999999997E-2</v>
      </c>
      <c r="G110" s="37"/>
      <c r="H110" s="36">
        <v>0.508051975622685</v>
      </c>
      <c r="I110" s="36">
        <v>0.25333689502830098</v>
      </c>
      <c r="J110" s="36">
        <v>0.58122461842752204</v>
      </c>
      <c r="K110" s="36">
        <v>0.20976364347002399</v>
      </c>
      <c r="L110" s="36">
        <v>12.1616713489553</v>
      </c>
      <c r="M110" s="36">
        <v>5.8950205411974803</v>
      </c>
      <c r="N110" s="37"/>
      <c r="O110" s="37"/>
      <c r="P110" s="13" t="s">
        <v>239</v>
      </c>
      <c r="Q110" s="13" t="s">
        <v>240</v>
      </c>
      <c r="R110" s="36">
        <v>1.7018095987411499</v>
      </c>
      <c r="S110" s="37"/>
      <c r="T110" s="37"/>
      <c r="U110" s="37"/>
      <c r="V110" s="36">
        <v>0.97377501725327797</v>
      </c>
      <c r="W110" s="36" t="s">
        <v>94</v>
      </c>
      <c r="X110" s="36" t="s">
        <v>222</v>
      </c>
      <c r="Y110" s="36" t="s">
        <v>23</v>
      </c>
      <c r="Z110" s="36" t="s">
        <v>95</v>
      </c>
      <c r="AA110" s="36">
        <v>803</v>
      </c>
      <c r="AB110" s="36">
        <v>5796</v>
      </c>
      <c r="AC110" s="36">
        <v>0.138543823326432</v>
      </c>
      <c r="AD110" s="36">
        <v>114.041286584213</v>
      </c>
      <c r="AE110" s="36">
        <v>1227.1995471165901</v>
      </c>
      <c r="AF110" s="36">
        <v>43.0106217636366</v>
      </c>
      <c r="AG110" s="36">
        <v>4.1340206185566997</v>
      </c>
      <c r="AH110" s="36">
        <v>1</v>
      </c>
      <c r="AI110" s="36">
        <v>84</v>
      </c>
      <c r="AJ110" s="36">
        <v>6</v>
      </c>
      <c r="AK110" s="36">
        <v>0.14209780297661201</v>
      </c>
      <c r="AL110" s="36">
        <v>2.8089887640449398E-3</v>
      </c>
    </row>
    <row r="111" spans="1:38" x14ac:dyDescent="0.2">
      <c r="A111" s="36"/>
      <c r="B111" s="36"/>
      <c r="C111" s="36"/>
      <c r="D111" s="36"/>
      <c r="E111" s="36"/>
      <c r="F111" s="36"/>
      <c r="G111" s="37"/>
      <c r="H111" s="36"/>
      <c r="I111" s="36"/>
      <c r="J111" s="36"/>
      <c r="K111" s="36"/>
      <c r="L111" s="36"/>
      <c r="M111" s="36"/>
      <c r="N111" s="37"/>
      <c r="O111" s="37"/>
      <c r="P111" s="13" t="s">
        <v>113</v>
      </c>
      <c r="Q111" s="13" t="s">
        <v>113</v>
      </c>
      <c r="R111" s="36"/>
      <c r="S111" s="37"/>
      <c r="T111" s="37"/>
      <c r="U111" s="37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36" t="s">
        <v>31</v>
      </c>
      <c r="B112" s="36">
        <v>0.39149951718540998</v>
      </c>
      <c r="C112" s="36">
        <v>0.45837466524833997</v>
      </c>
      <c r="D112" s="36">
        <v>0.36461079883835901</v>
      </c>
      <c r="E112" s="36">
        <v>0.452355301750893</v>
      </c>
      <c r="F112" s="36">
        <v>3.03030303030303E-2</v>
      </c>
      <c r="G112" s="36">
        <v>-0.27272727272727298</v>
      </c>
      <c r="H112" s="36">
        <v>0.49829019338471697</v>
      </c>
      <c r="I112" s="36">
        <v>0.22793249978413199</v>
      </c>
      <c r="J112" s="36">
        <v>0.58237075431198804</v>
      </c>
      <c r="K112" s="36">
        <v>0.24614692568371299</v>
      </c>
      <c r="L112" s="36">
        <v>14.75</v>
      </c>
      <c r="M112" s="36">
        <v>8.0112339487124906</v>
      </c>
      <c r="N112" s="36">
        <v>12.3446159110845</v>
      </c>
      <c r="O112" s="36">
        <v>8.5447678540684198</v>
      </c>
      <c r="P112" s="13" t="s">
        <v>241</v>
      </c>
      <c r="Q112" s="13" t="s">
        <v>242</v>
      </c>
      <c r="R112" s="36">
        <v>1.71869519466854</v>
      </c>
      <c r="S112" s="36">
        <v>0.59174556139057</v>
      </c>
      <c r="T112" s="36">
        <v>2.4792899408284002</v>
      </c>
      <c r="U112" s="36">
        <v>0.59174556139057</v>
      </c>
      <c r="V112" s="36">
        <v>0.77723191597492802</v>
      </c>
      <c r="W112" s="36" t="s">
        <v>94</v>
      </c>
      <c r="X112" s="36" t="s">
        <v>222</v>
      </c>
      <c r="Y112" s="36" t="s">
        <v>23</v>
      </c>
      <c r="Z112" s="36" t="s">
        <v>95</v>
      </c>
      <c r="AA112" s="36">
        <v>240</v>
      </c>
      <c r="AB112" s="36">
        <v>5903</v>
      </c>
      <c r="AC112" s="36">
        <v>4.0657292901914298E-2</v>
      </c>
      <c r="AD112" s="36">
        <v>137.53322182673799</v>
      </c>
      <c r="AE112" s="36">
        <v>1094.9926999629199</v>
      </c>
      <c r="AF112" s="36">
        <v>367.47594597086402</v>
      </c>
      <c r="AG112" s="36">
        <v>2.1</v>
      </c>
      <c r="AH112" s="36">
        <v>2.6842105263157898</v>
      </c>
      <c r="AI112" s="36">
        <v>65</v>
      </c>
      <c r="AJ112" s="36">
        <v>26</v>
      </c>
      <c r="AK112" s="36">
        <v>4.1194420226678297E-2</v>
      </c>
      <c r="AL112" s="36">
        <v>3.6118980169971698E-2</v>
      </c>
    </row>
    <row r="113" spans="1:38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13" t="s">
        <v>91</v>
      </c>
      <c r="Q113" s="13" t="s">
        <v>243</v>
      </c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36" t="s">
        <v>32</v>
      </c>
      <c r="B114" s="36">
        <v>0.40764345137701102</v>
      </c>
      <c r="C114" s="36">
        <v>0.48768211074248402</v>
      </c>
      <c r="D114" s="36">
        <v>0.41977783699134302</v>
      </c>
      <c r="E114" s="36">
        <v>0.496609675928259</v>
      </c>
      <c r="F114" s="36">
        <v>0</v>
      </c>
      <c r="G114" s="37"/>
      <c r="H114" s="36">
        <v>0.43387761872751401</v>
      </c>
      <c r="I114" s="36">
        <v>0.207109234658857</v>
      </c>
      <c r="J114" s="36">
        <v>0.55362436581683705</v>
      </c>
      <c r="K114" s="36">
        <v>0.2314871758524</v>
      </c>
      <c r="L114" s="36">
        <v>13.134520356678401</v>
      </c>
      <c r="M114" s="36">
        <v>7.4842748820100198</v>
      </c>
      <c r="N114" s="37"/>
      <c r="O114" s="37"/>
      <c r="P114" s="13" t="s">
        <v>244</v>
      </c>
      <c r="Q114" s="13" t="s">
        <v>245</v>
      </c>
      <c r="R114" s="36">
        <v>1.38158640226629</v>
      </c>
      <c r="S114" s="37"/>
      <c r="T114" s="37"/>
      <c r="U114" s="37"/>
      <c r="V114" s="36">
        <v>0.90428425705542304</v>
      </c>
      <c r="W114" s="36" t="s">
        <v>94</v>
      </c>
      <c r="X114" s="36" t="s">
        <v>222</v>
      </c>
      <c r="Y114" s="36" t="s">
        <v>23</v>
      </c>
      <c r="Z114" s="36" t="s">
        <v>95</v>
      </c>
      <c r="AA114" s="36">
        <v>374</v>
      </c>
      <c r="AB114" s="36">
        <v>5882</v>
      </c>
      <c r="AC114" s="36">
        <v>6.3583815028901702E-2</v>
      </c>
      <c r="AD114" s="36">
        <v>65.013769379390197</v>
      </c>
      <c r="AE114" s="36">
        <v>1072.7624123037799</v>
      </c>
      <c r="AF114" s="36">
        <v>153.63076151417201</v>
      </c>
      <c r="AG114" s="36">
        <v>1.81683168316832</v>
      </c>
      <c r="AH114" s="36">
        <v>1.1666666666666701</v>
      </c>
      <c r="AI114" s="36">
        <v>63</v>
      </c>
      <c r="AJ114" s="36">
        <v>15</v>
      </c>
      <c r="AK114" s="36">
        <v>6.8997931942094401E-2</v>
      </c>
      <c r="AL114" s="36">
        <v>1.02790014684288E-2</v>
      </c>
    </row>
    <row r="115" spans="1:38" x14ac:dyDescent="0.2">
      <c r="A115" s="36"/>
      <c r="B115" s="36"/>
      <c r="C115" s="36"/>
      <c r="D115" s="36"/>
      <c r="E115" s="36"/>
      <c r="F115" s="36"/>
      <c r="G115" s="37"/>
      <c r="H115" s="36"/>
      <c r="I115" s="36"/>
      <c r="J115" s="36"/>
      <c r="K115" s="36"/>
      <c r="L115" s="36"/>
      <c r="M115" s="36"/>
      <c r="N115" s="37"/>
      <c r="O115" s="37"/>
      <c r="P115" s="13" t="s">
        <v>113</v>
      </c>
      <c r="Q115" s="13" t="s">
        <v>113</v>
      </c>
      <c r="R115" s="36"/>
      <c r="S115" s="37"/>
      <c r="T115" s="37"/>
      <c r="U115" s="37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36" t="s">
        <v>33</v>
      </c>
      <c r="B116" s="36">
        <v>0.70075285288327105</v>
      </c>
      <c r="C116" s="36">
        <v>0.76419561118962098</v>
      </c>
      <c r="D116" s="37"/>
      <c r="E116" s="37"/>
      <c r="F116" s="36">
        <v>-0.27272727272727298</v>
      </c>
      <c r="G116" s="37"/>
      <c r="H116" s="36">
        <v>0.27192527958697699</v>
      </c>
      <c r="I116" s="36">
        <v>0.167911505165389</v>
      </c>
      <c r="J116" s="37"/>
      <c r="K116" s="37"/>
      <c r="L116" s="36">
        <v>6.1903029010320498</v>
      </c>
      <c r="M116" s="36">
        <v>4.26931007600884</v>
      </c>
      <c r="N116" s="37"/>
      <c r="O116" s="37"/>
      <c r="P116" s="13" t="s">
        <v>246</v>
      </c>
      <c r="Q116" s="13" t="s">
        <v>247</v>
      </c>
      <c r="R116" s="36">
        <v>1.0409291427943801</v>
      </c>
      <c r="S116" s="37"/>
      <c r="T116" s="37"/>
      <c r="U116" s="37"/>
      <c r="V116" s="36">
        <v>0.99823321554770295</v>
      </c>
      <c r="W116" s="36" t="s">
        <v>94</v>
      </c>
      <c r="X116" s="36" t="s">
        <v>222</v>
      </c>
      <c r="Y116" s="36" t="s">
        <v>23</v>
      </c>
      <c r="Z116" s="36" t="s">
        <v>95</v>
      </c>
      <c r="AA116" s="36">
        <v>658</v>
      </c>
      <c r="AB116" s="36">
        <v>3962</v>
      </c>
      <c r="AC116" s="36">
        <v>0.16607773851590099</v>
      </c>
      <c r="AD116" s="36">
        <v>54.756712799528501</v>
      </c>
      <c r="AE116" s="36">
        <v>448.13286075933797</v>
      </c>
      <c r="AF116" s="36">
        <v>0.29299700251333899</v>
      </c>
      <c r="AG116" s="36">
        <v>1.7255936675461701</v>
      </c>
      <c r="AH116" s="36">
        <v>2</v>
      </c>
      <c r="AI116" s="36">
        <v>33</v>
      </c>
      <c r="AJ116" s="36">
        <v>2</v>
      </c>
      <c r="AK116" s="36">
        <v>0.16536030341340099</v>
      </c>
      <c r="AL116" s="36">
        <v>4.0404040404040401E-2</v>
      </c>
    </row>
    <row r="117" spans="1:38" x14ac:dyDescent="0.2">
      <c r="A117" s="36"/>
      <c r="B117" s="36"/>
      <c r="C117" s="36"/>
      <c r="D117" s="37"/>
      <c r="E117" s="37"/>
      <c r="F117" s="36"/>
      <c r="G117" s="37"/>
      <c r="H117" s="36"/>
      <c r="I117" s="36"/>
      <c r="J117" s="37"/>
      <c r="K117" s="37"/>
      <c r="L117" s="36"/>
      <c r="M117" s="36"/>
      <c r="N117" s="37"/>
      <c r="O117" s="37"/>
      <c r="P117" s="13" t="s">
        <v>113</v>
      </c>
      <c r="Q117" s="13" t="s">
        <v>113</v>
      </c>
      <c r="R117" s="36"/>
      <c r="S117" s="37"/>
      <c r="T117" s="37"/>
      <c r="U117" s="37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36" t="s">
        <v>34</v>
      </c>
      <c r="B118" s="36">
        <v>0.41334633942466997</v>
      </c>
      <c r="C118" s="36">
        <v>0.57110251981651305</v>
      </c>
      <c r="D118" s="36">
        <v>0.47572749183950602</v>
      </c>
      <c r="E118" s="36">
        <v>0.56505093922285299</v>
      </c>
      <c r="F118" s="36">
        <v>-0.42857142857142899</v>
      </c>
      <c r="G118" s="37"/>
      <c r="H118" s="36">
        <v>0.56360233183054897</v>
      </c>
      <c r="I118" s="36">
        <v>0.32970195383145401</v>
      </c>
      <c r="J118" s="36">
        <v>0.527607822656883</v>
      </c>
      <c r="K118" s="36">
        <v>0.26645572486332503</v>
      </c>
      <c r="L118" s="36">
        <v>12.478765041852601</v>
      </c>
      <c r="M118" s="36">
        <v>6.3081267990978303</v>
      </c>
      <c r="N118" s="37"/>
      <c r="O118" s="37"/>
      <c r="P118" s="13" t="s">
        <v>248</v>
      </c>
      <c r="Q118" s="13" t="s">
        <v>250</v>
      </c>
      <c r="R118" s="36">
        <v>2.1480004544421698</v>
      </c>
      <c r="S118" s="36">
        <v>0.63220273920941095</v>
      </c>
      <c r="T118" s="36">
        <v>4.4698195395146199</v>
      </c>
      <c r="U118" s="36">
        <v>0.63220273920941095</v>
      </c>
      <c r="V118" s="36">
        <v>0.86574654956085295</v>
      </c>
      <c r="W118" s="36" t="s">
        <v>94</v>
      </c>
      <c r="X118" s="36" t="s">
        <v>222</v>
      </c>
      <c r="Y118" s="36" t="s">
        <v>23</v>
      </c>
      <c r="Z118" s="36" t="s">
        <v>95</v>
      </c>
      <c r="AA118" s="36">
        <v>309</v>
      </c>
      <c r="AB118" s="36">
        <v>3985</v>
      </c>
      <c r="AC118" s="36">
        <v>7.7540777917189496E-2</v>
      </c>
      <c r="AD118" s="36">
        <v>159.974402467999</v>
      </c>
      <c r="AE118" s="36">
        <v>891.33708779001404</v>
      </c>
      <c r="AF118" s="36">
        <v>134.01238695484801</v>
      </c>
      <c r="AG118" s="36">
        <v>1.7108433734939801</v>
      </c>
      <c r="AH118" s="36">
        <v>1.47058823529412</v>
      </c>
      <c r="AI118" s="36">
        <v>62</v>
      </c>
      <c r="AJ118" s="36">
        <v>15</v>
      </c>
      <c r="AK118" s="36">
        <v>8.2318840579710201E-2</v>
      </c>
      <c r="AL118" s="36">
        <v>4.1390728476821202E-2</v>
      </c>
    </row>
    <row r="119" spans="1:38" x14ac:dyDescent="0.2">
      <c r="A119" s="36"/>
      <c r="B119" s="36"/>
      <c r="C119" s="36"/>
      <c r="D119" s="36"/>
      <c r="E119" s="36"/>
      <c r="F119" s="36"/>
      <c r="G119" s="37"/>
      <c r="H119" s="36"/>
      <c r="I119" s="36"/>
      <c r="J119" s="36"/>
      <c r="K119" s="36"/>
      <c r="L119" s="36"/>
      <c r="M119" s="36"/>
      <c r="N119" s="37"/>
      <c r="O119" s="37"/>
      <c r="P119" s="13" t="s">
        <v>249</v>
      </c>
      <c r="Q119" s="13" t="s">
        <v>251</v>
      </c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36" t="s">
        <v>35</v>
      </c>
      <c r="B120" s="36">
        <v>0.42850481868997597</v>
      </c>
      <c r="C120" s="36">
        <v>0.557924083282898</v>
      </c>
      <c r="D120" s="36">
        <v>0.26790397069549499</v>
      </c>
      <c r="E120" s="36">
        <v>0.41428479855662198</v>
      </c>
      <c r="F120" s="36">
        <v>0</v>
      </c>
      <c r="G120" s="36">
        <v>0.41666666666666702</v>
      </c>
      <c r="H120" s="36">
        <v>0.49417693617002101</v>
      </c>
      <c r="I120" s="36">
        <v>0.26463185619253698</v>
      </c>
      <c r="J120" s="36">
        <v>0.73265907728558199</v>
      </c>
      <c r="K120" s="36">
        <v>0.25343420883838902</v>
      </c>
      <c r="L120" s="36">
        <v>20.735051681584199</v>
      </c>
      <c r="M120" s="36">
        <v>11.3754465552986</v>
      </c>
      <c r="N120" s="36">
        <v>16.0555675701608</v>
      </c>
      <c r="O120" s="36">
        <v>15.6523082806383</v>
      </c>
      <c r="P120" s="13" t="s">
        <v>252</v>
      </c>
      <c r="Q120" s="13" t="s">
        <v>254</v>
      </c>
      <c r="R120" s="36">
        <v>1.12995273642829</v>
      </c>
      <c r="S120" s="36">
        <v>0.96388974218702295</v>
      </c>
      <c r="T120" s="36">
        <v>1.69081974069427</v>
      </c>
      <c r="U120" s="36">
        <v>0.96388974218702295</v>
      </c>
      <c r="V120" s="36">
        <v>0.65197796695042598</v>
      </c>
      <c r="W120" s="36" t="s">
        <v>94</v>
      </c>
      <c r="X120" s="36" t="s">
        <v>222</v>
      </c>
      <c r="Y120" s="36" t="s">
        <v>23</v>
      </c>
      <c r="Z120" s="36" t="s">
        <v>95</v>
      </c>
      <c r="AA120" s="36">
        <v>180</v>
      </c>
      <c r="AB120" s="36">
        <v>3994</v>
      </c>
      <c r="AC120" s="36">
        <v>4.5067601402103197E-2</v>
      </c>
      <c r="AD120" s="36">
        <v>84.451759056102603</v>
      </c>
      <c r="AE120" s="36">
        <v>599.68371204232096</v>
      </c>
      <c r="AF120" s="36">
        <v>506.26742240433703</v>
      </c>
      <c r="AG120" s="36">
        <v>1.9545454545454499</v>
      </c>
      <c r="AH120" s="36">
        <v>1.1428571428571399</v>
      </c>
      <c r="AI120" s="36">
        <v>24</v>
      </c>
      <c r="AJ120" s="36">
        <v>26</v>
      </c>
      <c r="AK120" s="36">
        <v>6.6052227342549896E-2</v>
      </c>
      <c r="AL120" s="36">
        <v>5.5172413793103401E-3</v>
      </c>
    </row>
    <row r="121" spans="1:38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13" t="s">
        <v>253</v>
      </c>
      <c r="Q121" s="13" t="s">
        <v>255</v>
      </c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36" t="s">
        <v>36</v>
      </c>
      <c r="B122" s="36">
        <v>0.44327358945266498</v>
      </c>
      <c r="C122" s="36">
        <v>0.55747151299865105</v>
      </c>
      <c r="D122" s="36">
        <v>0.26513042806635301</v>
      </c>
      <c r="E122" s="36">
        <v>0.38529738094300298</v>
      </c>
      <c r="F122" s="36">
        <v>-0.58490566037735903</v>
      </c>
      <c r="G122" s="36">
        <v>-0.64102564102564097</v>
      </c>
      <c r="H122" s="36">
        <v>0.49921847498087801</v>
      </c>
      <c r="I122" s="36">
        <v>0.25342745317029097</v>
      </c>
      <c r="J122" s="36">
        <v>0.79577523413565798</v>
      </c>
      <c r="K122" s="36">
        <v>0.25637659677513802</v>
      </c>
      <c r="L122" s="36">
        <v>8.88907334878051</v>
      </c>
      <c r="M122" s="36">
        <v>6.6243692387975903</v>
      </c>
      <c r="N122" s="36">
        <v>11.0739188386511</v>
      </c>
      <c r="O122" s="36">
        <v>4.3004484291471297</v>
      </c>
      <c r="P122" s="13" t="s">
        <v>256</v>
      </c>
      <c r="Q122" s="13" t="s">
        <v>257</v>
      </c>
      <c r="R122" s="36">
        <v>2.2878442581791498</v>
      </c>
      <c r="S122" s="36">
        <v>0.97750564932730999</v>
      </c>
      <c r="T122" s="36">
        <v>4.2537423452029897</v>
      </c>
      <c r="U122" s="36">
        <v>0.97750564932730999</v>
      </c>
      <c r="V122" s="36">
        <v>0.69812734082396999</v>
      </c>
      <c r="W122" s="36" t="s">
        <v>94</v>
      </c>
      <c r="X122" s="36" t="s">
        <v>222</v>
      </c>
      <c r="Y122" s="36" t="s">
        <v>23</v>
      </c>
      <c r="Z122" s="36" t="s">
        <v>95</v>
      </c>
      <c r="AA122" s="36">
        <v>154</v>
      </c>
      <c r="AB122" s="36">
        <v>4005</v>
      </c>
      <c r="AC122" s="36">
        <v>3.8451935081148601E-2</v>
      </c>
      <c r="AD122" s="36">
        <v>113.261101041641</v>
      </c>
      <c r="AE122" s="36">
        <v>663.21174401209601</v>
      </c>
      <c r="AF122" s="36">
        <v>472.690489076581</v>
      </c>
      <c r="AG122" s="36">
        <v>1.69620253164557</v>
      </c>
      <c r="AH122" s="36">
        <v>2.2222222222222201</v>
      </c>
      <c r="AI122" s="36">
        <v>54</v>
      </c>
      <c r="AJ122" s="36">
        <v>41</v>
      </c>
      <c r="AK122" s="36">
        <v>4.7925608011444902E-2</v>
      </c>
      <c r="AL122" s="36">
        <v>1.58982511923688E-2</v>
      </c>
    </row>
    <row r="123" spans="1:38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13" t="s">
        <v>236</v>
      </c>
      <c r="Q123" s="13" t="s">
        <v>258</v>
      </c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36" t="s">
        <v>37</v>
      </c>
      <c r="B124" s="36">
        <v>0.64259867905162005</v>
      </c>
      <c r="C124" s="36">
        <v>0.72623401671380095</v>
      </c>
      <c r="D124" s="36">
        <v>0.71525055475161403</v>
      </c>
      <c r="E124" s="36">
        <v>0.75690582585431498</v>
      </c>
      <c r="F124" s="36">
        <v>0.16129032258064499</v>
      </c>
      <c r="G124" s="37"/>
      <c r="H124" s="36">
        <v>0.28866799215828598</v>
      </c>
      <c r="I124" s="36">
        <v>0.18077031985382999</v>
      </c>
      <c r="J124" s="36">
        <v>0.27796438637197102</v>
      </c>
      <c r="K124" s="36">
        <v>0.13069276082849099</v>
      </c>
      <c r="L124" s="36">
        <v>8.5516221675011401</v>
      </c>
      <c r="M124" s="36">
        <v>4.9017976538058603</v>
      </c>
      <c r="N124" s="37"/>
      <c r="O124" s="37"/>
      <c r="P124" s="13" t="s">
        <v>259</v>
      </c>
      <c r="Q124" s="13" t="s">
        <v>260</v>
      </c>
      <c r="R124" s="36">
        <v>1.0077616909259799</v>
      </c>
      <c r="S124" s="36">
        <v>0.50431411258575298</v>
      </c>
      <c r="T124" s="36">
        <v>1.33215130023641</v>
      </c>
      <c r="U124" s="36">
        <v>0.50431411258575298</v>
      </c>
      <c r="V124" s="36">
        <v>0.89105731225296503</v>
      </c>
      <c r="W124" s="36" t="s">
        <v>94</v>
      </c>
      <c r="X124" s="36" t="s">
        <v>222</v>
      </c>
      <c r="Y124" s="36" t="s">
        <v>23</v>
      </c>
      <c r="Z124" s="36" t="s">
        <v>95</v>
      </c>
      <c r="AA124" s="36">
        <v>559</v>
      </c>
      <c r="AB124" s="36">
        <v>4048</v>
      </c>
      <c r="AC124" s="36">
        <v>0.138092885375494</v>
      </c>
      <c r="AD124" s="36">
        <v>76.799222051774905</v>
      </c>
      <c r="AE124" s="36">
        <v>444.981709911998</v>
      </c>
      <c r="AF124" s="36">
        <v>56.148806047138201</v>
      </c>
      <c r="AG124" s="36">
        <v>1.6656050955413999</v>
      </c>
      <c r="AH124" s="36">
        <v>1.5652173913043499</v>
      </c>
      <c r="AI124" s="36">
        <v>32</v>
      </c>
      <c r="AJ124" s="36">
        <v>8</v>
      </c>
      <c r="AK124" s="36">
        <v>0.14499584141946201</v>
      </c>
      <c r="AL124" s="36">
        <v>8.0536912751677903E-2</v>
      </c>
    </row>
    <row r="125" spans="1:38" x14ac:dyDescent="0.2">
      <c r="A125" s="36"/>
      <c r="B125" s="36"/>
      <c r="C125" s="36"/>
      <c r="D125" s="36"/>
      <c r="E125" s="36"/>
      <c r="F125" s="36"/>
      <c r="G125" s="37"/>
      <c r="H125" s="36"/>
      <c r="I125" s="36"/>
      <c r="J125" s="36"/>
      <c r="K125" s="36"/>
      <c r="L125" s="36"/>
      <c r="M125" s="36"/>
      <c r="N125" s="37"/>
      <c r="O125" s="37"/>
      <c r="P125" s="13" t="s">
        <v>113</v>
      </c>
      <c r="Q125" s="13" t="s">
        <v>113</v>
      </c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x14ac:dyDescent="0.2">
      <c r="A126" s="36" t="s">
        <v>38</v>
      </c>
      <c r="B126" s="36">
        <v>0.53293438797388304</v>
      </c>
      <c r="C126" s="36">
        <v>0.68815047175153499</v>
      </c>
      <c r="D126" s="36">
        <v>0.396489892768009</v>
      </c>
      <c r="E126" s="36">
        <v>0.543865113331506</v>
      </c>
      <c r="F126" s="36">
        <v>0.55555555555555602</v>
      </c>
      <c r="G126" s="36">
        <v>0.12</v>
      </c>
      <c r="H126" s="36">
        <v>0.34581091278773002</v>
      </c>
      <c r="I126" s="36">
        <v>0.205637822833659</v>
      </c>
      <c r="J126" s="36">
        <v>0.54646364092594402</v>
      </c>
      <c r="K126" s="36">
        <v>0.244130819337016</v>
      </c>
      <c r="L126" s="36">
        <v>10.7865080386863</v>
      </c>
      <c r="M126" s="36">
        <v>5.55464485051019</v>
      </c>
      <c r="N126" s="36">
        <v>10.502975768800001</v>
      </c>
      <c r="O126" s="36">
        <v>5.2743906278748396</v>
      </c>
      <c r="P126" s="13" t="s">
        <v>261</v>
      </c>
      <c r="Q126" s="13" t="s">
        <v>262</v>
      </c>
      <c r="R126" s="36">
        <v>0.85458427232831202</v>
      </c>
      <c r="S126" s="36">
        <v>0.74336949223207205</v>
      </c>
      <c r="T126" s="36">
        <v>2.9907178506460199</v>
      </c>
      <c r="U126" s="36">
        <v>0.74336949223207205</v>
      </c>
      <c r="V126" s="36">
        <v>0.72584269662921397</v>
      </c>
      <c r="W126" s="36" t="s">
        <v>94</v>
      </c>
      <c r="X126" s="36" t="s">
        <v>222</v>
      </c>
      <c r="Y126" s="36" t="s">
        <v>23</v>
      </c>
      <c r="Z126" s="36" t="s">
        <v>95</v>
      </c>
      <c r="AA126" s="36">
        <v>507</v>
      </c>
      <c r="AB126" s="36">
        <v>4005</v>
      </c>
      <c r="AC126" s="36">
        <v>0.12659176029962499</v>
      </c>
      <c r="AD126" s="37"/>
      <c r="AE126" s="36">
        <v>418.08539356036601</v>
      </c>
      <c r="AF126" s="36">
        <v>293.17774335676899</v>
      </c>
      <c r="AG126" s="36">
        <v>2.0598290598290601</v>
      </c>
      <c r="AH126" s="36">
        <v>1.6666666666666701</v>
      </c>
      <c r="AI126" s="36">
        <v>27</v>
      </c>
      <c r="AJ126" s="36">
        <v>27</v>
      </c>
      <c r="AK126" s="36">
        <v>0.16580667354661199</v>
      </c>
      <c r="AL126" s="36">
        <v>2.1795989537925001E-2</v>
      </c>
    </row>
    <row r="127" spans="1:38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13" t="s">
        <v>236</v>
      </c>
      <c r="Q127" s="13" t="s">
        <v>263</v>
      </c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7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36" t="s">
        <v>39</v>
      </c>
      <c r="B128" s="36">
        <v>0.47198309063993299</v>
      </c>
      <c r="C128" s="36">
        <v>0.614356611932103</v>
      </c>
      <c r="D128" s="36">
        <v>0.39235035680269498</v>
      </c>
      <c r="E128" s="36">
        <v>0.48572186222493402</v>
      </c>
      <c r="F128" s="36">
        <v>-0.42857142857142899</v>
      </c>
      <c r="G128" s="37"/>
      <c r="H128" s="36">
        <v>0.44667595890297701</v>
      </c>
      <c r="I128" s="36">
        <v>0.25506596046652802</v>
      </c>
      <c r="J128" s="36">
        <v>0.50114817728565098</v>
      </c>
      <c r="K128" s="36">
        <v>0.25928832115973599</v>
      </c>
      <c r="L128" s="36">
        <v>8.7213817712562101</v>
      </c>
      <c r="M128" s="36">
        <v>4.6916082659292098</v>
      </c>
      <c r="N128" s="37"/>
      <c r="O128" s="37"/>
      <c r="P128" s="13" t="s">
        <v>264</v>
      </c>
      <c r="Q128" s="13" t="s">
        <v>265</v>
      </c>
      <c r="R128" s="36">
        <v>1.69684248620284</v>
      </c>
      <c r="S128" s="37"/>
      <c r="T128" s="37"/>
      <c r="U128" s="37"/>
      <c r="V128" s="36">
        <v>0.84719438877755504</v>
      </c>
      <c r="W128" s="36" t="s">
        <v>94</v>
      </c>
      <c r="X128" s="36" t="s">
        <v>222</v>
      </c>
      <c r="Y128" s="36" t="s">
        <v>23</v>
      </c>
      <c r="Z128" s="36" t="s">
        <v>95</v>
      </c>
      <c r="AA128" s="36">
        <v>289</v>
      </c>
      <c r="AB128" s="36">
        <v>3992</v>
      </c>
      <c r="AC128" s="36">
        <v>7.2394789579158306E-2</v>
      </c>
      <c r="AD128" s="36">
        <v>82.075245672617797</v>
      </c>
      <c r="AE128" s="36">
        <v>697.70784780644999</v>
      </c>
      <c r="AF128" s="36">
        <v>143.57895279233901</v>
      </c>
      <c r="AG128" s="36">
        <v>1.5426829268292701</v>
      </c>
      <c r="AH128" s="36">
        <v>1.8</v>
      </c>
      <c r="AI128" s="36">
        <v>56</v>
      </c>
      <c r="AJ128" s="36">
        <v>19</v>
      </c>
      <c r="AK128" s="36">
        <v>7.4807806031933793E-2</v>
      </c>
      <c r="AL128" s="36">
        <v>5.3571428571428603E-2</v>
      </c>
    </row>
    <row r="129" spans="1:38" x14ac:dyDescent="0.2">
      <c r="A129" s="36"/>
      <c r="B129" s="36"/>
      <c r="C129" s="36"/>
      <c r="D129" s="36"/>
      <c r="E129" s="36"/>
      <c r="F129" s="36"/>
      <c r="G129" s="37"/>
      <c r="H129" s="36"/>
      <c r="I129" s="36"/>
      <c r="J129" s="36"/>
      <c r="K129" s="36"/>
      <c r="L129" s="36"/>
      <c r="M129" s="36"/>
      <c r="N129" s="37"/>
      <c r="O129" s="37"/>
      <c r="P129" s="13" t="s">
        <v>113</v>
      </c>
      <c r="Q129" s="13" t="s">
        <v>113</v>
      </c>
      <c r="R129" s="36"/>
      <c r="S129" s="37"/>
      <c r="T129" s="37"/>
      <c r="U129" s="37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36" t="s">
        <v>40</v>
      </c>
      <c r="B130" s="36">
        <v>0.51619443472265902</v>
      </c>
      <c r="C130" s="36">
        <v>0.62454925248857096</v>
      </c>
      <c r="D130" s="36">
        <v>0.45510772079131101</v>
      </c>
      <c r="E130" s="36">
        <v>0.60474381318699799</v>
      </c>
      <c r="F130" s="36">
        <v>-0.625</v>
      </c>
      <c r="G130" s="37"/>
      <c r="H130" s="36">
        <v>0.41500935439419601</v>
      </c>
      <c r="I130" s="36">
        <v>0.237897938522665</v>
      </c>
      <c r="J130" s="36">
        <v>0.52580000172972596</v>
      </c>
      <c r="K130" s="36">
        <v>0.261218409500862</v>
      </c>
      <c r="L130" s="36">
        <v>8.1633709336278493</v>
      </c>
      <c r="M130" s="36">
        <v>4.4891600204628404</v>
      </c>
      <c r="N130" s="37"/>
      <c r="O130" s="37"/>
      <c r="P130" s="13" t="s">
        <v>266</v>
      </c>
      <c r="Q130" s="13" t="s">
        <v>267</v>
      </c>
      <c r="R130" s="36">
        <v>1.59591319499446</v>
      </c>
      <c r="S130" s="36">
        <v>0.85062669570558702</v>
      </c>
      <c r="T130" s="36">
        <v>3.1540420114576699</v>
      </c>
      <c r="U130" s="36">
        <v>0.85062669570558702</v>
      </c>
      <c r="V130" s="36">
        <v>0.82215598609041196</v>
      </c>
      <c r="W130" s="36" t="s">
        <v>94</v>
      </c>
      <c r="X130" s="36" t="s">
        <v>222</v>
      </c>
      <c r="Y130" s="36" t="s">
        <v>23</v>
      </c>
      <c r="Z130" s="36" t="s">
        <v>95</v>
      </c>
      <c r="AA130" s="36">
        <v>334</v>
      </c>
      <c r="AB130" s="36">
        <v>4026</v>
      </c>
      <c r="AC130" s="36">
        <v>8.2960755091902594E-2</v>
      </c>
      <c r="AD130" s="37"/>
      <c r="AE130" s="36">
        <v>621.47650820530896</v>
      </c>
      <c r="AF130" s="36">
        <v>182.71550060108001</v>
      </c>
      <c r="AG130" s="36">
        <v>1.7486033519553099</v>
      </c>
      <c r="AH130" s="36">
        <v>1.75</v>
      </c>
      <c r="AI130" s="36">
        <v>47</v>
      </c>
      <c r="AJ130" s="36">
        <v>22</v>
      </c>
      <c r="AK130" s="36">
        <v>9.4561933534743195E-2</v>
      </c>
      <c r="AL130" s="36">
        <v>2.8225806451612899E-2</v>
      </c>
    </row>
    <row r="131" spans="1:38" x14ac:dyDescent="0.2">
      <c r="A131" s="36"/>
      <c r="B131" s="36"/>
      <c r="C131" s="36"/>
      <c r="D131" s="36"/>
      <c r="E131" s="36"/>
      <c r="F131" s="36"/>
      <c r="G131" s="37"/>
      <c r="H131" s="36"/>
      <c r="I131" s="36"/>
      <c r="J131" s="36"/>
      <c r="K131" s="36"/>
      <c r="L131" s="36"/>
      <c r="M131" s="36"/>
      <c r="N131" s="37"/>
      <c r="O131" s="37"/>
      <c r="P131" s="13" t="s">
        <v>113</v>
      </c>
      <c r="Q131" s="13" t="s">
        <v>113</v>
      </c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7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36" t="s">
        <v>41</v>
      </c>
      <c r="B132" s="36">
        <v>0.45200817933749798</v>
      </c>
      <c r="C132" s="36">
        <v>0.57071489432584199</v>
      </c>
      <c r="D132" s="36">
        <v>0.32825327434169399</v>
      </c>
      <c r="E132" s="36">
        <v>0.45501273343812298</v>
      </c>
      <c r="F132" s="36">
        <v>0.5</v>
      </c>
      <c r="G132" s="36">
        <v>0.31034482758620702</v>
      </c>
      <c r="H132" s="36">
        <v>0.45568694048375702</v>
      </c>
      <c r="I132" s="36">
        <v>0.24058141236326799</v>
      </c>
      <c r="J132" s="36">
        <v>0.61633942419069399</v>
      </c>
      <c r="K132" s="36">
        <v>0.241687148052638</v>
      </c>
      <c r="L132" s="36">
        <v>13.1398725260179</v>
      </c>
      <c r="M132" s="36">
        <v>6.72771802096669</v>
      </c>
      <c r="N132" s="36">
        <v>14.080682689415299</v>
      </c>
      <c r="O132" s="36">
        <v>7.2111277282688402</v>
      </c>
      <c r="P132" s="13" t="s">
        <v>268</v>
      </c>
      <c r="Q132" s="13" t="s">
        <v>270</v>
      </c>
      <c r="R132" s="36">
        <v>1.3761831438793499</v>
      </c>
      <c r="S132" s="36">
        <v>0.71819630632131903</v>
      </c>
      <c r="T132" s="36">
        <v>2.42526404408388</v>
      </c>
      <c r="U132" s="36">
        <v>0.71819630632131903</v>
      </c>
      <c r="V132" s="36">
        <v>0.61332007952286305</v>
      </c>
      <c r="W132" s="36" t="s">
        <v>94</v>
      </c>
      <c r="X132" s="36" t="s">
        <v>222</v>
      </c>
      <c r="Y132" s="36" t="s">
        <v>23</v>
      </c>
      <c r="Z132" s="36" t="s">
        <v>95</v>
      </c>
      <c r="AA132" s="36">
        <v>173</v>
      </c>
      <c r="AB132" s="36">
        <v>4024</v>
      </c>
      <c r="AC132" s="36">
        <v>4.2992047713717702E-2</v>
      </c>
      <c r="AD132" s="36">
        <v>91.7449998057741</v>
      </c>
      <c r="AE132" s="36">
        <v>524.495668496804</v>
      </c>
      <c r="AF132" s="36">
        <v>474.88952633893001</v>
      </c>
      <c r="AG132" s="36">
        <v>1.86046511627907</v>
      </c>
      <c r="AH132" s="36">
        <v>1</v>
      </c>
      <c r="AI132" s="36">
        <v>31</v>
      </c>
      <c r="AJ132" s="36">
        <v>33</v>
      </c>
      <c r="AK132" s="36">
        <v>6.4829821717990302E-2</v>
      </c>
      <c r="AL132" s="36">
        <v>8.1967213114754103E-3</v>
      </c>
    </row>
    <row r="133" spans="1:38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13" t="s">
        <v>269</v>
      </c>
      <c r="Q133" s="13" t="s">
        <v>271</v>
      </c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">
      <c r="A134" s="36" t="s">
        <v>42</v>
      </c>
      <c r="B134" s="36">
        <v>0.54454106886681297</v>
      </c>
      <c r="C134" s="36">
        <v>0.63560058323528401</v>
      </c>
      <c r="D134" s="36">
        <v>0.62276965358548797</v>
      </c>
      <c r="E134" s="36">
        <v>0.70514090036986399</v>
      </c>
      <c r="F134" s="36">
        <v>4.5454545454545497E-2</v>
      </c>
      <c r="G134" s="37"/>
      <c r="H134" s="36">
        <v>0.33591863192618099</v>
      </c>
      <c r="I134" s="36">
        <v>0.17582121052847999</v>
      </c>
      <c r="J134" s="36">
        <v>0.29092052727098999</v>
      </c>
      <c r="K134" s="36">
        <v>0.13900333745710999</v>
      </c>
      <c r="L134" s="36">
        <v>9.2474658690908402</v>
      </c>
      <c r="M134" s="36">
        <v>5.4484831883362297</v>
      </c>
      <c r="N134" s="37"/>
      <c r="O134" s="37"/>
      <c r="P134" s="13" t="s">
        <v>272</v>
      </c>
      <c r="Q134" s="13" t="s">
        <v>273</v>
      </c>
      <c r="R134" s="36">
        <v>1.6258248852333601</v>
      </c>
      <c r="S134" s="36">
        <v>0.46964660466668701</v>
      </c>
      <c r="T134" s="36">
        <v>1.6882226980728099</v>
      </c>
      <c r="U134" s="36">
        <v>0.46964660466668701</v>
      </c>
      <c r="V134" s="36">
        <v>0.86888502607400098</v>
      </c>
      <c r="W134" s="36" t="s">
        <v>94</v>
      </c>
      <c r="X134" s="36" t="s">
        <v>222</v>
      </c>
      <c r="Y134" s="36" t="s">
        <v>23</v>
      </c>
      <c r="Z134" s="36" t="s">
        <v>95</v>
      </c>
      <c r="AA134" s="36">
        <v>284</v>
      </c>
      <c r="AB134" s="36">
        <v>4027</v>
      </c>
      <c r="AC134" s="36">
        <v>7.05239632480755E-2</v>
      </c>
      <c r="AD134" s="36">
        <v>87.188093250741503</v>
      </c>
      <c r="AE134" s="36">
        <v>546.03573619600797</v>
      </c>
      <c r="AF134" s="36">
        <v>70.984608654121502</v>
      </c>
      <c r="AG134" s="36">
        <v>1.5641025641025601</v>
      </c>
      <c r="AH134" s="36">
        <v>1.3333333333333299</v>
      </c>
      <c r="AI134" s="36">
        <v>44</v>
      </c>
      <c r="AJ134" s="36">
        <v>10</v>
      </c>
      <c r="AK134" s="36">
        <v>6.9734209774221206E-2</v>
      </c>
      <c r="AL134" s="36">
        <v>7.2072072072072099E-2</v>
      </c>
    </row>
    <row r="135" spans="1:38" x14ac:dyDescent="0.2">
      <c r="A135" s="36"/>
      <c r="B135" s="36"/>
      <c r="C135" s="36"/>
      <c r="D135" s="36"/>
      <c r="E135" s="36"/>
      <c r="F135" s="36"/>
      <c r="G135" s="37"/>
      <c r="H135" s="36"/>
      <c r="I135" s="36"/>
      <c r="J135" s="36"/>
      <c r="K135" s="36"/>
      <c r="L135" s="36"/>
      <c r="M135" s="36"/>
      <c r="N135" s="37"/>
      <c r="O135" s="37"/>
      <c r="P135" s="13" t="s">
        <v>113</v>
      </c>
      <c r="Q135" s="13" t="s">
        <v>113</v>
      </c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">
      <c r="A136" s="36" t="s">
        <v>43</v>
      </c>
      <c r="B136" s="36">
        <v>0.66732181347111996</v>
      </c>
      <c r="C136" s="36">
        <v>0.72792928123522005</v>
      </c>
      <c r="D136" s="36">
        <v>0.60158876674246697</v>
      </c>
      <c r="E136" s="36">
        <v>0.626034511624743</v>
      </c>
      <c r="F136" s="36">
        <v>-0.45454545454545497</v>
      </c>
      <c r="G136" s="37"/>
      <c r="H136" s="36">
        <v>0.29400784896569199</v>
      </c>
      <c r="I136" s="36">
        <v>0.173265945583324</v>
      </c>
      <c r="J136" s="36">
        <v>0.39602279972902099</v>
      </c>
      <c r="K136" s="36">
        <v>0.24441880390616</v>
      </c>
      <c r="L136" s="36">
        <v>11.1109461793314</v>
      </c>
      <c r="M136" s="36">
        <v>5.2840287866565996</v>
      </c>
      <c r="N136" s="37"/>
      <c r="O136" s="37"/>
      <c r="P136" s="13" t="s">
        <v>274</v>
      </c>
      <c r="Q136" s="13" t="s">
        <v>275</v>
      </c>
      <c r="R136" s="36">
        <v>1.02547919588593</v>
      </c>
      <c r="S136" s="37"/>
      <c r="T136" s="37"/>
      <c r="U136" s="37"/>
      <c r="V136" s="36">
        <v>0.977946243969676</v>
      </c>
      <c r="W136" s="36" t="s">
        <v>94</v>
      </c>
      <c r="X136" s="36" t="s">
        <v>222</v>
      </c>
      <c r="Y136" s="36" t="s">
        <v>23</v>
      </c>
      <c r="Z136" s="36" t="s">
        <v>95</v>
      </c>
      <c r="AA136" s="36">
        <v>759</v>
      </c>
      <c r="AB136" s="36">
        <v>5804</v>
      </c>
      <c r="AC136" s="36">
        <v>0.130771881461061</v>
      </c>
      <c r="AD136" s="37"/>
      <c r="AE136" s="36">
        <v>722.37728490870404</v>
      </c>
      <c r="AF136" s="36">
        <v>23.9593793836058</v>
      </c>
      <c r="AG136" s="36">
        <v>1.6383442265795201</v>
      </c>
      <c r="AH136" s="36">
        <v>1.4</v>
      </c>
      <c r="AI136" s="36">
        <v>46</v>
      </c>
      <c r="AJ136" s="36">
        <v>6</v>
      </c>
      <c r="AK136" s="36">
        <v>0.13248766737138801</v>
      </c>
      <c r="AL136" s="36">
        <v>2.1604938271604899E-2</v>
      </c>
    </row>
    <row r="137" spans="1:38" x14ac:dyDescent="0.2">
      <c r="A137" s="36"/>
      <c r="B137" s="36"/>
      <c r="C137" s="36"/>
      <c r="D137" s="36"/>
      <c r="E137" s="36"/>
      <c r="F137" s="36"/>
      <c r="G137" s="37"/>
      <c r="H137" s="36"/>
      <c r="I137" s="36"/>
      <c r="J137" s="36"/>
      <c r="K137" s="36"/>
      <c r="L137" s="36"/>
      <c r="M137" s="36"/>
      <c r="N137" s="37"/>
      <c r="O137" s="37"/>
      <c r="P137" s="13" t="s">
        <v>113</v>
      </c>
      <c r="Q137" s="13" t="s">
        <v>113</v>
      </c>
      <c r="R137" s="36"/>
      <c r="S137" s="37"/>
      <c r="T137" s="37"/>
      <c r="U137" s="37"/>
      <c r="V137" s="36"/>
      <c r="W137" s="36"/>
      <c r="X137" s="36"/>
      <c r="Y137" s="36"/>
      <c r="Z137" s="36"/>
      <c r="AA137" s="36"/>
      <c r="AB137" s="36"/>
      <c r="AC137" s="36"/>
      <c r="AD137" s="37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36" t="s">
        <v>44</v>
      </c>
      <c r="B138" s="36">
        <v>0.67688740979724604</v>
      </c>
      <c r="C138" s="36">
        <v>0.76573030103205997</v>
      </c>
      <c r="D138" s="36">
        <v>0.62657255699370895</v>
      </c>
      <c r="E138" s="36">
        <v>0.677533064880805</v>
      </c>
      <c r="F138" s="36">
        <v>-0.36363636363636398</v>
      </c>
      <c r="G138" s="37"/>
      <c r="H138" s="36">
        <v>0.241448791114902</v>
      </c>
      <c r="I138" s="36">
        <v>0.13991129763914301</v>
      </c>
      <c r="J138" s="36">
        <v>0.33317836419360702</v>
      </c>
      <c r="K138" s="36">
        <v>0.159918650861404</v>
      </c>
      <c r="L138" s="36">
        <v>6.6426651277932098</v>
      </c>
      <c r="M138" s="36">
        <v>4.9573966897690802</v>
      </c>
      <c r="N138" s="37"/>
      <c r="O138" s="37"/>
      <c r="P138" s="13" t="s">
        <v>276</v>
      </c>
      <c r="Q138" s="13" t="s">
        <v>277</v>
      </c>
      <c r="R138" s="36">
        <v>0.31669114047968699</v>
      </c>
      <c r="S138" s="37"/>
      <c r="T138" s="37"/>
      <c r="U138" s="37"/>
      <c r="V138" s="36">
        <v>0.95246386905798397</v>
      </c>
      <c r="W138" s="36" t="s">
        <v>94</v>
      </c>
      <c r="X138" s="36" t="s">
        <v>222</v>
      </c>
      <c r="Y138" s="36" t="s">
        <v>23</v>
      </c>
      <c r="Z138" s="36" t="s">
        <v>95</v>
      </c>
      <c r="AA138" s="36">
        <v>2076</v>
      </c>
      <c r="AB138" s="36">
        <v>5743</v>
      </c>
      <c r="AC138" s="36">
        <v>0.36148354518544301</v>
      </c>
      <c r="AD138" s="37"/>
      <c r="AE138" s="36">
        <v>410.100771708661</v>
      </c>
      <c r="AF138" s="36">
        <v>43.313187345168899</v>
      </c>
      <c r="AG138" s="36">
        <v>3.81330868761553</v>
      </c>
      <c r="AH138" s="36">
        <v>1</v>
      </c>
      <c r="AI138" s="36">
        <v>25</v>
      </c>
      <c r="AJ138" s="36">
        <v>6</v>
      </c>
      <c r="AK138" s="36">
        <v>0.37714808043875703</v>
      </c>
      <c r="AL138" s="36">
        <v>2.4528301886792499E-2</v>
      </c>
    </row>
    <row r="139" spans="1:38" x14ac:dyDescent="0.2">
      <c r="A139" s="36"/>
      <c r="B139" s="36"/>
      <c r="C139" s="36"/>
      <c r="D139" s="36"/>
      <c r="E139" s="36"/>
      <c r="F139" s="36"/>
      <c r="G139" s="37"/>
      <c r="H139" s="36"/>
      <c r="I139" s="36"/>
      <c r="J139" s="36"/>
      <c r="K139" s="36"/>
      <c r="L139" s="36"/>
      <c r="M139" s="36"/>
      <c r="N139" s="37"/>
      <c r="O139" s="37"/>
      <c r="P139" s="13" t="s">
        <v>113</v>
      </c>
      <c r="Q139" s="13" t="s">
        <v>113</v>
      </c>
      <c r="R139" s="36"/>
      <c r="S139" s="37"/>
      <c r="T139" s="37"/>
      <c r="U139" s="37"/>
      <c r="V139" s="36"/>
      <c r="W139" s="36"/>
      <c r="X139" s="36"/>
      <c r="Y139" s="36"/>
      <c r="Z139" s="36"/>
      <c r="AA139" s="36"/>
      <c r="AB139" s="36"/>
      <c r="AC139" s="36"/>
      <c r="AD139" s="37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">
      <c r="A140" s="36" t="s">
        <v>45</v>
      </c>
      <c r="B140" s="36">
        <v>0.62319653956683796</v>
      </c>
      <c r="C140" s="36">
        <v>0.70337611660583299</v>
      </c>
      <c r="D140" s="36">
        <v>0.62244522055741802</v>
      </c>
      <c r="E140" s="36">
        <v>0.76969795251301298</v>
      </c>
      <c r="F140" s="36">
        <v>-9.0909090909090898E-2</v>
      </c>
      <c r="G140" s="37"/>
      <c r="H140" s="36">
        <v>0.26901376278474098</v>
      </c>
      <c r="I140" s="36">
        <v>0.149938134871651</v>
      </c>
      <c r="J140" s="36">
        <v>0.27141780346509498</v>
      </c>
      <c r="K140" s="36">
        <v>0.17008966933974601</v>
      </c>
      <c r="L140" s="36">
        <v>7.7421508708330498</v>
      </c>
      <c r="M140" s="36">
        <v>3.1152150625205</v>
      </c>
      <c r="N140" s="37"/>
      <c r="O140" s="37"/>
      <c r="P140" s="13" t="s">
        <v>278</v>
      </c>
      <c r="Q140" s="13" t="s">
        <v>279</v>
      </c>
      <c r="R140" s="36">
        <v>1.0350101971448</v>
      </c>
      <c r="S140" s="36">
        <v>0.45325586777156002</v>
      </c>
      <c r="T140" s="36">
        <v>0.19466975666280401</v>
      </c>
      <c r="U140" s="36">
        <v>0.45325586777156002</v>
      </c>
      <c r="V140" s="36">
        <v>0.75555170020818896</v>
      </c>
      <c r="W140" s="36" t="s">
        <v>94</v>
      </c>
      <c r="X140" s="36" t="s">
        <v>222</v>
      </c>
      <c r="Y140" s="36" t="s">
        <v>23</v>
      </c>
      <c r="Z140" s="36" t="s">
        <v>95</v>
      </c>
      <c r="AA140" s="36">
        <v>1485</v>
      </c>
      <c r="AB140" s="36">
        <v>5764</v>
      </c>
      <c r="AC140" s="36">
        <v>0.25763358778626</v>
      </c>
      <c r="AD140" s="37"/>
      <c r="AE140" s="36">
        <v>479.38252528240798</v>
      </c>
      <c r="AF140" s="36">
        <v>96.353320230108693</v>
      </c>
      <c r="AG140" s="36">
        <v>1.9699248120300801</v>
      </c>
      <c r="AH140" s="36">
        <v>6.2972972972973</v>
      </c>
      <c r="AI140" s="36">
        <v>36</v>
      </c>
      <c r="AJ140" s="36">
        <v>12</v>
      </c>
      <c r="AK140" s="36">
        <v>0.18048220436280099</v>
      </c>
      <c r="AL140" s="36">
        <v>0.42492401215805498</v>
      </c>
    </row>
    <row r="141" spans="1:38" x14ac:dyDescent="0.2">
      <c r="A141" s="36"/>
      <c r="B141" s="36"/>
      <c r="C141" s="36"/>
      <c r="D141" s="36"/>
      <c r="E141" s="36"/>
      <c r="F141" s="36"/>
      <c r="G141" s="37"/>
      <c r="H141" s="36"/>
      <c r="I141" s="36"/>
      <c r="J141" s="36"/>
      <c r="K141" s="36"/>
      <c r="L141" s="36"/>
      <c r="M141" s="36"/>
      <c r="N141" s="37"/>
      <c r="O141" s="37"/>
      <c r="P141" s="13" t="s">
        <v>113</v>
      </c>
      <c r="Q141" s="13" t="s">
        <v>113</v>
      </c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7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36" t="s">
        <v>46</v>
      </c>
      <c r="B142" s="36">
        <v>0.63471088540263398</v>
      </c>
      <c r="C142" s="36">
        <v>0.72468290409385705</v>
      </c>
      <c r="D142" s="36">
        <v>0.71650795798182199</v>
      </c>
      <c r="E142" s="36">
        <v>0.70347275183836999</v>
      </c>
      <c r="F142" s="36">
        <v>-7.3170731707317097E-2</v>
      </c>
      <c r="G142" s="37"/>
      <c r="H142" s="36">
        <v>0.279806636910919</v>
      </c>
      <c r="I142" s="36">
        <v>0.172450883012018</v>
      </c>
      <c r="J142" s="36">
        <v>0.25450256280335398</v>
      </c>
      <c r="K142" s="36">
        <v>0.14345860819515899</v>
      </c>
      <c r="L142" s="36">
        <v>10.5370533043344</v>
      </c>
      <c r="M142" s="36">
        <v>6.18788971965136</v>
      </c>
      <c r="N142" s="37"/>
      <c r="O142" s="37"/>
      <c r="P142" s="13" t="s">
        <v>280</v>
      </c>
      <c r="Q142" s="13" t="s">
        <v>281</v>
      </c>
      <c r="R142" s="36">
        <v>0.95842498900132</v>
      </c>
      <c r="S142" s="36">
        <v>0.48926474378510099</v>
      </c>
      <c r="T142" s="36">
        <v>0.60305343511450404</v>
      </c>
      <c r="U142" s="36">
        <v>0.48926474378510099</v>
      </c>
      <c r="V142" s="36">
        <v>0.90290609776583197</v>
      </c>
      <c r="W142" s="36" t="s">
        <v>94</v>
      </c>
      <c r="X142" s="36" t="s">
        <v>222</v>
      </c>
      <c r="Y142" s="36" t="s">
        <v>23</v>
      </c>
      <c r="Z142" s="36" t="s">
        <v>95</v>
      </c>
      <c r="AA142" s="36">
        <v>885</v>
      </c>
      <c r="AB142" s="36">
        <v>5953</v>
      </c>
      <c r="AC142" s="36">
        <v>0.148664538887956</v>
      </c>
      <c r="AD142" s="37"/>
      <c r="AE142" s="36">
        <v>647.19275117495499</v>
      </c>
      <c r="AF142" s="36">
        <v>55.863312535336298</v>
      </c>
      <c r="AG142" s="36">
        <v>1.492</v>
      </c>
      <c r="AH142" s="36">
        <v>2.171875</v>
      </c>
      <c r="AI142" s="36">
        <v>42</v>
      </c>
      <c r="AJ142" s="36">
        <v>5</v>
      </c>
      <c r="AK142" s="36">
        <v>0.13879069767441901</v>
      </c>
      <c r="AL142" s="36">
        <v>0.22239999999999999</v>
      </c>
    </row>
    <row r="143" spans="1:38" x14ac:dyDescent="0.2">
      <c r="A143" s="36"/>
      <c r="B143" s="36"/>
      <c r="C143" s="36"/>
      <c r="D143" s="36"/>
      <c r="E143" s="36"/>
      <c r="F143" s="36"/>
      <c r="G143" s="37"/>
      <c r="H143" s="36"/>
      <c r="I143" s="36"/>
      <c r="J143" s="36"/>
      <c r="K143" s="36"/>
      <c r="L143" s="36"/>
      <c r="M143" s="36"/>
      <c r="N143" s="37"/>
      <c r="O143" s="37"/>
      <c r="P143" s="13" t="s">
        <v>113</v>
      </c>
      <c r="Q143" s="13" t="s">
        <v>113</v>
      </c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7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">
      <c r="A144" s="36" t="s">
        <v>47</v>
      </c>
      <c r="B144" s="36">
        <v>0.62666019134092099</v>
      </c>
      <c r="C144" s="36">
        <v>0.70309958171796305</v>
      </c>
      <c r="D144" s="36">
        <v>0.63569454691238603</v>
      </c>
      <c r="E144" s="36">
        <v>0.71958089543483605</v>
      </c>
      <c r="F144" s="36">
        <v>-8.6956521739130405E-2</v>
      </c>
      <c r="G144" s="37"/>
      <c r="H144" s="36">
        <v>0.30746370164368902</v>
      </c>
      <c r="I144" s="36">
        <v>0.19296852267914599</v>
      </c>
      <c r="J144" s="36">
        <v>0.36202475760277297</v>
      </c>
      <c r="K144" s="36">
        <v>0.22502157938313899</v>
      </c>
      <c r="L144" s="36">
        <v>9.0008680136973496</v>
      </c>
      <c r="M144" s="36">
        <v>6.7739896168781399</v>
      </c>
      <c r="N144" s="37"/>
      <c r="O144" s="37"/>
      <c r="P144" s="13" t="s">
        <v>282</v>
      </c>
      <c r="Q144" s="13" t="s">
        <v>283</v>
      </c>
      <c r="R144" s="36">
        <v>1.0225598526703501</v>
      </c>
      <c r="S144" s="36">
        <v>0</v>
      </c>
      <c r="T144" s="36">
        <v>1</v>
      </c>
      <c r="U144" s="36">
        <v>0</v>
      </c>
      <c r="V144" s="36">
        <v>0.95248005549774495</v>
      </c>
      <c r="W144" s="36" t="s">
        <v>94</v>
      </c>
      <c r="X144" s="36" t="s">
        <v>222</v>
      </c>
      <c r="Y144" s="36" t="s">
        <v>23</v>
      </c>
      <c r="Z144" s="36" t="s">
        <v>95</v>
      </c>
      <c r="AA144" s="36">
        <v>628</v>
      </c>
      <c r="AB144" s="36">
        <v>5766</v>
      </c>
      <c r="AC144" s="36">
        <v>0.108914325355532</v>
      </c>
      <c r="AD144" s="37"/>
      <c r="AE144" s="36">
        <v>750.51889571224501</v>
      </c>
      <c r="AF144" s="36">
        <v>45.253094700346601</v>
      </c>
      <c r="AG144" s="36">
        <v>1.53689567430025</v>
      </c>
      <c r="AH144" s="36">
        <v>1.84615384615385</v>
      </c>
      <c r="AI144" s="36">
        <v>47</v>
      </c>
      <c r="AJ144" s="36">
        <v>7</v>
      </c>
      <c r="AK144" s="36">
        <v>0.10997815003641701</v>
      </c>
      <c r="AL144" s="36">
        <v>4.7244094488188997E-2</v>
      </c>
    </row>
    <row r="145" spans="1:38" x14ac:dyDescent="0.2">
      <c r="A145" s="36"/>
      <c r="B145" s="36"/>
      <c r="C145" s="36"/>
      <c r="D145" s="36"/>
      <c r="E145" s="36"/>
      <c r="F145" s="36"/>
      <c r="G145" s="37"/>
      <c r="H145" s="36"/>
      <c r="I145" s="36"/>
      <c r="J145" s="36"/>
      <c r="K145" s="36"/>
      <c r="L145" s="36"/>
      <c r="M145" s="36"/>
      <c r="N145" s="37"/>
      <c r="O145" s="37"/>
      <c r="P145" s="13" t="s">
        <v>113</v>
      </c>
      <c r="Q145" s="13" t="s">
        <v>113</v>
      </c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7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36" t="s">
        <v>48</v>
      </c>
      <c r="B146" s="36">
        <v>0.62855020247913895</v>
      </c>
      <c r="C146" s="36">
        <v>0.72962733943619495</v>
      </c>
      <c r="D146" s="36">
        <v>0.51603805290411997</v>
      </c>
      <c r="E146" s="36">
        <v>0.60059148527388895</v>
      </c>
      <c r="F146" s="36">
        <v>0.2</v>
      </c>
      <c r="G146" s="36">
        <v>0.125</v>
      </c>
      <c r="H146" s="36">
        <v>0.29840427938321901</v>
      </c>
      <c r="I146" s="36">
        <v>0.18451546928461099</v>
      </c>
      <c r="J146" s="36">
        <v>0.44854377865483502</v>
      </c>
      <c r="K146" s="36">
        <v>0.22665458349825199</v>
      </c>
      <c r="L146" s="36">
        <v>9.4310621638792203</v>
      </c>
      <c r="M146" s="36">
        <v>8.3172691883286802</v>
      </c>
      <c r="N146" s="36">
        <v>10</v>
      </c>
      <c r="O146" s="36">
        <v>6.5116013852124803</v>
      </c>
      <c r="P146" s="13" t="s">
        <v>284</v>
      </c>
      <c r="Q146" s="13" t="s">
        <v>285</v>
      </c>
      <c r="R146" s="36">
        <v>0.92283464566929096</v>
      </c>
      <c r="S146" s="36">
        <v>0.68169014459548005</v>
      </c>
      <c r="T146" s="36">
        <v>1.62158054711246</v>
      </c>
      <c r="U146" s="36">
        <v>0.68169014459548005</v>
      </c>
      <c r="V146" s="36">
        <v>0.58050271739130399</v>
      </c>
      <c r="W146" s="36" t="s">
        <v>94</v>
      </c>
      <c r="X146" s="36" t="s">
        <v>222</v>
      </c>
      <c r="Y146" s="36" t="s">
        <v>23</v>
      </c>
      <c r="Z146" s="36" t="s">
        <v>95</v>
      </c>
      <c r="AA146" s="36">
        <v>592</v>
      </c>
      <c r="AB146" s="36">
        <v>5888</v>
      </c>
      <c r="AC146" s="36">
        <v>0.10054347826087</v>
      </c>
      <c r="AD146" s="36">
        <v>52.306037942640998</v>
      </c>
      <c r="AE146" s="36">
        <v>436.41625859795801</v>
      </c>
      <c r="AF146" s="36">
        <v>529.95447448068705</v>
      </c>
      <c r="AG146" s="36">
        <v>1.7725631768953101</v>
      </c>
      <c r="AH146" s="36">
        <v>1.31168831168831</v>
      </c>
      <c r="AI146" s="36">
        <v>30</v>
      </c>
      <c r="AJ146" s="36">
        <v>36</v>
      </c>
      <c r="AK146" s="36">
        <v>0.14365125804564099</v>
      </c>
      <c r="AL146" s="36">
        <v>3.9116963594113097E-2</v>
      </c>
    </row>
    <row r="147" spans="1:38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13" t="s">
        <v>121</v>
      </c>
      <c r="Q147" s="13" t="s">
        <v>286</v>
      </c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36" t="s">
        <v>49</v>
      </c>
      <c r="B148" s="36">
        <v>0.72127712254213205</v>
      </c>
      <c r="C148" s="36">
        <v>0.80176763690535602</v>
      </c>
      <c r="D148" s="36">
        <v>0.79971194199201301</v>
      </c>
      <c r="E148" s="36">
        <v>0.86808290045651004</v>
      </c>
      <c r="F148" s="37"/>
      <c r="G148" s="37"/>
      <c r="H148" s="36">
        <v>0.238715937309252</v>
      </c>
      <c r="I148" s="36">
        <v>0.14173918273869501</v>
      </c>
      <c r="J148" s="36">
        <v>0.22195724973858499</v>
      </c>
      <c r="K148" s="36">
        <v>0.13087010582827799</v>
      </c>
      <c r="L148" s="37"/>
      <c r="M148" s="37"/>
      <c r="N148" s="37"/>
      <c r="O148" s="37"/>
      <c r="P148" s="13" t="s">
        <v>287</v>
      </c>
      <c r="Q148" s="13" t="s">
        <v>288</v>
      </c>
      <c r="R148" s="36">
        <v>0.55161384123291701</v>
      </c>
      <c r="S148" s="36">
        <v>0.42829396018108101</v>
      </c>
      <c r="T148" s="36">
        <v>0.81301421091996995</v>
      </c>
      <c r="U148" s="36">
        <v>0.42829396018108101</v>
      </c>
      <c r="V148" s="36">
        <v>0.68131868131868101</v>
      </c>
      <c r="W148" s="36" t="s">
        <v>94</v>
      </c>
      <c r="X148" s="36" t="s">
        <v>222</v>
      </c>
      <c r="Y148" s="36" t="s">
        <v>23</v>
      </c>
      <c r="Z148" s="36" t="s">
        <v>95</v>
      </c>
      <c r="AA148" s="36">
        <v>1395</v>
      </c>
      <c r="AB148" s="36">
        <v>5915</v>
      </c>
      <c r="AC148" s="36">
        <v>0.23584108199492801</v>
      </c>
      <c r="AD148" s="37"/>
      <c r="AE148" s="36">
        <v>370.24841876664999</v>
      </c>
      <c r="AF148" s="36">
        <v>156.92377556517999</v>
      </c>
      <c r="AG148" s="36">
        <v>1.6360424028268601</v>
      </c>
      <c r="AH148" s="36">
        <v>1.7242647058823499</v>
      </c>
      <c r="AI148" s="36">
        <v>19</v>
      </c>
      <c r="AJ148" s="36">
        <v>15</v>
      </c>
      <c r="AK148" s="36">
        <v>0.229776674937965</v>
      </c>
      <c r="AL148" s="36">
        <v>0.23807106598984801</v>
      </c>
    </row>
    <row r="149" spans="1:38" x14ac:dyDescent="0.2">
      <c r="A149" s="36"/>
      <c r="B149" s="36"/>
      <c r="C149" s="36"/>
      <c r="D149" s="36"/>
      <c r="E149" s="36"/>
      <c r="F149" s="37"/>
      <c r="G149" s="37"/>
      <c r="H149" s="36"/>
      <c r="I149" s="36"/>
      <c r="J149" s="36"/>
      <c r="K149" s="36"/>
      <c r="L149" s="37"/>
      <c r="M149" s="37"/>
      <c r="N149" s="37"/>
      <c r="O149" s="37"/>
      <c r="P149" s="13" t="s">
        <v>113</v>
      </c>
      <c r="Q149" s="13" t="s">
        <v>113</v>
      </c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7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">
      <c r="A150" s="36" t="s">
        <v>50</v>
      </c>
      <c r="B150" s="36">
        <v>0.64050346851269502</v>
      </c>
      <c r="C150" s="36">
        <v>0.717965718446269</v>
      </c>
      <c r="D150" s="36">
        <v>0.57916229161997301</v>
      </c>
      <c r="E150" s="36">
        <v>0.72515462302712197</v>
      </c>
      <c r="F150" s="36">
        <v>-0.04</v>
      </c>
      <c r="G150" s="37"/>
      <c r="H150" s="36">
        <v>0.26364597842607301</v>
      </c>
      <c r="I150" s="36">
        <v>0.16751912256305301</v>
      </c>
      <c r="J150" s="36">
        <v>0.304971475908768</v>
      </c>
      <c r="K150" s="36">
        <v>0.191396098361994</v>
      </c>
      <c r="L150" s="36">
        <v>11.8866754611121</v>
      </c>
      <c r="M150" s="36">
        <v>6.3273233959929298</v>
      </c>
      <c r="N150" s="37"/>
      <c r="O150" s="37"/>
      <c r="P150" s="13" t="s">
        <v>289</v>
      </c>
      <c r="Q150" s="13" t="s">
        <v>290</v>
      </c>
      <c r="R150" s="36">
        <v>0.76279974076474399</v>
      </c>
      <c r="S150" s="36">
        <v>0.76226729190946696</v>
      </c>
      <c r="T150" s="36">
        <v>0.98973880597014896</v>
      </c>
      <c r="U150" s="36">
        <v>0.76226729190946696</v>
      </c>
      <c r="V150" s="36">
        <v>0.71295037389530902</v>
      </c>
      <c r="W150" s="36" t="s">
        <v>94</v>
      </c>
      <c r="X150" s="36" t="s">
        <v>222</v>
      </c>
      <c r="Y150" s="36" t="s">
        <v>23</v>
      </c>
      <c r="Z150" s="36" t="s">
        <v>95</v>
      </c>
      <c r="AA150" s="36">
        <v>1024</v>
      </c>
      <c r="AB150" s="36">
        <v>5884</v>
      </c>
      <c r="AC150" s="36">
        <v>0.17403127124405199</v>
      </c>
      <c r="AD150" s="36">
        <v>87.662817147286901</v>
      </c>
      <c r="AE150" s="36">
        <v>456.37118865553202</v>
      </c>
      <c r="AF150" s="36">
        <v>212.10766149454801</v>
      </c>
      <c r="AG150" s="36">
        <v>1.65981735159817</v>
      </c>
      <c r="AH150" s="36">
        <v>2.3023255813953498</v>
      </c>
      <c r="AI150" s="36">
        <v>27</v>
      </c>
      <c r="AJ150" s="36">
        <v>17</v>
      </c>
      <c r="AK150" s="36">
        <v>0.17330154946364701</v>
      </c>
      <c r="AL150" s="36">
        <v>0.164542936288089</v>
      </c>
    </row>
    <row r="151" spans="1:38" x14ac:dyDescent="0.2">
      <c r="A151" s="36"/>
      <c r="B151" s="36"/>
      <c r="C151" s="36"/>
      <c r="D151" s="36"/>
      <c r="E151" s="36"/>
      <c r="F151" s="36"/>
      <c r="G151" s="37"/>
      <c r="H151" s="36"/>
      <c r="I151" s="36"/>
      <c r="J151" s="36"/>
      <c r="K151" s="36"/>
      <c r="L151" s="36"/>
      <c r="M151" s="36"/>
      <c r="N151" s="37"/>
      <c r="O151" s="37"/>
      <c r="P151" s="13" t="s">
        <v>113</v>
      </c>
      <c r="Q151" s="13" t="s">
        <v>113</v>
      </c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2">
      <c r="A152" s="36" t="s">
        <v>51</v>
      </c>
      <c r="B152" s="36">
        <v>0.54280759099647202</v>
      </c>
      <c r="C152" s="36">
        <v>0.63434626303833097</v>
      </c>
      <c r="D152" s="36">
        <v>0.45961623905586102</v>
      </c>
      <c r="E152" s="36">
        <v>0.562327679428829</v>
      </c>
      <c r="F152" s="36">
        <v>-0.128205128205128</v>
      </c>
      <c r="G152" s="36">
        <v>-0.14285714285714299</v>
      </c>
      <c r="H152" s="36">
        <v>0.365633671703185</v>
      </c>
      <c r="I152" s="36">
        <v>0.21289645070384</v>
      </c>
      <c r="J152" s="36">
        <v>0.49257531341375799</v>
      </c>
      <c r="K152" s="36">
        <v>0.27724211071344301</v>
      </c>
      <c r="L152" s="36">
        <v>13.2502948047615</v>
      </c>
      <c r="M152" s="36">
        <v>7.01935821169074</v>
      </c>
      <c r="N152" s="36">
        <v>14.1653185633081</v>
      </c>
      <c r="O152" s="36">
        <v>10.6449143528721</v>
      </c>
      <c r="P152" s="13" t="s">
        <v>291</v>
      </c>
      <c r="Q152" s="13" t="s">
        <v>293</v>
      </c>
      <c r="R152" s="36">
        <v>1.1195262024407799</v>
      </c>
      <c r="S152" s="36">
        <v>1.15327981036159</v>
      </c>
      <c r="T152" s="36">
        <v>1.8711111111111101</v>
      </c>
      <c r="U152" s="36">
        <v>1.15327981036159</v>
      </c>
      <c r="V152" s="36">
        <v>0.72476142641888497</v>
      </c>
      <c r="W152" s="36" t="s">
        <v>94</v>
      </c>
      <c r="X152" s="36" t="s">
        <v>222</v>
      </c>
      <c r="Y152" s="36" t="s">
        <v>23</v>
      </c>
      <c r="Z152" s="36" t="s">
        <v>95</v>
      </c>
      <c r="AA152" s="36">
        <v>414</v>
      </c>
      <c r="AB152" s="36">
        <v>5973</v>
      </c>
      <c r="AC152" s="36">
        <v>6.9311903566047203E-2</v>
      </c>
      <c r="AD152" s="36">
        <v>71.758971088177205</v>
      </c>
      <c r="AE152" s="36">
        <v>729.07354137615096</v>
      </c>
      <c r="AF152" s="36">
        <v>385.44018274626501</v>
      </c>
      <c r="AG152" s="36">
        <v>1.6934673366834201</v>
      </c>
      <c r="AH152" s="36">
        <v>1.2622950819672101</v>
      </c>
      <c r="AI152" s="36">
        <v>39</v>
      </c>
      <c r="AJ152" s="36">
        <v>23</v>
      </c>
      <c r="AK152" s="36">
        <v>7.7847077847077895E-2</v>
      </c>
      <c r="AL152" s="36">
        <v>4.6080191502094602E-2</v>
      </c>
    </row>
    <row r="153" spans="1:38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13" t="s">
        <v>292</v>
      </c>
      <c r="Q153" s="13" t="s">
        <v>294</v>
      </c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36" t="s">
        <v>52</v>
      </c>
      <c r="B154" s="36">
        <v>0.59639229052140896</v>
      </c>
      <c r="C154" s="36">
        <v>0.67145140179045604</v>
      </c>
      <c r="D154" s="36">
        <v>0.42663205557621903</v>
      </c>
      <c r="E154" s="36">
        <v>0.49969047178388398</v>
      </c>
      <c r="F154" s="36">
        <v>0.39130434782608697</v>
      </c>
      <c r="G154" s="36">
        <v>0.51351351351351404</v>
      </c>
      <c r="H154" s="36">
        <v>0.28782706827989102</v>
      </c>
      <c r="I154" s="36">
        <v>0.15134793489481399</v>
      </c>
      <c r="J154" s="36">
        <v>0.44349199601613698</v>
      </c>
      <c r="K154" s="36">
        <v>0.19466531881726301</v>
      </c>
      <c r="L154" s="36">
        <v>13.275718703383999</v>
      </c>
      <c r="M154" s="36">
        <v>5.2078449160262403</v>
      </c>
      <c r="N154" s="36">
        <v>12.202074618686799</v>
      </c>
      <c r="O154" s="36">
        <v>6.8421280250205898</v>
      </c>
      <c r="P154" s="13" t="s">
        <v>295</v>
      </c>
      <c r="Q154" s="13" t="s">
        <v>297</v>
      </c>
      <c r="R154" s="36">
        <v>0.78101145038167896</v>
      </c>
      <c r="S154" s="36">
        <v>0.84191264345457095</v>
      </c>
      <c r="T154" s="36">
        <v>1.9372448979591801</v>
      </c>
      <c r="U154" s="36">
        <v>0.84191264345457095</v>
      </c>
      <c r="V154" s="36">
        <v>0.54377104377104402</v>
      </c>
      <c r="W154" s="36" t="s">
        <v>94</v>
      </c>
      <c r="X154" s="36" t="s">
        <v>222</v>
      </c>
      <c r="Y154" s="36" t="s">
        <v>23</v>
      </c>
      <c r="Z154" s="36" t="s">
        <v>95</v>
      </c>
      <c r="AA154" s="36">
        <v>519</v>
      </c>
      <c r="AB154" s="36">
        <v>5940</v>
      </c>
      <c r="AC154" s="36">
        <v>8.7373737373737395E-2</v>
      </c>
      <c r="AD154" s="36">
        <v>81.376952405140102</v>
      </c>
      <c r="AE154" s="36">
        <v>408.85835049158499</v>
      </c>
      <c r="AF154" s="36">
        <v>570.99594487077695</v>
      </c>
      <c r="AG154" s="36">
        <v>1.52173913043478</v>
      </c>
      <c r="AH154" s="36">
        <v>1.5581395348837199</v>
      </c>
      <c r="AI154" s="36">
        <v>23</v>
      </c>
      <c r="AJ154" s="36">
        <v>39</v>
      </c>
      <c r="AK154" s="36">
        <v>0.119195046439628</v>
      </c>
      <c r="AL154" s="36">
        <v>4.83754512635379E-2</v>
      </c>
    </row>
    <row r="155" spans="1:38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13" t="s">
        <v>296</v>
      </c>
      <c r="Q155" s="13" t="s">
        <v>298</v>
      </c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14" t="s">
        <v>56</v>
      </c>
      <c r="B156" s="14">
        <f>AVERAGE(B96:B155)</f>
        <v>0.5244579964920395</v>
      </c>
      <c r="C156" s="14">
        <f t="shared" ref="C156:AL156" si="20">AVERAGE(C96:C155)</f>
        <v>0.62547196758234347</v>
      </c>
      <c r="D156" s="14">
        <f t="shared" si="20"/>
        <v>0.48083231231482054</v>
      </c>
      <c r="E156" s="14">
        <f t="shared" si="20"/>
        <v>0.57671920740505866</v>
      </c>
      <c r="F156" s="14">
        <f t="shared" si="20"/>
        <v>-2.9153762883307316E-2</v>
      </c>
      <c r="G156" s="14">
        <f t="shared" si="20"/>
        <v>9.257447447836302E-2</v>
      </c>
      <c r="H156" s="14">
        <f t="shared" si="20"/>
        <v>0.38820246965937361</v>
      </c>
      <c r="I156" s="14">
        <f t="shared" si="20"/>
        <v>0.21126898072798492</v>
      </c>
      <c r="J156" s="14">
        <f t="shared" si="20"/>
        <v>0.47951852587222576</v>
      </c>
      <c r="K156" s="14">
        <f t="shared" si="20"/>
        <v>0.21831036000931789</v>
      </c>
      <c r="L156" s="14">
        <f t="shared" si="20"/>
        <v>11.319902580169513</v>
      </c>
      <c r="M156" s="14">
        <f t="shared" si="20"/>
        <v>6.1871454389791802</v>
      </c>
      <c r="N156" s="14">
        <f t="shared" si="20"/>
        <v>12.471662237578199</v>
      </c>
      <c r="O156" s="14">
        <f t="shared" si="20"/>
        <v>8.0105163761130811</v>
      </c>
      <c r="P156" s="14"/>
      <c r="Q156" s="14"/>
      <c r="R156" s="14">
        <f t="shared" si="20"/>
        <v>1.2755012125894079</v>
      </c>
      <c r="S156" s="14">
        <f t="shared" si="20"/>
        <v>0.66390367587311294</v>
      </c>
      <c r="T156" s="14">
        <f t="shared" si="20"/>
        <v>1.8701595600060392</v>
      </c>
      <c r="U156" s="14">
        <f t="shared" si="20"/>
        <v>0.66390367587311294</v>
      </c>
      <c r="V156" s="14">
        <f t="shared" si="20"/>
        <v>0.81272322160116695</v>
      </c>
      <c r="W156" s="14"/>
      <c r="X156" s="14"/>
      <c r="Y156" s="14"/>
      <c r="Z156" s="14"/>
      <c r="AA156" s="14">
        <f t="shared" si="20"/>
        <v>657.4</v>
      </c>
      <c r="AB156" s="14">
        <f t="shared" si="20"/>
        <v>5198.5</v>
      </c>
      <c r="AC156" s="14">
        <f t="shared" si="20"/>
        <v>0.12159796029434397</v>
      </c>
      <c r="AD156" s="14">
        <f t="shared" si="20"/>
        <v>98.518452844224527</v>
      </c>
      <c r="AE156" s="14">
        <f t="shared" si="20"/>
        <v>717.60809604956705</v>
      </c>
      <c r="AF156" s="14">
        <f t="shared" si="20"/>
        <v>218.64175876914013</v>
      </c>
      <c r="AG156" s="14">
        <f t="shared" si="20"/>
        <v>2.1056721790686055</v>
      </c>
      <c r="AH156" s="14">
        <f t="shared" si="20"/>
        <v>1.7666681322723603</v>
      </c>
      <c r="AI156" s="14">
        <f t="shared" si="20"/>
        <v>46.1</v>
      </c>
      <c r="AJ156" s="14">
        <f t="shared" si="20"/>
        <v>18.333333333333332</v>
      </c>
      <c r="AK156" s="14">
        <f t="shared" si="20"/>
        <v>0.12847267577146745</v>
      </c>
      <c r="AL156" s="14">
        <f t="shared" si="20"/>
        <v>6.4920756910261862E-2</v>
      </c>
    </row>
    <row r="157" spans="1:38" x14ac:dyDescent="0.2">
      <c r="A157" s="14" t="s">
        <v>58</v>
      </c>
      <c r="B157" s="14">
        <f>_xlfn.STDEV.P(B96:B155)</f>
        <v>0.1059047059195191</v>
      </c>
      <c r="C157" s="14">
        <f t="shared" ref="C157:AL157" si="21">_xlfn.STDEV.P(C96:C155)</f>
        <v>9.5481963821496041E-2</v>
      </c>
      <c r="D157" s="14">
        <f t="shared" si="21"/>
        <v>0.139668897971166</v>
      </c>
      <c r="E157" s="14">
        <f t="shared" si="21"/>
        <v>0.12773710425911375</v>
      </c>
      <c r="F157" s="14">
        <f t="shared" si="21"/>
        <v>0.3019744758741042</v>
      </c>
      <c r="G157" s="14">
        <f t="shared" si="21"/>
        <v>0.35833572337562886</v>
      </c>
      <c r="H157" s="14">
        <f t="shared" si="21"/>
        <v>0.10128792667334645</v>
      </c>
      <c r="I157" s="14">
        <f t="shared" si="21"/>
        <v>4.4014674469272291E-2</v>
      </c>
      <c r="J157" s="14">
        <f t="shared" si="21"/>
        <v>0.1452939550666052</v>
      </c>
      <c r="K157" s="14">
        <f t="shared" si="21"/>
        <v>4.4602212576260368E-2</v>
      </c>
      <c r="L157" s="14">
        <f t="shared" si="21"/>
        <v>2.8892896721632799</v>
      </c>
      <c r="M157" s="14">
        <f t="shared" si="21"/>
        <v>1.5290164459264133</v>
      </c>
      <c r="N157" s="14">
        <f t="shared" si="21"/>
        <v>1.8485447072077248</v>
      </c>
      <c r="O157" s="14">
        <f t="shared" si="21"/>
        <v>3.1960036681681037</v>
      </c>
      <c r="P157" s="14"/>
      <c r="Q157" s="14"/>
      <c r="R157" s="14">
        <f t="shared" si="21"/>
        <v>0.52418596877456591</v>
      </c>
      <c r="S157" s="14">
        <f t="shared" si="21"/>
        <v>0.24585470328832934</v>
      </c>
      <c r="T157" s="14">
        <f t="shared" si="21"/>
        <v>1.1476956001281584</v>
      </c>
      <c r="U157" s="14">
        <f t="shared" si="21"/>
        <v>0.24585470328832934</v>
      </c>
      <c r="V157" s="14">
        <f t="shared" si="21"/>
        <v>0.13355407603754826</v>
      </c>
      <c r="W157" s="14"/>
      <c r="X157" s="14"/>
      <c r="Y157" s="14"/>
      <c r="Z157" s="14"/>
      <c r="AA157" s="14">
        <f t="shared" si="21"/>
        <v>563.59664063347054</v>
      </c>
      <c r="AB157" s="14">
        <f t="shared" si="21"/>
        <v>866.6571313578014</v>
      </c>
      <c r="AC157" s="14">
        <f t="shared" si="21"/>
        <v>9.4013631137594769E-2</v>
      </c>
      <c r="AD157" s="14">
        <f t="shared" si="21"/>
        <v>27.645999042892502</v>
      </c>
      <c r="AE157" s="14">
        <f t="shared" si="21"/>
        <v>297.24716625955978</v>
      </c>
      <c r="AF157" s="14">
        <f t="shared" si="21"/>
        <v>186.95025120355592</v>
      </c>
      <c r="AG157" s="14">
        <f t="shared" si="21"/>
        <v>1.0606646151688079</v>
      </c>
      <c r="AH157" s="14">
        <f t="shared" si="21"/>
        <v>1.0275759672511777</v>
      </c>
      <c r="AI157" s="14">
        <f t="shared" si="21"/>
        <v>19.35346652841983</v>
      </c>
      <c r="AJ157" s="14">
        <f t="shared" si="21"/>
        <v>11.978684772915969</v>
      </c>
      <c r="AK157" s="14">
        <f t="shared" si="21"/>
        <v>9.9012354562127675E-2</v>
      </c>
      <c r="AL157" s="14">
        <f t="shared" si="21"/>
        <v>9.0652127870671714E-2</v>
      </c>
    </row>
    <row r="158" spans="1:38" x14ac:dyDescent="0.2">
      <c r="A158" s="14" t="s">
        <v>59</v>
      </c>
      <c r="B158" s="14">
        <f>COUNT(B96:B155)</f>
        <v>30</v>
      </c>
      <c r="C158" s="14">
        <f t="shared" ref="C158:AL158" si="22">COUNT(C96:C155)</f>
        <v>30</v>
      </c>
      <c r="D158" s="14">
        <f t="shared" si="22"/>
        <v>29</v>
      </c>
      <c r="E158" s="14">
        <f t="shared" si="22"/>
        <v>29</v>
      </c>
      <c r="F158" s="14">
        <f t="shared" si="22"/>
        <v>29</v>
      </c>
      <c r="G158" s="14">
        <f t="shared" si="22"/>
        <v>9</v>
      </c>
      <c r="H158" s="14">
        <f t="shared" si="22"/>
        <v>30</v>
      </c>
      <c r="I158" s="14">
        <f t="shared" si="22"/>
        <v>30</v>
      </c>
      <c r="J158" s="14">
        <f t="shared" si="22"/>
        <v>29</v>
      </c>
      <c r="K158" s="14">
        <f t="shared" si="22"/>
        <v>29</v>
      </c>
      <c r="L158" s="14">
        <f t="shared" si="22"/>
        <v>29</v>
      </c>
      <c r="M158" s="14">
        <f t="shared" si="22"/>
        <v>29</v>
      </c>
      <c r="N158" s="14">
        <f t="shared" si="22"/>
        <v>9</v>
      </c>
      <c r="O158" s="14">
        <f t="shared" si="22"/>
        <v>9</v>
      </c>
      <c r="P158" s="14"/>
      <c r="Q158" s="14"/>
      <c r="R158" s="14">
        <f t="shared" si="22"/>
        <v>30</v>
      </c>
      <c r="S158" s="14">
        <f t="shared" si="22"/>
        <v>21</v>
      </c>
      <c r="T158" s="14">
        <f t="shared" si="22"/>
        <v>21</v>
      </c>
      <c r="U158" s="14">
        <f t="shared" si="22"/>
        <v>21</v>
      </c>
      <c r="V158" s="14">
        <f t="shared" si="22"/>
        <v>30</v>
      </c>
      <c r="W158" s="14"/>
      <c r="X158" s="14"/>
      <c r="Y158" s="14"/>
      <c r="Z158" s="14"/>
      <c r="AA158" s="14">
        <f t="shared" si="22"/>
        <v>30</v>
      </c>
      <c r="AB158" s="14">
        <f t="shared" si="22"/>
        <v>30</v>
      </c>
      <c r="AC158" s="14">
        <f t="shared" si="22"/>
        <v>30</v>
      </c>
      <c r="AD158" s="14">
        <f t="shared" si="22"/>
        <v>21</v>
      </c>
      <c r="AE158" s="14">
        <f t="shared" si="22"/>
        <v>30</v>
      </c>
      <c r="AF158" s="14">
        <f t="shared" si="22"/>
        <v>30</v>
      </c>
      <c r="AG158" s="14">
        <f t="shared" si="22"/>
        <v>30</v>
      </c>
      <c r="AH158" s="14">
        <f t="shared" si="22"/>
        <v>30</v>
      </c>
      <c r="AI158" s="14">
        <f t="shared" si="22"/>
        <v>30</v>
      </c>
      <c r="AJ158" s="14">
        <f t="shared" si="22"/>
        <v>30</v>
      </c>
      <c r="AK158" s="14">
        <f t="shared" si="22"/>
        <v>30</v>
      </c>
      <c r="AL158" s="14">
        <f t="shared" si="22"/>
        <v>30</v>
      </c>
    </row>
  </sheetData>
  <mergeCells count="2595">
    <mergeCell ref="M4:M5"/>
    <mergeCell ref="N4:N5"/>
    <mergeCell ref="O4:O5"/>
    <mergeCell ref="R4:R5"/>
    <mergeCell ref="S4:S5"/>
    <mergeCell ref="T4:T5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  <mergeCell ref="AG4:AG5"/>
    <mergeCell ref="AH4:AH5"/>
    <mergeCell ref="AI4:AI5"/>
    <mergeCell ref="AJ4:AJ5"/>
    <mergeCell ref="AK4:AK5"/>
    <mergeCell ref="AL4:AL5"/>
    <mergeCell ref="AA4:AA5"/>
    <mergeCell ref="AB4:AB5"/>
    <mergeCell ref="AC4:AC5"/>
    <mergeCell ref="AD4:AD5"/>
    <mergeCell ref="AE4:AE5"/>
    <mergeCell ref="AF4:AF5"/>
    <mergeCell ref="U4:U5"/>
    <mergeCell ref="V4:V5"/>
    <mergeCell ref="W4:W5"/>
    <mergeCell ref="X4:X5"/>
    <mergeCell ref="Y4:Y5"/>
    <mergeCell ref="Z4:Z5"/>
    <mergeCell ref="M6:M7"/>
    <mergeCell ref="N6:N7"/>
    <mergeCell ref="O6:O7"/>
    <mergeCell ref="R6:R7"/>
    <mergeCell ref="S6:S7"/>
    <mergeCell ref="T6:T7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AG6:AG7"/>
    <mergeCell ref="AH6:AH7"/>
    <mergeCell ref="AI6:AI7"/>
    <mergeCell ref="AJ6:AJ7"/>
    <mergeCell ref="AK6:AK7"/>
    <mergeCell ref="AL6:AL7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Z6:Z7"/>
    <mergeCell ref="M8:M9"/>
    <mergeCell ref="N8:N9"/>
    <mergeCell ref="O8:O9"/>
    <mergeCell ref="R8:R9"/>
    <mergeCell ref="S8:S9"/>
    <mergeCell ref="T8:T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AG8:AG9"/>
    <mergeCell ref="AH8:AH9"/>
    <mergeCell ref="AI8:AI9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U8:U9"/>
    <mergeCell ref="V8:V9"/>
    <mergeCell ref="W8:W9"/>
    <mergeCell ref="X8:X9"/>
    <mergeCell ref="Y8:Y9"/>
    <mergeCell ref="Z8:Z9"/>
    <mergeCell ref="M10:M11"/>
    <mergeCell ref="N10:N11"/>
    <mergeCell ref="O10:O11"/>
    <mergeCell ref="R10:R11"/>
    <mergeCell ref="S10:S11"/>
    <mergeCell ref="T10:T11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G10:AG11"/>
    <mergeCell ref="AH10:AH11"/>
    <mergeCell ref="AI10:AI11"/>
    <mergeCell ref="AJ10:AJ11"/>
    <mergeCell ref="AK10:AK11"/>
    <mergeCell ref="AL10:AL11"/>
    <mergeCell ref="AA10:AA11"/>
    <mergeCell ref="AB10:AB11"/>
    <mergeCell ref="AC10:AC11"/>
    <mergeCell ref="AD10:AD11"/>
    <mergeCell ref="AE10:AE11"/>
    <mergeCell ref="AF10:AF11"/>
    <mergeCell ref="U10:U11"/>
    <mergeCell ref="V10:V11"/>
    <mergeCell ref="W10:W11"/>
    <mergeCell ref="X10:X11"/>
    <mergeCell ref="Y10:Y11"/>
    <mergeCell ref="Z10:Z11"/>
    <mergeCell ref="M12:M13"/>
    <mergeCell ref="N12:N13"/>
    <mergeCell ref="O12:O13"/>
    <mergeCell ref="R12:R13"/>
    <mergeCell ref="S12:S13"/>
    <mergeCell ref="T12:T13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AG12:AG13"/>
    <mergeCell ref="AH12:AH13"/>
    <mergeCell ref="AI12:AI13"/>
    <mergeCell ref="AJ12:AJ13"/>
    <mergeCell ref="AK12:AK13"/>
    <mergeCell ref="AL12:AL13"/>
    <mergeCell ref="AA12:AA13"/>
    <mergeCell ref="AB12:AB13"/>
    <mergeCell ref="AC12:AC13"/>
    <mergeCell ref="AD12:AD13"/>
    <mergeCell ref="AE12:AE13"/>
    <mergeCell ref="AF12:AF13"/>
    <mergeCell ref="U12:U13"/>
    <mergeCell ref="V12:V13"/>
    <mergeCell ref="W12:W13"/>
    <mergeCell ref="X12:X13"/>
    <mergeCell ref="Y12:Y13"/>
    <mergeCell ref="Z12:Z13"/>
    <mergeCell ref="M14:M15"/>
    <mergeCell ref="N14:N15"/>
    <mergeCell ref="O14:O15"/>
    <mergeCell ref="R14:R15"/>
    <mergeCell ref="S14:S15"/>
    <mergeCell ref="T14:T15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Z14:Z15"/>
    <mergeCell ref="M16:M17"/>
    <mergeCell ref="N16:N17"/>
    <mergeCell ref="O16:O17"/>
    <mergeCell ref="R16:R17"/>
    <mergeCell ref="S16:S17"/>
    <mergeCell ref="T16:T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AG16:AG17"/>
    <mergeCell ref="AH16:AH17"/>
    <mergeCell ref="AI16:AI17"/>
    <mergeCell ref="AJ16:AJ17"/>
    <mergeCell ref="AK16:AK17"/>
    <mergeCell ref="AL16:AL17"/>
    <mergeCell ref="AA16:AA17"/>
    <mergeCell ref="AB16:AB17"/>
    <mergeCell ref="AC16:AC17"/>
    <mergeCell ref="AD16:AD17"/>
    <mergeCell ref="AE16:AE17"/>
    <mergeCell ref="AF16:AF17"/>
    <mergeCell ref="U16:U17"/>
    <mergeCell ref="V16:V17"/>
    <mergeCell ref="W16:W17"/>
    <mergeCell ref="X16:X17"/>
    <mergeCell ref="Y16:Y17"/>
    <mergeCell ref="Z16:Z17"/>
    <mergeCell ref="M18:M19"/>
    <mergeCell ref="N18:N19"/>
    <mergeCell ref="O18:O19"/>
    <mergeCell ref="R18:R19"/>
    <mergeCell ref="S18:S19"/>
    <mergeCell ref="T18:T19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M20:M21"/>
    <mergeCell ref="N20:N21"/>
    <mergeCell ref="O20:O21"/>
    <mergeCell ref="R20:R21"/>
    <mergeCell ref="S20:S21"/>
    <mergeCell ref="T20:T21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AG20:AG21"/>
    <mergeCell ref="AH20:AH21"/>
    <mergeCell ref="AI20:AI21"/>
    <mergeCell ref="AJ20:AJ21"/>
    <mergeCell ref="AK20:AK21"/>
    <mergeCell ref="AL20:AL21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M22:M23"/>
    <mergeCell ref="N22:N23"/>
    <mergeCell ref="O22:O23"/>
    <mergeCell ref="R22:R23"/>
    <mergeCell ref="S22:S23"/>
    <mergeCell ref="T22:T23"/>
    <mergeCell ref="G22:G23"/>
    <mergeCell ref="H22:H23"/>
    <mergeCell ref="I22:I23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M24:M25"/>
    <mergeCell ref="N24:N25"/>
    <mergeCell ref="O24:O25"/>
    <mergeCell ref="R24:R25"/>
    <mergeCell ref="S24:S25"/>
    <mergeCell ref="T24:T25"/>
    <mergeCell ref="G24:G25"/>
    <mergeCell ref="H24:H25"/>
    <mergeCell ref="I24:I25"/>
    <mergeCell ref="J24:J25"/>
    <mergeCell ref="K24:K25"/>
    <mergeCell ref="L24:L25"/>
    <mergeCell ref="A24:A25"/>
    <mergeCell ref="B24:B25"/>
    <mergeCell ref="C24:C25"/>
    <mergeCell ref="D24:D25"/>
    <mergeCell ref="E24:E25"/>
    <mergeCell ref="F24:F25"/>
    <mergeCell ref="AG24:AG25"/>
    <mergeCell ref="AH24:AH25"/>
    <mergeCell ref="AI24:AI25"/>
    <mergeCell ref="AJ24:AJ25"/>
    <mergeCell ref="AK24:AK25"/>
    <mergeCell ref="AL24:AL25"/>
    <mergeCell ref="AA24:AA25"/>
    <mergeCell ref="AB24:AB25"/>
    <mergeCell ref="AC24:AC25"/>
    <mergeCell ref="AD24:AD25"/>
    <mergeCell ref="AE24:AE25"/>
    <mergeCell ref="AF24:AF25"/>
    <mergeCell ref="U24:U25"/>
    <mergeCell ref="V24:V25"/>
    <mergeCell ref="W24:W25"/>
    <mergeCell ref="X24:X25"/>
    <mergeCell ref="Y24:Y25"/>
    <mergeCell ref="Z24:Z25"/>
    <mergeCell ref="M26:M27"/>
    <mergeCell ref="N26:N27"/>
    <mergeCell ref="O26:O27"/>
    <mergeCell ref="R26:R27"/>
    <mergeCell ref="S26:S27"/>
    <mergeCell ref="T26:T27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AG26:AG27"/>
    <mergeCell ref="AH26:AH27"/>
    <mergeCell ref="AI26:AI27"/>
    <mergeCell ref="AJ26:AJ27"/>
    <mergeCell ref="AK26:AK27"/>
    <mergeCell ref="AL26:AL27"/>
    <mergeCell ref="AA26:AA27"/>
    <mergeCell ref="AB26:AB27"/>
    <mergeCell ref="AC26:AC27"/>
    <mergeCell ref="AD26:AD27"/>
    <mergeCell ref="AE26:AE27"/>
    <mergeCell ref="AF26:AF27"/>
    <mergeCell ref="U26:U27"/>
    <mergeCell ref="V26:V27"/>
    <mergeCell ref="W26:W27"/>
    <mergeCell ref="X26:X27"/>
    <mergeCell ref="Y26:Y27"/>
    <mergeCell ref="Z26:Z27"/>
    <mergeCell ref="M28:M29"/>
    <mergeCell ref="N28:N29"/>
    <mergeCell ref="O28:O29"/>
    <mergeCell ref="R28:R29"/>
    <mergeCell ref="S28:S29"/>
    <mergeCell ref="T28:T29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AG28:AG29"/>
    <mergeCell ref="AH28:AH29"/>
    <mergeCell ref="AI28:AI29"/>
    <mergeCell ref="AJ28:AJ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V28:V29"/>
    <mergeCell ref="W28:W29"/>
    <mergeCell ref="X28:X29"/>
    <mergeCell ref="Y28:Y29"/>
    <mergeCell ref="Z28:Z29"/>
    <mergeCell ref="M30:M31"/>
    <mergeCell ref="N30:N31"/>
    <mergeCell ref="O30:O31"/>
    <mergeCell ref="R30:R31"/>
    <mergeCell ref="S30:S31"/>
    <mergeCell ref="T30:T31"/>
    <mergeCell ref="G30:G31"/>
    <mergeCell ref="H30:H31"/>
    <mergeCell ref="I30:I31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AG30:AG31"/>
    <mergeCell ref="AH30:AH31"/>
    <mergeCell ref="AI30:AI31"/>
    <mergeCell ref="AJ30:AJ31"/>
    <mergeCell ref="AK30:AK31"/>
    <mergeCell ref="AL30:AL31"/>
    <mergeCell ref="AA30:AA31"/>
    <mergeCell ref="AB30:AB31"/>
    <mergeCell ref="AC30:AC31"/>
    <mergeCell ref="AD30:AD31"/>
    <mergeCell ref="AE30:AE31"/>
    <mergeCell ref="AF30:AF31"/>
    <mergeCell ref="U30:U31"/>
    <mergeCell ref="V30:V31"/>
    <mergeCell ref="W30:W31"/>
    <mergeCell ref="X30:X31"/>
    <mergeCell ref="Y30:Y31"/>
    <mergeCell ref="Z30:Z31"/>
    <mergeCell ref="M32:M33"/>
    <mergeCell ref="N32:N33"/>
    <mergeCell ref="O32:O33"/>
    <mergeCell ref="R32:R33"/>
    <mergeCell ref="S32:S33"/>
    <mergeCell ref="T32:T33"/>
    <mergeCell ref="G32:G33"/>
    <mergeCell ref="H32:H33"/>
    <mergeCell ref="I32:I33"/>
    <mergeCell ref="J32:J33"/>
    <mergeCell ref="K32:K33"/>
    <mergeCell ref="L32:L33"/>
    <mergeCell ref="A32:A33"/>
    <mergeCell ref="B32:B33"/>
    <mergeCell ref="C32:C33"/>
    <mergeCell ref="D32:D33"/>
    <mergeCell ref="E32:E33"/>
    <mergeCell ref="F32:F33"/>
    <mergeCell ref="AG32:AG33"/>
    <mergeCell ref="AH32:AH33"/>
    <mergeCell ref="AI32:AI33"/>
    <mergeCell ref="AJ32:AJ33"/>
    <mergeCell ref="AK32:AK33"/>
    <mergeCell ref="AL32:AL33"/>
    <mergeCell ref="AA32:AA33"/>
    <mergeCell ref="AB32:AB33"/>
    <mergeCell ref="AC32:AC33"/>
    <mergeCell ref="AD32:AD33"/>
    <mergeCell ref="AE32:AE33"/>
    <mergeCell ref="AF32:AF33"/>
    <mergeCell ref="U32:U33"/>
    <mergeCell ref="V32:V33"/>
    <mergeCell ref="W32:W33"/>
    <mergeCell ref="X32:X33"/>
    <mergeCell ref="Y32:Y33"/>
    <mergeCell ref="Z32:Z33"/>
    <mergeCell ref="M38:M39"/>
    <mergeCell ref="N38:N39"/>
    <mergeCell ref="O38:O39"/>
    <mergeCell ref="R38:R39"/>
    <mergeCell ref="S38:S39"/>
    <mergeCell ref="T38:T39"/>
    <mergeCell ref="G38:G39"/>
    <mergeCell ref="H38:H39"/>
    <mergeCell ref="I38:I39"/>
    <mergeCell ref="J38:J39"/>
    <mergeCell ref="K38:K39"/>
    <mergeCell ref="L38:L39"/>
    <mergeCell ref="A38:A39"/>
    <mergeCell ref="B38:B39"/>
    <mergeCell ref="C38:C39"/>
    <mergeCell ref="D38:D39"/>
    <mergeCell ref="E38:E39"/>
    <mergeCell ref="F38:F39"/>
    <mergeCell ref="AG38:AG39"/>
    <mergeCell ref="AH38:AH39"/>
    <mergeCell ref="AI38:AI39"/>
    <mergeCell ref="AJ38:AJ39"/>
    <mergeCell ref="AK38:AK39"/>
    <mergeCell ref="AL38:AL39"/>
    <mergeCell ref="AA38:AA39"/>
    <mergeCell ref="AB38:AB39"/>
    <mergeCell ref="AC38:AC39"/>
    <mergeCell ref="AD38:AD39"/>
    <mergeCell ref="AE38:AE39"/>
    <mergeCell ref="AF38:AF39"/>
    <mergeCell ref="U38:U39"/>
    <mergeCell ref="V38:V39"/>
    <mergeCell ref="W38:W39"/>
    <mergeCell ref="X38:X39"/>
    <mergeCell ref="Y38:Y39"/>
    <mergeCell ref="Z38:Z39"/>
    <mergeCell ref="M40:M41"/>
    <mergeCell ref="N40:N41"/>
    <mergeCell ref="O40:O41"/>
    <mergeCell ref="R40:R41"/>
    <mergeCell ref="S40:S41"/>
    <mergeCell ref="T40:T41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AG40:AG41"/>
    <mergeCell ref="AH40:AH41"/>
    <mergeCell ref="AI40:AI41"/>
    <mergeCell ref="AJ40:AJ41"/>
    <mergeCell ref="AK40:AK41"/>
    <mergeCell ref="AL40:AL41"/>
    <mergeCell ref="AA40:AA41"/>
    <mergeCell ref="AB40:AB41"/>
    <mergeCell ref="AC40:AC41"/>
    <mergeCell ref="AD40:AD41"/>
    <mergeCell ref="AE40:AE41"/>
    <mergeCell ref="AF40:AF41"/>
    <mergeCell ref="U40:U41"/>
    <mergeCell ref="V40:V41"/>
    <mergeCell ref="W40:W41"/>
    <mergeCell ref="X40:X41"/>
    <mergeCell ref="Y40:Y41"/>
    <mergeCell ref="Z40:Z41"/>
    <mergeCell ref="M42:M43"/>
    <mergeCell ref="N42:N43"/>
    <mergeCell ref="O42:O43"/>
    <mergeCell ref="R42:R43"/>
    <mergeCell ref="S42:S43"/>
    <mergeCell ref="T42:T43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AG42:AG43"/>
    <mergeCell ref="AH42:AH43"/>
    <mergeCell ref="AI42:AI43"/>
    <mergeCell ref="AJ42:AJ43"/>
    <mergeCell ref="AK42:AK43"/>
    <mergeCell ref="AL42:AL43"/>
    <mergeCell ref="AA42:AA43"/>
    <mergeCell ref="AB42:AB43"/>
    <mergeCell ref="AC42:AC43"/>
    <mergeCell ref="AD42:AD43"/>
    <mergeCell ref="AE42:AE43"/>
    <mergeCell ref="AF42:AF43"/>
    <mergeCell ref="U42:U43"/>
    <mergeCell ref="V42:V43"/>
    <mergeCell ref="W42:W43"/>
    <mergeCell ref="X42:X43"/>
    <mergeCell ref="Y42:Y43"/>
    <mergeCell ref="Z42:Z43"/>
    <mergeCell ref="M44:M45"/>
    <mergeCell ref="N44:N45"/>
    <mergeCell ref="O44:O45"/>
    <mergeCell ref="R44:R45"/>
    <mergeCell ref="S44:S45"/>
    <mergeCell ref="T44:T45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AG44:AG45"/>
    <mergeCell ref="AH44:AH45"/>
    <mergeCell ref="AI44:AI45"/>
    <mergeCell ref="AJ44:AJ45"/>
    <mergeCell ref="AK44:AK45"/>
    <mergeCell ref="AL44:AL45"/>
    <mergeCell ref="AA44:AA45"/>
    <mergeCell ref="AB44:AB45"/>
    <mergeCell ref="AC44:AC45"/>
    <mergeCell ref="AD44:AD45"/>
    <mergeCell ref="AE44:AE45"/>
    <mergeCell ref="AF44:AF45"/>
    <mergeCell ref="U44:U45"/>
    <mergeCell ref="V44:V45"/>
    <mergeCell ref="W44:W45"/>
    <mergeCell ref="X44:X45"/>
    <mergeCell ref="Y44:Y45"/>
    <mergeCell ref="Z44:Z45"/>
    <mergeCell ref="M46:M47"/>
    <mergeCell ref="N46:N47"/>
    <mergeCell ref="O46:O47"/>
    <mergeCell ref="R46:R47"/>
    <mergeCell ref="S46:S47"/>
    <mergeCell ref="T46:T47"/>
    <mergeCell ref="G46:G47"/>
    <mergeCell ref="H46:H47"/>
    <mergeCell ref="I46:I47"/>
    <mergeCell ref="J46:J47"/>
    <mergeCell ref="K46:K47"/>
    <mergeCell ref="L46:L47"/>
    <mergeCell ref="A46:A47"/>
    <mergeCell ref="B46:B47"/>
    <mergeCell ref="C46:C47"/>
    <mergeCell ref="D46:D47"/>
    <mergeCell ref="E46:E47"/>
    <mergeCell ref="F46:F47"/>
    <mergeCell ref="AG46:AG47"/>
    <mergeCell ref="AH46:AH47"/>
    <mergeCell ref="AI46:AI47"/>
    <mergeCell ref="AJ46:AJ47"/>
    <mergeCell ref="AK46:AK47"/>
    <mergeCell ref="AL46:AL47"/>
    <mergeCell ref="AA46:AA47"/>
    <mergeCell ref="AB46:AB47"/>
    <mergeCell ref="AC46:AC47"/>
    <mergeCell ref="AD46:AD47"/>
    <mergeCell ref="AE46:AE47"/>
    <mergeCell ref="AF46:AF47"/>
    <mergeCell ref="U46:U47"/>
    <mergeCell ref="V46:V47"/>
    <mergeCell ref="W46:W47"/>
    <mergeCell ref="X46:X47"/>
    <mergeCell ref="Y46:Y47"/>
    <mergeCell ref="Z46:Z47"/>
    <mergeCell ref="M48:M49"/>
    <mergeCell ref="N48:N49"/>
    <mergeCell ref="O48:O49"/>
    <mergeCell ref="R48:R49"/>
    <mergeCell ref="S48:S49"/>
    <mergeCell ref="T48:T49"/>
    <mergeCell ref="G48:G49"/>
    <mergeCell ref="H48:H49"/>
    <mergeCell ref="I48:I49"/>
    <mergeCell ref="J48:J49"/>
    <mergeCell ref="K48:K49"/>
    <mergeCell ref="L48:L49"/>
    <mergeCell ref="A48:A49"/>
    <mergeCell ref="B48:B49"/>
    <mergeCell ref="C48:C49"/>
    <mergeCell ref="D48:D49"/>
    <mergeCell ref="E48:E49"/>
    <mergeCell ref="F48:F49"/>
    <mergeCell ref="AG48:AG49"/>
    <mergeCell ref="AH48:AH49"/>
    <mergeCell ref="AI48:AI49"/>
    <mergeCell ref="AJ48:AJ49"/>
    <mergeCell ref="AK48:AK49"/>
    <mergeCell ref="AL48:AL49"/>
    <mergeCell ref="AA48:AA49"/>
    <mergeCell ref="AB48:AB49"/>
    <mergeCell ref="AC48:AC49"/>
    <mergeCell ref="AD48:AD49"/>
    <mergeCell ref="AE48:AE49"/>
    <mergeCell ref="AF48:AF49"/>
    <mergeCell ref="U48:U49"/>
    <mergeCell ref="V48:V49"/>
    <mergeCell ref="W48:W49"/>
    <mergeCell ref="X48:X49"/>
    <mergeCell ref="Y48:Y49"/>
    <mergeCell ref="Z48:Z49"/>
    <mergeCell ref="AL50:AL51"/>
    <mergeCell ref="AA50:AA51"/>
    <mergeCell ref="AB50:AB51"/>
    <mergeCell ref="AC50:AC51"/>
    <mergeCell ref="AD50:AD51"/>
    <mergeCell ref="AE50:AE51"/>
    <mergeCell ref="AF50:AF51"/>
    <mergeCell ref="U50:U51"/>
    <mergeCell ref="V50:V51"/>
    <mergeCell ref="W50:W51"/>
    <mergeCell ref="X50:X51"/>
    <mergeCell ref="Y50:Y51"/>
    <mergeCell ref="Z50:Z51"/>
    <mergeCell ref="M50:M51"/>
    <mergeCell ref="N50:N51"/>
    <mergeCell ref="O50:O51"/>
    <mergeCell ref="R50:R51"/>
    <mergeCell ref="S50:S51"/>
    <mergeCell ref="T50:T51"/>
    <mergeCell ref="AG50:AG51"/>
    <mergeCell ref="AH50:AH51"/>
    <mergeCell ref="AI50:AI51"/>
    <mergeCell ref="G50:G51"/>
    <mergeCell ref="H50:H51"/>
    <mergeCell ref="I50:I51"/>
    <mergeCell ref="J50:J51"/>
    <mergeCell ref="K50:K51"/>
    <mergeCell ref="L50:L51"/>
    <mergeCell ref="A50:A51"/>
    <mergeCell ref="B50:B51"/>
    <mergeCell ref="C50:C51"/>
    <mergeCell ref="D50:D51"/>
    <mergeCell ref="E50:E51"/>
    <mergeCell ref="F50:F51"/>
    <mergeCell ref="AJ50:AJ51"/>
    <mergeCell ref="AK50:AK51"/>
    <mergeCell ref="M52:M53"/>
    <mergeCell ref="N52:N53"/>
    <mergeCell ref="O52:O53"/>
    <mergeCell ref="R52:R53"/>
    <mergeCell ref="S52:S53"/>
    <mergeCell ref="T52:T53"/>
    <mergeCell ref="G52:G53"/>
    <mergeCell ref="H52:H53"/>
    <mergeCell ref="I52:I53"/>
    <mergeCell ref="J52:J53"/>
    <mergeCell ref="K52:K53"/>
    <mergeCell ref="L52:L53"/>
    <mergeCell ref="A52:A53"/>
    <mergeCell ref="B52:B53"/>
    <mergeCell ref="C52:C53"/>
    <mergeCell ref="D52:D53"/>
    <mergeCell ref="E52:E53"/>
    <mergeCell ref="F52:F53"/>
    <mergeCell ref="I54:I55"/>
    <mergeCell ref="J54:J55"/>
    <mergeCell ref="K54:K55"/>
    <mergeCell ref="L54:L55"/>
    <mergeCell ref="A54:A55"/>
    <mergeCell ref="B54:B55"/>
    <mergeCell ref="C54:C55"/>
    <mergeCell ref="D54:D55"/>
    <mergeCell ref="E54:E55"/>
    <mergeCell ref="F54:F55"/>
    <mergeCell ref="AG52:AG53"/>
    <mergeCell ref="AH52:AH53"/>
    <mergeCell ref="AI52:AI53"/>
    <mergeCell ref="AJ52:AJ53"/>
    <mergeCell ref="AK52:AK53"/>
    <mergeCell ref="AL52:AL53"/>
    <mergeCell ref="AA52:AA53"/>
    <mergeCell ref="AB52:AB53"/>
    <mergeCell ref="AC52:AC53"/>
    <mergeCell ref="AD52:AD53"/>
    <mergeCell ref="AE52:AE53"/>
    <mergeCell ref="AF52:AF53"/>
    <mergeCell ref="U52:U53"/>
    <mergeCell ref="V52:V53"/>
    <mergeCell ref="W52:W53"/>
    <mergeCell ref="X52:X53"/>
    <mergeCell ref="Y52:Y53"/>
    <mergeCell ref="Z52:Z53"/>
    <mergeCell ref="A56:A57"/>
    <mergeCell ref="B56:B57"/>
    <mergeCell ref="C56:C57"/>
    <mergeCell ref="D56:D57"/>
    <mergeCell ref="E56:E57"/>
    <mergeCell ref="F56:F57"/>
    <mergeCell ref="AG54:AG55"/>
    <mergeCell ref="AH54:AH55"/>
    <mergeCell ref="AI54:AI55"/>
    <mergeCell ref="AJ54:AJ55"/>
    <mergeCell ref="AK54:AK55"/>
    <mergeCell ref="AL54:AL55"/>
    <mergeCell ref="AA54:AA55"/>
    <mergeCell ref="AB54:AB55"/>
    <mergeCell ref="AC54:AC55"/>
    <mergeCell ref="AD54:AD55"/>
    <mergeCell ref="AE54:AE55"/>
    <mergeCell ref="AF54:AF55"/>
    <mergeCell ref="U54:U55"/>
    <mergeCell ref="V54:V55"/>
    <mergeCell ref="W54:W55"/>
    <mergeCell ref="X54:X55"/>
    <mergeCell ref="Y54:Y55"/>
    <mergeCell ref="Z54:Z55"/>
    <mergeCell ref="M54:M55"/>
    <mergeCell ref="N54:N55"/>
    <mergeCell ref="O54:O55"/>
    <mergeCell ref="R54:R55"/>
    <mergeCell ref="S54:S55"/>
    <mergeCell ref="T54:T55"/>
    <mergeCell ref="G54:G55"/>
    <mergeCell ref="H54:H55"/>
    <mergeCell ref="AD56:AD57"/>
    <mergeCell ref="AE56:AE57"/>
    <mergeCell ref="T56:T57"/>
    <mergeCell ref="U56:U57"/>
    <mergeCell ref="V56:V57"/>
    <mergeCell ref="W56:W57"/>
    <mergeCell ref="X56:X57"/>
    <mergeCell ref="Y56:Y57"/>
    <mergeCell ref="M56:M57"/>
    <mergeCell ref="N56:N57"/>
    <mergeCell ref="O56:O57"/>
    <mergeCell ref="P56:P57"/>
    <mergeCell ref="R56:R57"/>
    <mergeCell ref="S56:S57"/>
    <mergeCell ref="G56:G57"/>
    <mergeCell ref="H56:H57"/>
    <mergeCell ref="I56:I57"/>
    <mergeCell ref="J56:J57"/>
    <mergeCell ref="K56:K57"/>
    <mergeCell ref="L56:L57"/>
    <mergeCell ref="R58:R59"/>
    <mergeCell ref="S58:S59"/>
    <mergeCell ref="T58:T59"/>
    <mergeCell ref="U58:U59"/>
    <mergeCell ref="V58:V59"/>
    <mergeCell ref="W58:W59"/>
    <mergeCell ref="J58:J59"/>
    <mergeCell ref="K58:K59"/>
    <mergeCell ref="L58:L59"/>
    <mergeCell ref="M58:M59"/>
    <mergeCell ref="N58:N59"/>
    <mergeCell ref="O58:O59"/>
    <mergeCell ref="AL56:AL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AF56:AF57"/>
    <mergeCell ref="AG56:AG57"/>
    <mergeCell ref="AH56:AH57"/>
    <mergeCell ref="AI56:AI57"/>
    <mergeCell ref="AJ56:AJ57"/>
    <mergeCell ref="AK56:AK57"/>
    <mergeCell ref="Z56:Z57"/>
    <mergeCell ref="AA56:AA57"/>
    <mergeCell ref="AB56:AB57"/>
    <mergeCell ref="AC56:AC57"/>
    <mergeCell ref="R60:R61"/>
    <mergeCell ref="S60:S61"/>
    <mergeCell ref="T60:T61"/>
    <mergeCell ref="U60:U61"/>
    <mergeCell ref="H60:H61"/>
    <mergeCell ref="I60:I61"/>
    <mergeCell ref="J60:J61"/>
    <mergeCell ref="K60:K61"/>
    <mergeCell ref="L60:L61"/>
    <mergeCell ref="M60:M61"/>
    <mergeCell ref="AJ58:AJ59"/>
    <mergeCell ref="AK58:AK59"/>
    <mergeCell ref="AL58:AL59"/>
    <mergeCell ref="A60:A61"/>
    <mergeCell ref="B60:B61"/>
    <mergeCell ref="C60:C61"/>
    <mergeCell ref="D60:D61"/>
    <mergeCell ref="E60:E61"/>
    <mergeCell ref="F60:F61"/>
    <mergeCell ref="G60:G61"/>
    <mergeCell ref="AD58:AD59"/>
    <mergeCell ref="AE58:AE59"/>
    <mergeCell ref="AF58:AF59"/>
    <mergeCell ref="AG58:AG59"/>
    <mergeCell ref="AH58:AH59"/>
    <mergeCell ref="AI58:AI59"/>
    <mergeCell ref="X58:X59"/>
    <mergeCell ref="Y58:Y59"/>
    <mergeCell ref="Z58:Z59"/>
    <mergeCell ref="AA58:AA59"/>
    <mergeCell ref="AB58:AB59"/>
    <mergeCell ref="AC58:AC59"/>
    <mergeCell ref="R62:R63"/>
    <mergeCell ref="S62:S63"/>
    <mergeCell ref="F62:F63"/>
    <mergeCell ref="G62:G63"/>
    <mergeCell ref="H62:H63"/>
    <mergeCell ref="I62:I63"/>
    <mergeCell ref="J62:J63"/>
    <mergeCell ref="K62:K63"/>
    <mergeCell ref="AH60:AH61"/>
    <mergeCell ref="AI60:AI61"/>
    <mergeCell ref="AJ60:AJ61"/>
    <mergeCell ref="AK60:AK61"/>
    <mergeCell ref="AL60:AL61"/>
    <mergeCell ref="A62:A63"/>
    <mergeCell ref="B62:B63"/>
    <mergeCell ref="C62:C63"/>
    <mergeCell ref="D62:D63"/>
    <mergeCell ref="E62:E63"/>
    <mergeCell ref="AB60:AB61"/>
    <mergeCell ref="AC60:AC61"/>
    <mergeCell ref="AD60:AD61"/>
    <mergeCell ref="AE60:AE61"/>
    <mergeCell ref="AF60:AF61"/>
    <mergeCell ref="AG60:AG61"/>
    <mergeCell ref="V60:V61"/>
    <mergeCell ref="W60:W61"/>
    <mergeCell ref="X60:X61"/>
    <mergeCell ref="Y60:Y61"/>
    <mergeCell ref="Z60:Z61"/>
    <mergeCell ref="AA60:AA61"/>
    <mergeCell ref="N60:N61"/>
    <mergeCell ref="O60:O61"/>
    <mergeCell ref="AL62:AL63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AF62:AF63"/>
    <mergeCell ref="AG62:AG63"/>
    <mergeCell ref="AH62:AH63"/>
    <mergeCell ref="AI62:AI63"/>
    <mergeCell ref="AJ62:AJ63"/>
    <mergeCell ref="AK62:AK63"/>
    <mergeCell ref="Z62:Z63"/>
    <mergeCell ref="AA62:AA63"/>
    <mergeCell ref="AB62:AB63"/>
    <mergeCell ref="AC62:AC63"/>
    <mergeCell ref="AD62:AD63"/>
    <mergeCell ref="AE62:AE63"/>
    <mergeCell ref="T62:T63"/>
    <mergeCell ref="U62:U63"/>
    <mergeCell ref="V62:V63"/>
    <mergeCell ref="W62:W63"/>
    <mergeCell ref="X62:X63"/>
    <mergeCell ref="Y62:Y63"/>
    <mergeCell ref="L62:L63"/>
    <mergeCell ref="M62:M63"/>
    <mergeCell ref="N62:N63"/>
    <mergeCell ref="O62:O63"/>
    <mergeCell ref="AG64:AG65"/>
    <mergeCell ref="AH64:AH65"/>
    <mergeCell ref="AI64:AI65"/>
    <mergeCell ref="X64:X65"/>
    <mergeCell ref="Y64:Y65"/>
    <mergeCell ref="Z64:Z65"/>
    <mergeCell ref="AA64:AA65"/>
    <mergeCell ref="AB64:AB65"/>
    <mergeCell ref="AC64:AC65"/>
    <mergeCell ref="R64:R65"/>
    <mergeCell ref="S64:S65"/>
    <mergeCell ref="T64:T65"/>
    <mergeCell ref="U64:U65"/>
    <mergeCell ref="V64:V65"/>
    <mergeCell ref="W64:W65"/>
    <mergeCell ref="J64:J65"/>
    <mergeCell ref="K64:K65"/>
    <mergeCell ref="L64:L65"/>
    <mergeCell ref="M64:M65"/>
    <mergeCell ref="N64:N65"/>
    <mergeCell ref="O64:O65"/>
    <mergeCell ref="A66:A67"/>
    <mergeCell ref="B66:B67"/>
    <mergeCell ref="C66:C67"/>
    <mergeCell ref="D66:D67"/>
    <mergeCell ref="E66:E67"/>
    <mergeCell ref="F66:F67"/>
    <mergeCell ref="G66:G67"/>
    <mergeCell ref="S68:S69"/>
    <mergeCell ref="F68:F69"/>
    <mergeCell ref="G68:G69"/>
    <mergeCell ref="AJ64:AJ65"/>
    <mergeCell ref="AK64:AK65"/>
    <mergeCell ref="AL64:AL65"/>
    <mergeCell ref="H68:H69"/>
    <mergeCell ref="I68:I69"/>
    <mergeCell ref="J68:J69"/>
    <mergeCell ref="K68:K69"/>
    <mergeCell ref="AH66:AH67"/>
    <mergeCell ref="AI66:AI67"/>
    <mergeCell ref="AJ66:AJ67"/>
    <mergeCell ref="AK66:AK67"/>
    <mergeCell ref="AL66:AL67"/>
    <mergeCell ref="AF68:AF69"/>
    <mergeCell ref="AG68:AG69"/>
    <mergeCell ref="AH68:AH69"/>
    <mergeCell ref="AI68:AI69"/>
    <mergeCell ref="AJ68:AJ69"/>
    <mergeCell ref="AK68:AK69"/>
    <mergeCell ref="Z68:Z69"/>
    <mergeCell ref="AD64:AD65"/>
    <mergeCell ref="AE64:AE65"/>
    <mergeCell ref="AF64:AF65"/>
    <mergeCell ref="C70:C71"/>
    <mergeCell ref="D70:D71"/>
    <mergeCell ref="E70:E71"/>
    <mergeCell ref="F70:F71"/>
    <mergeCell ref="G70:G71"/>
    <mergeCell ref="H70:H71"/>
    <mergeCell ref="I70:I71"/>
    <mergeCell ref="R66:R67"/>
    <mergeCell ref="S66:S67"/>
    <mergeCell ref="T66:T67"/>
    <mergeCell ref="U66:U67"/>
    <mergeCell ref="H66:H67"/>
    <mergeCell ref="I66:I67"/>
    <mergeCell ref="J66:J67"/>
    <mergeCell ref="K66:K67"/>
    <mergeCell ref="L66:L67"/>
    <mergeCell ref="M66:M67"/>
    <mergeCell ref="L68:L69"/>
    <mergeCell ref="M68:M69"/>
    <mergeCell ref="N68:N69"/>
    <mergeCell ref="O66:O67"/>
    <mergeCell ref="L70:L71"/>
    <mergeCell ref="M70:M71"/>
    <mergeCell ref="N70:N71"/>
    <mergeCell ref="O70:O71"/>
    <mergeCell ref="AL68:AL69"/>
    <mergeCell ref="A68:A69"/>
    <mergeCell ref="B68:B69"/>
    <mergeCell ref="C68:C69"/>
    <mergeCell ref="D68:D69"/>
    <mergeCell ref="E68:E69"/>
    <mergeCell ref="AB66:AB67"/>
    <mergeCell ref="AC66:AC67"/>
    <mergeCell ref="AD66:AD67"/>
    <mergeCell ref="AE66:AE67"/>
    <mergeCell ref="AF66:AF67"/>
    <mergeCell ref="AG66:AG67"/>
    <mergeCell ref="V66:V67"/>
    <mergeCell ref="W66:W67"/>
    <mergeCell ref="X66:X67"/>
    <mergeCell ref="Y66:Y67"/>
    <mergeCell ref="Z66:Z67"/>
    <mergeCell ref="AA66:AA67"/>
    <mergeCell ref="N66:N67"/>
    <mergeCell ref="AA68:AA69"/>
    <mergeCell ref="AB68:AB69"/>
    <mergeCell ref="AC68:AC69"/>
    <mergeCell ref="AD68:AD69"/>
    <mergeCell ref="AE68:AE69"/>
    <mergeCell ref="T68:T69"/>
    <mergeCell ref="U68:U69"/>
    <mergeCell ref="V68:V69"/>
    <mergeCell ref="W68:W69"/>
    <mergeCell ref="X68:X69"/>
    <mergeCell ref="Y68:Y69"/>
    <mergeCell ref="O68:O69"/>
    <mergeCell ref="R68:R69"/>
    <mergeCell ref="AJ70:AJ71"/>
    <mergeCell ref="AK70:AK71"/>
    <mergeCell ref="AL70:AL71"/>
    <mergeCell ref="A72:A73"/>
    <mergeCell ref="B72:B73"/>
    <mergeCell ref="C72:C73"/>
    <mergeCell ref="D72:D73"/>
    <mergeCell ref="E72:E73"/>
    <mergeCell ref="F72:F73"/>
    <mergeCell ref="G72:G73"/>
    <mergeCell ref="AD70:AD71"/>
    <mergeCell ref="AE70:AE71"/>
    <mergeCell ref="AF70:AF71"/>
    <mergeCell ref="AG70:AG71"/>
    <mergeCell ref="AH70:AH71"/>
    <mergeCell ref="AI70:AI71"/>
    <mergeCell ref="X70:X71"/>
    <mergeCell ref="Y70:Y71"/>
    <mergeCell ref="Z70:Z71"/>
    <mergeCell ref="AA70:AA71"/>
    <mergeCell ref="AB70:AB71"/>
    <mergeCell ref="AC70:AC71"/>
    <mergeCell ref="R70:R71"/>
    <mergeCell ref="S70:S71"/>
    <mergeCell ref="T70:T71"/>
    <mergeCell ref="U70:U71"/>
    <mergeCell ref="A70:A71"/>
    <mergeCell ref="B70:B71"/>
    <mergeCell ref="V70:V71"/>
    <mergeCell ref="W70:W71"/>
    <mergeCell ref="J70:J71"/>
    <mergeCell ref="K70:K71"/>
    <mergeCell ref="AH72:AH73"/>
    <mergeCell ref="AI72:AI73"/>
    <mergeCell ref="AJ72:AJ73"/>
    <mergeCell ref="AK72:AK73"/>
    <mergeCell ref="AL72:AL73"/>
    <mergeCell ref="A74:A75"/>
    <mergeCell ref="B74:B75"/>
    <mergeCell ref="C74:C75"/>
    <mergeCell ref="D74:D75"/>
    <mergeCell ref="E74:E75"/>
    <mergeCell ref="AB72:AB73"/>
    <mergeCell ref="AC72:AC73"/>
    <mergeCell ref="AD72:AD73"/>
    <mergeCell ref="AE72:AE73"/>
    <mergeCell ref="AF72:AF73"/>
    <mergeCell ref="AG72:AG73"/>
    <mergeCell ref="V72:V73"/>
    <mergeCell ref="W72:W73"/>
    <mergeCell ref="X72:X73"/>
    <mergeCell ref="Y72:Y73"/>
    <mergeCell ref="Z72:Z73"/>
    <mergeCell ref="AA72:AA73"/>
    <mergeCell ref="N72:N73"/>
    <mergeCell ref="O72:O73"/>
    <mergeCell ref="R72:R73"/>
    <mergeCell ref="S72:S73"/>
    <mergeCell ref="T72:T73"/>
    <mergeCell ref="U72:U73"/>
    <mergeCell ref="AL74:AL75"/>
    <mergeCell ref="K76:K77"/>
    <mergeCell ref="L76:L77"/>
    <mergeCell ref="M76:M77"/>
    <mergeCell ref="N76:N77"/>
    <mergeCell ref="O76:O77"/>
    <mergeCell ref="H72:H73"/>
    <mergeCell ref="I72:I73"/>
    <mergeCell ref="J72:J73"/>
    <mergeCell ref="K72:K73"/>
    <mergeCell ref="AB74:AB75"/>
    <mergeCell ref="AC74:AC75"/>
    <mergeCell ref="AD74:AD75"/>
    <mergeCell ref="AE74:AE75"/>
    <mergeCell ref="T74:T75"/>
    <mergeCell ref="U74:U75"/>
    <mergeCell ref="V74:V75"/>
    <mergeCell ref="W74:W75"/>
    <mergeCell ref="X74:X75"/>
    <mergeCell ref="Y74:Y75"/>
    <mergeCell ref="L74:L75"/>
    <mergeCell ref="M74:M75"/>
    <mergeCell ref="N74:N75"/>
    <mergeCell ref="O74:O75"/>
    <mergeCell ref="R74:R75"/>
    <mergeCell ref="S74:S75"/>
    <mergeCell ref="L72:L73"/>
    <mergeCell ref="M72:M73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AF74:AF75"/>
    <mergeCell ref="AG74:AG75"/>
    <mergeCell ref="AH74:AH75"/>
    <mergeCell ref="AI74:AI75"/>
    <mergeCell ref="AJ74:AJ75"/>
    <mergeCell ref="AK74:AK75"/>
    <mergeCell ref="Z74:Z75"/>
    <mergeCell ref="AA74:AA75"/>
    <mergeCell ref="F74:F75"/>
    <mergeCell ref="G74:G75"/>
    <mergeCell ref="H74:H75"/>
    <mergeCell ref="I74:I75"/>
    <mergeCell ref="J74:J75"/>
    <mergeCell ref="K74:K75"/>
    <mergeCell ref="AB76:AB77"/>
    <mergeCell ref="AC76:AC77"/>
    <mergeCell ref="R76:R77"/>
    <mergeCell ref="S76:S77"/>
    <mergeCell ref="T76:T77"/>
    <mergeCell ref="U76:U77"/>
    <mergeCell ref="V76:V77"/>
    <mergeCell ref="W76:W77"/>
    <mergeCell ref="J76:J77"/>
    <mergeCell ref="N78:N79"/>
    <mergeCell ref="O78:O79"/>
    <mergeCell ref="R78:R79"/>
    <mergeCell ref="S78:S79"/>
    <mergeCell ref="T78:T79"/>
    <mergeCell ref="U78:U79"/>
    <mergeCell ref="H78:H79"/>
    <mergeCell ref="I78:I79"/>
    <mergeCell ref="J78:J79"/>
    <mergeCell ref="K78:K79"/>
    <mergeCell ref="L78:L79"/>
    <mergeCell ref="M78:M79"/>
    <mergeCell ref="AJ76:AJ77"/>
    <mergeCell ref="AK76:AK77"/>
    <mergeCell ref="AL76:AL77"/>
    <mergeCell ref="A78:A79"/>
    <mergeCell ref="B78:B79"/>
    <mergeCell ref="C78:C79"/>
    <mergeCell ref="D78:D79"/>
    <mergeCell ref="E78:E79"/>
    <mergeCell ref="F78:F79"/>
    <mergeCell ref="G78:G79"/>
    <mergeCell ref="AD76:AD77"/>
    <mergeCell ref="AE76:AE77"/>
    <mergeCell ref="AF76:AF77"/>
    <mergeCell ref="AG76:AG77"/>
    <mergeCell ref="AH76:AH77"/>
    <mergeCell ref="AI76:AI77"/>
    <mergeCell ref="X76:X77"/>
    <mergeCell ref="Y76:Y77"/>
    <mergeCell ref="Z76:Z77"/>
    <mergeCell ref="AA76:AA77"/>
    <mergeCell ref="N80:N81"/>
    <mergeCell ref="O80:O81"/>
    <mergeCell ref="R80:R81"/>
    <mergeCell ref="S80:S81"/>
    <mergeCell ref="F80:F81"/>
    <mergeCell ref="G80:G81"/>
    <mergeCell ref="H80:H81"/>
    <mergeCell ref="I80:I81"/>
    <mergeCell ref="J80:J81"/>
    <mergeCell ref="K80:K81"/>
    <mergeCell ref="AH78:AH79"/>
    <mergeCell ref="AI78:AI79"/>
    <mergeCell ref="AJ78:AJ79"/>
    <mergeCell ref="AK78:AK79"/>
    <mergeCell ref="AL78:AL79"/>
    <mergeCell ref="A80:A81"/>
    <mergeCell ref="B80:B81"/>
    <mergeCell ref="C80:C81"/>
    <mergeCell ref="D80:D81"/>
    <mergeCell ref="E80:E81"/>
    <mergeCell ref="AB78:AB79"/>
    <mergeCell ref="AC78:AC79"/>
    <mergeCell ref="AD78:AD79"/>
    <mergeCell ref="AE78:AE79"/>
    <mergeCell ref="AF78:AF79"/>
    <mergeCell ref="AG78:AG79"/>
    <mergeCell ref="V78:V79"/>
    <mergeCell ref="W78:W79"/>
    <mergeCell ref="X78:X79"/>
    <mergeCell ref="Y78:Y79"/>
    <mergeCell ref="Z78:Z79"/>
    <mergeCell ref="AA78:AA79"/>
    <mergeCell ref="N82:N83"/>
    <mergeCell ref="O82:O83"/>
    <mergeCell ref="AL80:AL81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AF80:AF81"/>
    <mergeCell ref="AG80:AG81"/>
    <mergeCell ref="AH80:AH81"/>
    <mergeCell ref="AI80:AI81"/>
    <mergeCell ref="AJ80:AJ81"/>
    <mergeCell ref="AK80:AK81"/>
    <mergeCell ref="Z80:Z81"/>
    <mergeCell ref="AA80:AA81"/>
    <mergeCell ref="AB80:AB81"/>
    <mergeCell ref="AC80:AC81"/>
    <mergeCell ref="AD80:AD81"/>
    <mergeCell ref="AE80:AE81"/>
    <mergeCell ref="T80:T81"/>
    <mergeCell ref="U80:U81"/>
    <mergeCell ref="V80:V81"/>
    <mergeCell ref="W80:W81"/>
    <mergeCell ref="X80:X81"/>
    <mergeCell ref="Y80:Y81"/>
    <mergeCell ref="L80:L81"/>
    <mergeCell ref="M80:M81"/>
    <mergeCell ref="AJ82:AJ83"/>
    <mergeCell ref="AK82:AK83"/>
    <mergeCell ref="AL82:AL83"/>
    <mergeCell ref="A84:A85"/>
    <mergeCell ref="B84:B85"/>
    <mergeCell ref="C84:C85"/>
    <mergeCell ref="D84:D85"/>
    <mergeCell ref="E84:E85"/>
    <mergeCell ref="F84:F85"/>
    <mergeCell ref="G84:G85"/>
    <mergeCell ref="AD82:AD83"/>
    <mergeCell ref="AE82:AE83"/>
    <mergeCell ref="AF82:AF83"/>
    <mergeCell ref="AG82:AG83"/>
    <mergeCell ref="AH82:AH83"/>
    <mergeCell ref="AI82:AI83"/>
    <mergeCell ref="X82:X83"/>
    <mergeCell ref="Y82:Y83"/>
    <mergeCell ref="Z82:Z83"/>
    <mergeCell ref="AA82:AA83"/>
    <mergeCell ref="AB82:AB83"/>
    <mergeCell ref="AC82:AC83"/>
    <mergeCell ref="R82:R83"/>
    <mergeCell ref="S82:S83"/>
    <mergeCell ref="T82:T83"/>
    <mergeCell ref="U82:U83"/>
    <mergeCell ref="V82:V83"/>
    <mergeCell ref="W82:W83"/>
    <mergeCell ref="J82:J83"/>
    <mergeCell ref="K82:K83"/>
    <mergeCell ref="L82:L83"/>
    <mergeCell ref="M82:M83"/>
    <mergeCell ref="AK84:AK85"/>
    <mergeCell ref="AL86:AL87"/>
    <mergeCell ref="AL84:AL85"/>
    <mergeCell ref="A86:A87"/>
    <mergeCell ref="B86:B87"/>
    <mergeCell ref="C86:C87"/>
    <mergeCell ref="D86:D87"/>
    <mergeCell ref="E86:E87"/>
    <mergeCell ref="AB84:AB85"/>
    <mergeCell ref="AC84:AC85"/>
    <mergeCell ref="AD84:AD85"/>
    <mergeCell ref="AE84:AE85"/>
    <mergeCell ref="AF84:AF85"/>
    <mergeCell ref="AG84:AG85"/>
    <mergeCell ref="V84:V85"/>
    <mergeCell ref="W84:W85"/>
    <mergeCell ref="X84:X85"/>
    <mergeCell ref="Y84:Y85"/>
    <mergeCell ref="Z84:Z85"/>
    <mergeCell ref="AA84:AA85"/>
    <mergeCell ref="N84:N85"/>
    <mergeCell ref="O84:O85"/>
    <mergeCell ref="R84:R85"/>
    <mergeCell ref="S84:S85"/>
    <mergeCell ref="T84:T85"/>
    <mergeCell ref="U84:U85"/>
    <mergeCell ref="H84:H85"/>
    <mergeCell ref="I84:I85"/>
    <mergeCell ref="J84:J85"/>
    <mergeCell ref="K84:K85"/>
    <mergeCell ref="L84:L85"/>
    <mergeCell ref="M84:M85"/>
    <mergeCell ref="L86:L87"/>
    <mergeCell ref="M86:M87"/>
    <mergeCell ref="N86:N87"/>
    <mergeCell ref="O86:O87"/>
    <mergeCell ref="R86:R87"/>
    <mergeCell ref="F86:F87"/>
    <mergeCell ref="G86:G87"/>
    <mergeCell ref="H86:H87"/>
    <mergeCell ref="I86:I87"/>
    <mergeCell ref="J86:J87"/>
    <mergeCell ref="K86:K87"/>
    <mergeCell ref="AH84:AH85"/>
    <mergeCell ref="AI84:AI85"/>
    <mergeCell ref="AJ84:AJ85"/>
    <mergeCell ref="J88:J89"/>
    <mergeCell ref="K88:K89"/>
    <mergeCell ref="L88:L89"/>
    <mergeCell ref="M88:M89"/>
    <mergeCell ref="N88:N89"/>
    <mergeCell ref="O88:O89"/>
    <mergeCell ref="X86:X87"/>
    <mergeCell ref="S86:S87"/>
    <mergeCell ref="AF86:AF87"/>
    <mergeCell ref="AG86:AG87"/>
    <mergeCell ref="AH86:AH87"/>
    <mergeCell ref="AI86:AI87"/>
    <mergeCell ref="AJ86:AJ87"/>
    <mergeCell ref="AK86:AK87"/>
    <mergeCell ref="Z86:Z87"/>
    <mergeCell ref="AA86:AA87"/>
    <mergeCell ref="AB86:AB87"/>
    <mergeCell ref="AC86:AC87"/>
    <mergeCell ref="AD86:AD87"/>
    <mergeCell ref="AE86:AE87"/>
    <mergeCell ref="T86:T87"/>
    <mergeCell ref="U86:U87"/>
    <mergeCell ref="V86:V87"/>
    <mergeCell ref="W86:W87"/>
    <mergeCell ref="Y86:Y87"/>
    <mergeCell ref="AB88:AB89"/>
    <mergeCell ref="AC88:AC89"/>
    <mergeCell ref="R88:R89"/>
    <mergeCell ref="S88:S89"/>
    <mergeCell ref="T88:T89"/>
    <mergeCell ref="U88:U89"/>
    <mergeCell ref="V88:V89"/>
    <mergeCell ref="W88:W89"/>
    <mergeCell ref="AJ88:AJ89"/>
    <mergeCell ref="AK88:AK89"/>
    <mergeCell ref="AI90:AI91"/>
    <mergeCell ref="AJ90:AJ91"/>
    <mergeCell ref="AK90:AK91"/>
    <mergeCell ref="AL90:AL91"/>
    <mergeCell ref="AA90:AA91"/>
    <mergeCell ref="AB90:AB91"/>
    <mergeCell ref="AC90:AC91"/>
    <mergeCell ref="AD90:AD91"/>
    <mergeCell ref="AE90:AE91"/>
    <mergeCell ref="AF90:AF91"/>
    <mergeCell ref="U90:U91"/>
    <mergeCell ref="V90:V91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N90:N91"/>
    <mergeCell ref="O90:O91"/>
    <mergeCell ref="P90:P91"/>
    <mergeCell ref="R90:R91"/>
    <mergeCell ref="S90:S91"/>
    <mergeCell ref="T90:T91"/>
    <mergeCell ref="H90:H91"/>
    <mergeCell ref="I90:I91"/>
    <mergeCell ref="J90:J91"/>
    <mergeCell ref="K90:K91"/>
    <mergeCell ref="L90:L91"/>
    <mergeCell ref="G96:G97"/>
    <mergeCell ref="H96:H97"/>
    <mergeCell ref="I96:I97"/>
    <mergeCell ref="J96:J97"/>
    <mergeCell ref="K96:K97"/>
    <mergeCell ref="L96:L97"/>
    <mergeCell ref="A96:A97"/>
    <mergeCell ref="B96:B97"/>
    <mergeCell ref="C96:C97"/>
    <mergeCell ref="D96:D97"/>
    <mergeCell ref="E96:E97"/>
    <mergeCell ref="F96:F97"/>
    <mergeCell ref="AL88:AL89"/>
    <mergeCell ref="A90:A91"/>
    <mergeCell ref="B90:B91"/>
    <mergeCell ref="C90:C91"/>
    <mergeCell ref="D90:D91"/>
    <mergeCell ref="E90:E91"/>
    <mergeCell ref="F90:F91"/>
    <mergeCell ref="G90:G91"/>
    <mergeCell ref="AD88:AD89"/>
    <mergeCell ref="AE88:AE89"/>
    <mergeCell ref="AF88:AF89"/>
    <mergeCell ref="AG88:AG89"/>
    <mergeCell ref="AH88:AH89"/>
    <mergeCell ref="AI88:AI89"/>
    <mergeCell ref="X88:X89"/>
    <mergeCell ref="Y88:Y89"/>
    <mergeCell ref="Z88:Z89"/>
    <mergeCell ref="AA88:AA89"/>
    <mergeCell ref="AG90:AG91"/>
    <mergeCell ref="AH90:AH91"/>
    <mergeCell ref="AD96:AD97"/>
    <mergeCell ref="AE96:AE97"/>
    <mergeCell ref="T96:T97"/>
    <mergeCell ref="U96:U97"/>
    <mergeCell ref="V96:V97"/>
    <mergeCell ref="W96:W97"/>
    <mergeCell ref="X96:X97"/>
    <mergeCell ref="Y96:Y97"/>
    <mergeCell ref="W90:W91"/>
    <mergeCell ref="X90:X91"/>
    <mergeCell ref="Y90:Y91"/>
    <mergeCell ref="Z90:Z91"/>
    <mergeCell ref="M96:M97"/>
    <mergeCell ref="N96:N97"/>
    <mergeCell ref="O96:O97"/>
    <mergeCell ref="P96:P97"/>
    <mergeCell ref="R96:R97"/>
    <mergeCell ref="S96:S97"/>
    <mergeCell ref="M90:M91"/>
    <mergeCell ref="R98:R99"/>
    <mergeCell ref="S98:S99"/>
    <mergeCell ref="T98:T99"/>
    <mergeCell ref="U98:U99"/>
    <mergeCell ref="V98:V99"/>
    <mergeCell ref="W98:W99"/>
    <mergeCell ref="J98:J99"/>
    <mergeCell ref="K98:K99"/>
    <mergeCell ref="L98:L99"/>
    <mergeCell ref="M98:M99"/>
    <mergeCell ref="N98:N99"/>
    <mergeCell ref="O98:O99"/>
    <mergeCell ref="AL96:AL97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AF96:AF97"/>
    <mergeCell ref="AG96:AG97"/>
    <mergeCell ref="AH96:AH97"/>
    <mergeCell ref="AI96:AI97"/>
    <mergeCell ref="AJ96:AJ97"/>
    <mergeCell ref="AK96:AK97"/>
    <mergeCell ref="Z96:Z97"/>
    <mergeCell ref="AA96:AA97"/>
    <mergeCell ref="AB96:AB97"/>
    <mergeCell ref="AC96:AC97"/>
    <mergeCell ref="R100:R101"/>
    <mergeCell ref="S100:S101"/>
    <mergeCell ref="T100:T101"/>
    <mergeCell ref="U100:U101"/>
    <mergeCell ref="H100:H101"/>
    <mergeCell ref="I100:I101"/>
    <mergeCell ref="J100:J101"/>
    <mergeCell ref="K100:K101"/>
    <mergeCell ref="L100:L101"/>
    <mergeCell ref="M100:M101"/>
    <mergeCell ref="AJ98:AJ99"/>
    <mergeCell ref="AK98:AK99"/>
    <mergeCell ref="AL98:AL99"/>
    <mergeCell ref="A100:A101"/>
    <mergeCell ref="B100:B101"/>
    <mergeCell ref="C100:C101"/>
    <mergeCell ref="D100:D101"/>
    <mergeCell ref="E100:E101"/>
    <mergeCell ref="F100:F101"/>
    <mergeCell ref="G100:G101"/>
    <mergeCell ref="AD98:AD99"/>
    <mergeCell ref="AE98:AE99"/>
    <mergeCell ref="AF98:AF99"/>
    <mergeCell ref="AG98:AG99"/>
    <mergeCell ref="AH98:AH99"/>
    <mergeCell ref="AI98:AI99"/>
    <mergeCell ref="X98:X99"/>
    <mergeCell ref="Y98:Y99"/>
    <mergeCell ref="Z98:Z99"/>
    <mergeCell ref="AA98:AA99"/>
    <mergeCell ref="AB98:AB99"/>
    <mergeCell ref="AC98:AC99"/>
    <mergeCell ref="R102:R103"/>
    <mergeCell ref="S102:S103"/>
    <mergeCell ref="F102:F103"/>
    <mergeCell ref="G102:G103"/>
    <mergeCell ref="H102:H103"/>
    <mergeCell ref="I102:I103"/>
    <mergeCell ref="J102:J103"/>
    <mergeCell ref="K102:K103"/>
    <mergeCell ref="AH100:AH101"/>
    <mergeCell ref="AI100:AI101"/>
    <mergeCell ref="AJ100:AJ101"/>
    <mergeCell ref="AK100:AK101"/>
    <mergeCell ref="AL100:AL101"/>
    <mergeCell ref="A102:A103"/>
    <mergeCell ref="B102:B103"/>
    <mergeCell ref="C102:C103"/>
    <mergeCell ref="D102:D103"/>
    <mergeCell ref="E102:E103"/>
    <mergeCell ref="AB100:AB101"/>
    <mergeCell ref="AC100:AC101"/>
    <mergeCell ref="AD100:AD101"/>
    <mergeCell ref="AE100:AE101"/>
    <mergeCell ref="AF100:AF101"/>
    <mergeCell ref="AG100:AG101"/>
    <mergeCell ref="V100:V101"/>
    <mergeCell ref="W100:W101"/>
    <mergeCell ref="X100:X101"/>
    <mergeCell ref="Y100:Y101"/>
    <mergeCell ref="Z100:Z101"/>
    <mergeCell ref="AA100:AA101"/>
    <mergeCell ref="N100:N101"/>
    <mergeCell ref="O100:O101"/>
    <mergeCell ref="AL102:AL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AF102:AF103"/>
    <mergeCell ref="AG102:AG103"/>
    <mergeCell ref="AH102:AH103"/>
    <mergeCell ref="AI102:AI103"/>
    <mergeCell ref="AJ102:AJ103"/>
    <mergeCell ref="AK102:AK103"/>
    <mergeCell ref="Z102:Z103"/>
    <mergeCell ref="AA102:AA103"/>
    <mergeCell ref="AB102:AB103"/>
    <mergeCell ref="AC102:AC103"/>
    <mergeCell ref="AD102:AD103"/>
    <mergeCell ref="AE102:AE103"/>
    <mergeCell ref="T102:T103"/>
    <mergeCell ref="U102:U103"/>
    <mergeCell ref="V102:V103"/>
    <mergeCell ref="W102:W103"/>
    <mergeCell ref="X102:X103"/>
    <mergeCell ref="Y102:Y103"/>
    <mergeCell ref="L102:L103"/>
    <mergeCell ref="M102:M103"/>
    <mergeCell ref="N102:N103"/>
    <mergeCell ref="O102:O103"/>
    <mergeCell ref="AG104:AG105"/>
    <mergeCell ref="AH104:AH105"/>
    <mergeCell ref="AI104:AI105"/>
    <mergeCell ref="X104:X105"/>
    <mergeCell ref="Y104:Y105"/>
    <mergeCell ref="Z104:Z105"/>
    <mergeCell ref="AA104:AA105"/>
    <mergeCell ref="AB104:AB105"/>
    <mergeCell ref="AC104:AC105"/>
    <mergeCell ref="R104:R105"/>
    <mergeCell ref="S104:S105"/>
    <mergeCell ref="T104:T105"/>
    <mergeCell ref="U104:U105"/>
    <mergeCell ref="V104:V105"/>
    <mergeCell ref="W104:W105"/>
    <mergeCell ref="J104:J105"/>
    <mergeCell ref="K104:K105"/>
    <mergeCell ref="L104:L105"/>
    <mergeCell ref="M104:M105"/>
    <mergeCell ref="N104:N105"/>
    <mergeCell ref="O104:O105"/>
    <mergeCell ref="A106:A107"/>
    <mergeCell ref="B106:B107"/>
    <mergeCell ref="C106:C107"/>
    <mergeCell ref="D106:D107"/>
    <mergeCell ref="E106:E107"/>
    <mergeCell ref="F106:F107"/>
    <mergeCell ref="G106:G107"/>
    <mergeCell ref="S108:S109"/>
    <mergeCell ref="F108:F109"/>
    <mergeCell ref="G108:G109"/>
    <mergeCell ref="AJ104:AJ105"/>
    <mergeCell ref="AK104:AK105"/>
    <mergeCell ref="AL104:AL105"/>
    <mergeCell ref="H108:H109"/>
    <mergeCell ref="I108:I109"/>
    <mergeCell ref="J108:J109"/>
    <mergeCell ref="K108:K109"/>
    <mergeCell ref="AH106:AH107"/>
    <mergeCell ref="AI106:AI107"/>
    <mergeCell ref="AJ106:AJ107"/>
    <mergeCell ref="AK106:AK107"/>
    <mergeCell ref="AL106:AL107"/>
    <mergeCell ref="AF108:AF109"/>
    <mergeCell ref="AG108:AG109"/>
    <mergeCell ref="AH108:AH109"/>
    <mergeCell ref="AI108:AI109"/>
    <mergeCell ref="AJ108:AJ109"/>
    <mergeCell ref="AK108:AK109"/>
    <mergeCell ref="Z108:Z109"/>
    <mergeCell ref="AD104:AD105"/>
    <mergeCell ref="AE104:AE105"/>
    <mergeCell ref="AF104:AF105"/>
    <mergeCell ref="C110:C111"/>
    <mergeCell ref="D110:D111"/>
    <mergeCell ref="E110:E111"/>
    <mergeCell ref="F110:F111"/>
    <mergeCell ref="G110:G111"/>
    <mergeCell ref="H110:H111"/>
    <mergeCell ref="I110:I111"/>
    <mergeCell ref="R106:R107"/>
    <mergeCell ref="S106:S107"/>
    <mergeCell ref="T106:T107"/>
    <mergeCell ref="U106:U107"/>
    <mergeCell ref="H106:H107"/>
    <mergeCell ref="I106:I107"/>
    <mergeCell ref="J106:J107"/>
    <mergeCell ref="K106:K107"/>
    <mergeCell ref="L106:L107"/>
    <mergeCell ref="M106:M107"/>
    <mergeCell ref="L108:L109"/>
    <mergeCell ref="M108:M109"/>
    <mergeCell ref="N108:N109"/>
    <mergeCell ref="O106:O107"/>
    <mergeCell ref="L110:L111"/>
    <mergeCell ref="M110:M111"/>
    <mergeCell ref="N110:N111"/>
    <mergeCell ref="O110:O111"/>
    <mergeCell ref="AL108:AL109"/>
    <mergeCell ref="A108:A109"/>
    <mergeCell ref="B108:B109"/>
    <mergeCell ref="C108:C109"/>
    <mergeCell ref="D108:D109"/>
    <mergeCell ref="E108:E109"/>
    <mergeCell ref="AB106:AB107"/>
    <mergeCell ref="AC106:AC107"/>
    <mergeCell ref="AD106:AD107"/>
    <mergeCell ref="AE106:AE107"/>
    <mergeCell ref="AF106:AF107"/>
    <mergeCell ref="AG106:AG107"/>
    <mergeCell ref="V106:V107"/>
    <mergeCell ref="W106:W107"/>
    <mergeCell ref="X106:X107"/>
    <mergeCell ref="Y106:Y107"/>
    <mergeCell ref="Z106:Z107"/>
    <mergeCell ref="AA106:AA107"/>
    <mergeCell ref="N106:N107"/>
    <mergeCell ref="AA108:AA109"/>
    <mergeCell ref="AB108:AB109"/>
    <mergeCell ref="AC108:AC109"/>
    <mergeCell ref="AD108:AD109"/>
    <mergeCell ref="AE108:AE109"/>
    <mergeCell ref="T108:T109"/>
    <mergeCell ref="U108:U109"/>
    <mergeCell ref="V108:V109"/>
    <mergeCell ref="W108:W109"/>
    <mergeCell ref="X108:X109"/>
    <mergeCell ref="Y108:Y109"/>
    <mergeCell ref="O108:O109"/>
    <mergeCell ref="R108:R109"/>
    <mergeCell ref="AJ110:AJ111"/>
    <mergeCell ref="AK110:AK111"/>
    <mergeCell ref="AL110:AL111"/>
    <mergeCell ref="A112:A113"/>
    <mergeCell ref="B112:B113"/>
    <mergeCell ref="C112:C113"/>
    <mergeCell ref="D112:D113"/>
    <mergeCell ref="E112:E113"/>
    <mergeCell ref="F112:F113"/>
    <mergeCell ref="G112:G113"/>
    <mergeCell ref="AD110:AD111"/>
    <mergeCell ref="AE110:AE111"/>
    <mergeCell ref="AF110:AF111"/>
    <mergeCell ref="AG110:AG111"/>
    <mergeCell ref="AH110:AH111"/>
    <mergeCell ref="AI110:AI111"/>
    <mergeCell ref="X110:X111"/>
    <mergeCell ref="Y110:Y111"/>
    <mergeCell ref="Z110:Z111"/>
    <mergeCell ref="AA110:AA111"/>
    <mergeCell ref="AB110:AB111"/>
    <mergeCell ref="AC110:AC111"/>
    <mergeCell ref="R110:R111"/>
    <mergeCell ref="S110:S111"/>
    <mergeCell ref="T110:T111"/>
    <mergeCell ref="U110:U111"/>
    <mergeCell ref="A110:A111"/>
    <mergeCell ref="B110:B111"/>
    <mergeCell ref="V110:V111"/>
    <mergeCell ref="W110:W111"/>
    <mergeCell ref="J110:J111"/>
    <mergeCell ref="K110:K111"/>
    <mergeCell ref="AH112:AH113"/>
    <mergeCell ref="AI112:AI113"/>
    <mergeCell ref="AJ112:AJ113"/>
    <mergeCell ref="AK112:AK113"/>
    <mergeCell ref="AL112:AL113"/>
    <mergeCell ref="A114:A115"/>
    <mergeCell ref="B114:B115"/>
    <mergeCell ref="C114:C115"/>
    <mergeCell ref="D114:D115"/>
    <mergeCell ref="E114:E115"/>
    <mergeCell ref="AB112:AB113"/>
    <mergeCell ref="AC112:AC113"/>
    <mergeCell ref="AD112:AD113"/>
    <mergeCell ref="AE112:AE113"/>
    <mergeCell ref="AF112:AF113"/>
    <mergeCell ref="AG112:AG113"/>
    <mergeCell ref="V112:V113"/>
    <mergeCell ref="W112:W113"/>
    <mergeCell ref="X112:X113"/>
    <mergeCell ref="Y112:Y113"/>
    <mergeCell ref="Z112:Z113"/>
    <mergeCell ref="AA112:AA113"/>
    <mergeCell ref="N112:N113"/>
    <mergeCell ref="O112:O113"/>
    <mergeCell ref="R112:R113"/>
    <mergeCell ref="S112:S113"/>
    <mergeCell ref="T112:T113"/>
    <mergeCell ref="U112:U113"/>
    <mergeCell ref="AL114:AL115"/>
    <mergeCell ref="K116:K117"/>
    <mergeCell ref="L116:L117"/>
    <mergeCell ref="M116:M117"/>
    <mergeCell ref="N116:N117"/>
    <mergeCell ref="O116:O117"/>
    <mergeCell ref="H112:H113"/>
    <mergeCell ref="I112:I113"/>
    <mergeCell ref="J112:J113"/>
    <mergeCell ref="K112:K113"/>
    <mergeCell ref="AD114:AD115"/>
    <mergeCell ref="AE114:AE115"/>
    <mergeCell ref="T114:T115"/>
    <mergeCell ref="U114:U115"/>
    <mergeCell ref="V114:V115"/>
    <mergeCell ref="W114:W115"/>
    <mergeCell ref="X114:X115"/>
    <mergeCell ref="Y114:Y115"/>
    <mergeCell ref="L114:L115"/>
    <mergeCell ref="M114:M115"/>
    <mergeCell ref="N114:N115"/>
    <mergeCell ref="O114:O115"/>
    <mergeCell ref="R114:R115"/>
    <mergeCell ref="S114:S115"/>
    <mergeCell ref="L112:L113"/>
    <mergeCell ref="M112:M113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AF114:AF115"/>
    <mergeCell ref="AG114:AG115"/>
    <mergeCell ref="AH114:AH115"/>
    <mergeCell ref="AI114:AI115"/>
    <mergeCell ref="AJ114:AJ115"/>
    <mergeCell ref="AK114:AK115"/>
    <mergeCell ref="Z114:Z115"/>
    <mergeCell ref="AA114:AA115"/>
    <mergeCell ref="AB114:AB115"/>
    <mergeCell ref="AC114:AC115"/>
    <mergeCell ref="F114:F115"/>
    <mergeCell ref="G114:G115"/>
    <mergeCell ref="H114:H115"/>
    <mergeCell ref="I114:I115"/>
    <mergeCell ref="J114:J115"/>
    <mergeCell ref="K114:K115"/>
    <mergeCell ref="R116:R117"/>
    <mergeCell ref="S116:S117"/>
    <mergeCell ref="T116:T117"/>
    <mergeCell ref="U116:U117"/>
    <mergeCell ref="V116:V117"/>
    <mergeCell ref="W116:W117"/>
    <mergeCell ref="J116:J117"/>
    <mergeCell ref="R118:R119"/>
    <mergeCell ref="S118:S119"/>
    <mergeCell ref="T118:T119"/>
    <mergeCell ref="U118:U119"/>
    <mergeCell ref="H118:H119"/>
    <mergeCell ref="I118:I119"/>
    <mergeCell ref="J118:J119"/>
    <mergeCell ref="K118:K119"/>
    <mergeCell ref="L118:L119"/>
    <mergeCell ref="M118:M119"/>
    <mergeCell ref="AJ116:AJ117"/>
    <mergeCell ref="AK116:AK117"/>
    <mergeCell ref="AL116:AL117"/>
    <mergeCell ref="A118:A119"/>
    <mergeCell ref="B118:B119"/>
    <mergeCell ref="C118:C119"/>
    <mergeCell ref="D118:D119"/>
    <mergeCell ref="E118:E119"/>
    <mergeCell ref="F118:F119"/>
    <mergeCell ref="G118:G119"/>
    <mergeCell ref="AD116:AD117"/>
    <mergeCell ref="AE116:AE117"/>
    <mergeCell ref="AF116:AF117"/>
    <mergeCell ref="AG116:AG117"/>
    <mergeCell ref="AH116:AH117"/>
    <mergeCell ref="AI116:AI117"/>
    <mergeCell ref="X116:X117"/>
    <mergeCell ref="Y116:Y117"/>
    <mergeCell ref="Z116:Z117"/>
    <mergeCell ref="AA116:AA117"/>
    <mergeCell ref="AB116:AB117"/>
    <mergeCell ref="AC116:AC117"/>
    <mergeCell ref="R120:R121"/>
    <mergeCell ref="S120:S121"/>
    <mergeCell ref="F120:F121"/>
    <mergeCell ref="G120:G121"/>
    <mergeCell ref="H120:H121"/>
    <mergeCell ref="I120:I121"/>
    <mergeCell ref="J120:J121"/>
    <mergeCell ref="K120:K121"/>
    <mergeCell ref="AH118:AH119"/>
    <mergeCell ref="AI118:AI119"/>
    <mergeCell ref="AJ118:AJ119"/>
    <mergeCell ref="AK118:AK119"/>
    <mergeCell ref="AL118:AL119"/>
    <mergeCell ref="A120:A121"/>
    <mergeCell ref="B120:B121"/>
    <mergeCell ref="C120:C121"/>
    <mergeCell ref="D120:D121"/>
    <mergeCell ref="E120:E121"/>
    <mergeCell ref="AB118:AB119"/>
    <mergeCell ref="AC118:AC119"/>
    <mergeCell ref="AD118:AD119"/>
    <mergeCell ref="AE118:AE119"/>
    <mergeCell ref="AF118:AF119"/>
    <mergeCell ref="AG118:AG119"/>
    <mergeCell ref="V118:V119"/>
    <mergeCell ref="W118:W119"/>
    <mergeCell ref="X118:X119"/>
    <mergeCell ref="Y118:Y119"/>
    <mergeCell ref="Z118:Z119"/>
    <mergeCell ref="AA118:AA119"/>
    <mergeCell ref="N118:N119"/>
    <mergeCell ref="O118:O119"/>
    <mergeCell ref="AL120:AL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AF120:AF121"/>
    <mergeCell ref="AG120:AG121"/>
    <mergeCell ref="AH120:AH121"/>
    <mergeCell ref="AI120:AI121"/>
    <mergeCell ref="AJ120:AJ121"/>
    <mergeCell ref="AK120:AK121"/>
    <mergeCell ref="Z120:Z121"/>
    <mergeCell ref="AA120:AA121"/>
    <mergeCell ref="AB120:AB121"/>
    <mergeCell ref="AC120:AC121"/>
    <mergeCell ref="AD120:AD121"/>
    <mergeCell ref="AE120:AE121"/>
    <mergeCell ref="T120:T121"/>
    <mergeCell ref="U120:U121"/>
    <mergeCell ref="V120:V121"/>
    <mergeCell ref="W120:W121"/>
    <mergeCell ref="X120:X121"/>
    <mergeCell ref="Y120:Y121"/>
    <mergeCell ref="L120:L121"/>
    <mergeCell ref="M120:M121"/>
    <mergeCell ref="N120:N121"/>
    <mergeCell ref="O120:O121"/>
    <mergeCell ref="G124:G125"/>
    <mergeCell ref="AD122:AD123"/>
    <mergeCell ref="AE122:AE123"/>
    <mergeCell ref="AF122:AF123"/>
    <mergeCell ref="AG122:AG123"/>
    <mergeCell ref="AH122:AH123"/>
    <mergeCell ref="AI122:AI123"/>
    <mergeCell ref="X122:X123"/>
    <mergeCell ref="Y122:Y123"/>
    <mergeCell ref="Z122:Z123"/>
    <mergeCell ref="AA122:AA123"/>
    <mergeCell ref="AB122:AB123"/>
    <mergeCell ref="AC122:AC123"/>
    <mergeCell ref="R122:R123"/>
    <mergeCell ref="S122:S123"/>
    <mergeCell ref="T122:T123"/>
    <mergeCell ref="U122:U123"/>
    <mergeCell ref="V122:V123"/>
    <mergeCell ref="W122:W123"/>
    <mergeCell ref="J122:J123"/>
    <mergeCell ref="K122:K123"/>
    <mergeCell ref="L122:L123"/>
    <mergeCell ref="M122:M123"/>
    <mergeCell ref="N122:N123"/>
    <mergeCell ref="O122:O123"/>
    <mergeCell ref="O124:O125"/>
    <mergeCell ref="A128:A129"/>
    <mergeCell ref="B128:B129"/>
    <mergeCell ref="C128:C129"/>
    <mergeCell ref="D128:D129"/>
    <mergeCell ref="E128:E129"/>
    <mergeCell ref="R128:R129"/>
    <mergeCell ref="S128:S129"/>
    <mergeCell ref="AJ122:AJ123"/>
    <mergeCell ref="AK122:AK123"/>
    <mergeCell ref="AL122:AL123"/>
    <mergeCell ref="H126:H127"/>
    <mergeCell ref="I126:I127"/>
    <mergeCell ref="J126:J127"/>
    <mergeCell ref="K126:K127"/>
    <mergeCell ref="AH124:AH125"/>
    <mergeCell ref="AI124:AI125"/>
    <mergeCell ref="AJ124:AJ125"/>
    <mergeCell ref="AK124:AK125"/>
    <mergeCell ref="AL124:AL125"/>
    <mergeCell ref="AF126:AF127"/>
    <mergeCell ref="AG126:AG127"/>
    <mergeCell ref="AH126:AH127"/>
    <mergeCell ref="AI126:AI127"/>
    <mergeCell ref="AJ126:AJ127"/>
    <mergeCell ref="AK126:AK127"/>
    <mergeCell ref="Z126:Z127"/>
    <mergeCell ref="R124:R125"/>
    <mergeCell ref="S124:S125"/>
    <mergeCell ref="T124:T125"/>
    <mergeCell ref="U124:U125"/>
    <mergeCell ref="H124:H125"/>
    <mergeCell ref="I124:I125"/>
    <mergeCell ref="AL126:AL127"/>
    <mergeCell ref="A126:A127"/>
    <mergeCell ref="B126:B127"/>
    <mergeCell ref="C126:C127"/>
    <mergeCell ref="D126:D127"/>
    <mergeCell ref="E126:E127"/>
    <mergeCell ref="AB124:AB125"/>
    <mergeCell ref="AC124:AC125"/>
    <mergeCell ref="AD124:AD125"/>
    <mergeCell ref="AE124:AE125"/>
    <mergeCell ref="AF124:AF125"/>
    <mergeCell ref="AG124:AG125"/>
    <mergeCell ref="V124:V125"/>
    <mergeCell ref="W124:W125"/>
    <mergeCell ref="X124:X125"/>
    <mergeCell ref="Y124:Y125"/>
    <mergeCell ref="Z124:Z125"/>
    <mergeCell ref="AA124:AA125"/>
    <mergeCell ref="N124:N125"/>
    <mergeCell ref="J124:J125"/>
    <mergeCell ref="K124:K125"/>
    <mergeCell ref="L124:L125"/>
    <mergeCell ref="M124:M125"/>
    <mergeCell ref="L126:L127"/>
    <mergeCell ref="M126:M127"/>
    <mergeCell ref="N126:N127"/>
    <mergeCell ref="A124:A125"/>
    <mergeCell ref="B124:B125"/>
    <mergeCell ref="C124:C125"/>
    <mergeCell ref="D124:D125"/>
    <mergeCell ref="E124:E125"/>
    <mergeCell ref="F124:F125"/>
    <mergeCell ref="AA126:AA127"/>
    <mergeCell ref="AB126:AB127"/>
    <mergeCell ref="AC126:AC127"/>
    <mergeCell ref="AD126:AD127"/>
    <mergeCell ref="AE126:AE127"/>
    <mergeCell ref="T126:T127"/>
    <mergeCell ref="U126:U127"/>
    <mergeCell ref="V126:V127"/>
    <mergeCell ref="W126:W127"/>
    <mergeCell ref="X126:X127"/>
    <mergeCell ref="Y126:Y127"/>
    <mergeCell ref="O126:O127"/>
    <mergeCell ref="R126:R127"/>
    <mergeCell ref="S126:S127"/>
    <mergeCell ref="F126:F127"/>
    <mergeCell ref="G126:G127"/>
    <mergeCell ref="T128:T129"/>
    <mergeCell ref="U128:U129"/>
    <mergeCell ref="N128:N129"/>
    <mergeCell ref="O128:O129"/>
    <mergeCell ref="AJ128:AJ129"/>
    <mergeCell ref="AK128:AK129"/>
    <mergeCell ref="AL128:AL129"/>
    <mergeCell ref="A130:A131"/>
    <mergeCell ref="B130:B131"/>
    <mergeCell ref="C130:C131"/>
    <mergeCell ref="D130:D131"/>
    <mergeCell ref="E130:E131"/>
    <mergeCell ref="F130:F131"/>
    <mergeCell ref="G130:G131"/>
    <mergeCell ref="AD128:AD129"/>
    <mergeCell ref="AE128:AE129"/>
    <mergeCell ref="AF128:AF129"/>
    <mergeCell ref="AG128:AG129"/>
    <mergeCell ref="AH128:AH129"/>
    <mergeCell ref="AI128:AI129"/>
    <mergeCell ref="X128:X129"/>
    <mergeCell ref="Y128:Y129"/>
    <mergeCell ref="Z128:Z129"/>
    <mergeCell ref="AA128:AA129"/>
    <mergeCell ref="AB128:AB129"/>
    <mergeCell ref="AC128:AC129"/>
    <mergeCell ref="V128:V129"/>
    <mergeCell ref="W128:W129"/>
    <mergeCell ref="J128:J129"/>
    <mergeCell ref="K128:K129"/>
    <mergeCell ref="AH130:AH131"/>
    <mergeCell ref="AI130:AI131"/>
    <mergeCell ref="F128:F129"/>
    <mergeCell ref="G128:G129"/>
    <mergeCell ref="H128:H129"/>
    <mergeCell ref="I128:I129"/>
    <mergeCell ref="L128:L129"/>
    <mergeCell ref="M128:M129"/>
    <mergeCell ref="A132:A133"/>
    <mergeCell ref="B132:B133"/>
    <mergeCell ref="C132:C133"/>
    <mergeCell ref="D132:D133"/>
    <mergeCell ref="E132:E133"/>
    <mergeCell ref="AB130:AB131"/>
    <mergeCell ref="AC130:AC131"/>
    <mergeCell ref="AD130:AD131"/>
    <mergeCell ref="AE130:AE131"/>
    <mergeCell ref="AF130:AF131"/>
    <mergeCell ref="AG130:AG131"/>
    <mergeCell ref="V130:V131"/>
    <mergeCell ref="W130:W131"/>
    <mergeCell ref="X130:X131"/>
    <mergeCell ref="Y130:Y131"/>
    <mergeCell ref="Z130:Z131"/>
    <mergeCell ref="AA130:AA131"/>
    <mergeCell ref="N130:N131"/>
    <mergeCell ref="O130:O131"/>
    <mergeCell ref="H130:H131"/>
    <mergeCell ref="I130:I131"/>
    <mergeCell ref="J130:J131"/>
    <mergeCell ref="K130:K131"/>
    <mergeCell ref="AD132:AD133"/>
    <mergeCell ref="AE132:AE133"/>
    <mergeCell ref="N132:N133"/>
    <mergeCell ref="O132:O133"/>
    <mergeCell ref="R132:R133"/>
    <mergeCell ref="R130:R131"/>
    <mergeCell ref="S130:S131"/>
    <mergeCell ref="S132:S133"/>
    <mergeCell ref="T132:T133"/>
    <mergeCell ref="U132:U133"/>
    <mergeCell ref="V132:V133"/>
    <mergeCell ref="W132:W133"/>
    <mergeCell ref="X132:X133"/>
    <mergeCell ref="Y132:Y133"/>
    <mergeCell ref="L132:L133"/>
    <mergeCell ref="M132:M133"/>
    <mergeCell ref="F132:F133"/>
    <mergeCell ref="G132:G133"/>
    <mergeCell ref="H132:H133"/>
    <mergeCell ref="I132:I133"/>
    <mergeCell ref="J132:J133"/>
    <mergeCell ref="K132:K133"/>
    <mergeCell ref="AJ130:AJ131"/>
    <mergeCell ref="AK130:AK131"/>
    <mergeCell ref="AC132:AC133"/>
    <mergeCell ref="L130:L131"/>
    <mergeCell ref="M130:M131"/>
    <mergeCell ref="T130:T131"/>
    <mergeCell ref="U130:U131"/>
    <mergeCell ref="AL130:AL131"/>
    <mergeCell ref="R134:R135"/>
    <mergeCell ref="S134:S135"/>
    <mergeCell ref="T134:T135"/>
    <mergeCell ref="U134:U135"/>
    <mergeCell ref="V134:V135"/>
    <mergeCell ref="W134:W135"/>
    <mergeCell ref="J134:J135"/>
    <mergeCell ref="K134:K135"/>
    <mergeCell ref="L134:L135"/>
    <mergeCell ref="M134:M135"/>
    <mergeCell ref="N134:N135"/>
    <mergeCell ref="O134:O135"/>
    <mergeCell ref="AL132:AL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AF132:AF133"/>
    <mergeCell ref="AG132:AG133"/>
    <mergeCell ref="AH132:AH133"/>
    <mergeCell ref="AI132:AI133"/>
    <mergeCell ref="AJ132:AJ133"/>
    <mergeCell ref="AK132:AK133"/>
    <mergeCell ref="Z132:Z133"/>
    <mergeCell ref="AA132:AA133"/>
    <mergeCell ref="AB132:AB133"/>
    <mergeCell ref="R136:R137"/>
    <mergeCell ref="S136:S137"/>
    <mergeCell ref="T136:T137"/>
    <mergeCell ref="U136:U137"/>
    <mergeCell ref="H136:H137"/>
    <mergeCell ref="I136:I137"/>
    <mergeCell ref="J136:J137"/>
    <mergeCell ref="K136:K137"/>
    <mergeCell ref="L136:L137"/>
    <mergeCell ref="M136:M137"/>
    <mergeCell ref="AJ134:AJ135"/>
    <mergeCell ref="AK134:AK135"/>
    <mergeCell ref="AL134:AL135"/>
    <mergeCell ref="A136:A137"/>
    <mergeCell ref="B136:B137"/>
    <mergeCell ref="C136:C137"/>
    <mergeCell ref="D136:D137"/>
    <mergeCell ref="E136:E137"/>
    <mergeCell ref="F136:F137"/>
    <mergeCell ref="G136:G137"/>
    <mergeCell ref="AD134:AD135"/>
    <mergeCell ref="AE134:AE135"/>
    <mergeCell ref="AF134:AF135"/>
    <mergeCell ref="AG134:AG135"/>
    <mergeCell ref="AH134:AH135"/>
    <mergeCell ref="AI134:AI135"/>
    <mergeCell ref="X134:X135"/>
    <mergeCell ref="Y134:Y135"/>
    <mergeCell ref="Z134:Z135"/>
    <mergeCell ref="AA134:AA135"/>
    <mergeCell ref="AB134:AB135"/>
    <mergeCell ref="AC134:AC135"/>
    <mergeCell ref="R138:R139"/>
    <mergeCell ref="S138:S139"/>
    <mergeCell ref="F138:F139"/>
    <mergeCell ref="G138:G139"/>
    <mergeCell ref="H138:H139"/>
    <mergeCell ref="I138:I139"/>
    <mergeCell ref="J138:J139"/>
    <mergeCell ref="K138:K139"/>
    <mergeCell ref="AH136:AH137"/>
    <mergeCell ref="AI136:AI137"/>
    <mergeCell ref="AJ136:AJ137"/>
    <mergeCell ref="AK136:AK137"/>
    <mergeCell ref="AL136:AL137"/>
    <mergeCell ref="A138:A139"/>
    <mergeCell ref="B138:B139"/>
    <mergeCell ref="C138:C139"/>
    <mergeCell ref="D138:D139"/>
    <mergeCell ref="E138:E139"/>
    <mergeCell ref="AB136:AB137"/>
    <mergeCell ref="AC136:AC137"/>
    <mergeCell ref="AD136:AD137"/>
    <mergeCell ref="AE136:AE137"/>
    <mergeCell ref="AF136:AF137"/>
    <mergeCell ref="AG136:AG137"/>
    <mergeCell ref="V136:V137"/>
    <mergeCell ref="W136:W137"/>
    <mergeCell ref="X136:X137"/>
    <mergeCell ref="Y136:Y137"/>
    <mergeCell ref="Z136:Z137"/>
    <mergeCell ref="AA136:AA137"/>
    <mergeCell ref="N136:N137"/>
    <mergeCell ref="O136:O137"/>
    <mergeCell ref="AL138:AL139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AF138:AF139"/>
    <mergeCell ref="AG138:AG139"/>
    <mergeCell ref="AH138:AH139"/>
    <mergeCell ref="AI138:AI139"/>
    <mergeCell ref="AJ138:AJ139"/>
    <mergeCell ref="AK138:AK139"/>
    <mergeCell ref="Z138:Z139"/>
    <mergeCell ref="AA138:AA139"/>
    <mergeCell ref="AB138:AB139"/>
    <mergeCell ref="AC138:AC139"/>
    <mergeCell ref="AD138:AD139"/>
    <mergeCell ref="AE138:AE139"/>
    <mergeCell ref="T138:T139"/>
    <mergeCell ref="U138:U139"/>
    <mergeCell ref="V138:V139"/>
    <mergeCell ref="W138:W139"/>
    <mergeCell ref="X138:X139"/>
    <mergeCell ref="Y138:Y139"/>
    <mergeCell ref="L138:L139"/>
    <mergeCell ref="M138:M139"/>
    <mergeCell ref="N138:N139"/>
    <mergeCell ref="O138:O139"/>
    <mergeCell ref="AG140:AG141"/>
    <mergeCell ref="AH140:AH141"/>
    <mergeCell ref="AI140:AI141"/>
    <mergeCell ref="X140:X141"/>
    <mergeCell ref="Y140:Y141"/>
    <mergeCell ref="Z140:Z141"/>
    <mergeCell ref="AA140:AA141"/>
    <mergeCell ref="AB140:AB141"/>
    <mergeCell ref="AC140:AC141"/>
    <mergeCell ref="R140:R141"/>
    <mergeCell ref="S140:S141"/>
    <mergeCell ref="T140:T141"/>
    <mergeCell ref="U140:U141"/>
    <mergeCell ref="V140:V141"/>
    <mergeCell ref="W140:W141"/>
    <mergeCell ref="J140:J141"/>
    <mergeCell ref="K140:K141"/>
    <mergeCell ref="L140:L141"/>
    <mergeCell ref="M140:M141"/>
    <mergeCell ref="N140:N141"/>
    <mergeCell ref="O140:O141"/>
    <mergeCell ref="A142:A143"/>
    <mergeCell ref="B142:B143"/>
    <mergeCell ref="C142:C143"/>
    <mergeCell ref="D142:D143"/>
    <mergeCell ref="E142:E143"/>
    <mergeCell ref="F142:F143"/>
    <mergeCell ref="G142:G143"/>
    <mergeCell ref="S144:S145"/>
    <mergeCell ref="F144:F145"/>
    <mergeCell ref="G144:G145"/>
    <mergeCell ref="AJ140:AJ141"/>
    <mergeCell ref="AK140:AK141"/>
    <mergeCell ref="AL140:AL141"/>
    <mergeCell ref="H144:H145"/>
    <mergeCell ref="I144:I145"/>
    <mergeCell ref="J144:J145"/>
    <mergeCell ref="K144:K145"/>
    <mergeCell ref="AH142:AH143"/>
    <mergeCell ref="AI142:AI143"/>
    <mergeCell ref="AJ142:AJ143"/>
    <mergeCell ref="AK142:AK143"/>
    <mergeCell ref="AL142:AL143"/>
    <mergeCell ref="AF144:AF145"/>
    <mergeCell ref="AG144:AG145"/>
    <mergeCell ref="AH144:AH145"/>
    <mergeCell ref="AI144:AI145"/>
    <mergeCell ref="AJ144:AJ145"/>
    <mergeCell ref="AK144:AK145"/>
    <mergeCell ref="Z144:Z145"/>
    <mergeCell ref="AD140:AD141"/>
    <mergeCell ref="AE140:AE141"/>
    <mergeCell ref="AF140:AF141"/>
    <mergeCell ref="C146:C147"/>
    <mergeCell ref="D146:D147"/>
    <mergeCell ref="E146:E147"/>
    <mergeCell ref="F146:F147"/>
    <mergeCell ref="G146:G147"/>
    <mergeCell ref="H146:H147"/>
    <mergeCell ref="I146:I147"/>
    <mergeCell ref="R142:R143"/>
    <mergeCell ref="S142:S143"/>
    <mergeCell ref="T142:T143"/>
    <mergeCell ref="U142:U143"/>
    <mergeCell ref="H142:H143"/>
    <mergeCell ref="I142:I143"/>
    <mergeCell ref="J142:J143"/>
    <mergeCell ref="K142:K143"/>
    <mergeCell ref="L142:L143"/>
    <mergeCell ref="M142:M143"/>
    <mergeCell ref="L144:L145"/>
    <mergeCell ref="M144:M145"/>
    <mergeCell ref="N144:N145"/>
    <mergeCell ref="O142:O143"/>
    <mergeCell ref="L146:L147"/>
    <mergeCell ref="M146:M147"/>
    <mergeCell ref="N146:N147"/>
    <mergeCell ref="O146:O147"/>
    <mergeCell ref="AL144:AL145"/>
    <mergeCell ref="A144:A145"/>
    <mergeCell ref="B144:B145"/>
    <mergeCell ref="C144:C145"/>
    <mergeCell ref="D144:D145"/>
    <mergeCell ref="E144:E145"/>
    <mergeCell ref="AB142:AB143"/>
    <mergeCell ref="AC142:AC143"/>
    <mergeCell ref="AD142:AD143"/>
    <mergeCell ref="AE142:AE143"/>
    <mergeCell ref="AF142:AF143"/>
    <mergeCell ref="AG142:AG143"/>
    <mergeCell ref="V142:V143"/>
    <mergeCell ref="W142:W143"/>
    <mergeCell ref="X142:X143"/>
    <mergeCell ref="Y142:Y143"/>
    <mergeCell ref="Z142:Z143"/>
    <mergeCell ref="AA142:AA143"/>
    <mergeCell ref="N142:N143"/>
    <mergeCell ref="AA144:AA145"/>
    <mergeCell ref="AB144:AB145"/>
    <mergeCell ref="AC144:AC145"/>
    <mergeCell ref="AD144:AD145"/>
    <mergeCell ref="AE144:AE145"/>
    <mergeCell ref="T144:T145"/>
    <mergeCell ref="U144:U145"/>
    <mergeCell ref="V144:V145"/>
    <mergeCell ref="W144:W145"/>
    <mergeCell ref="X144:X145"/>
    <mergeCell ref="Y144:Y145"/>
    <mergeCell ref="O144:O145"/>
    <mergeCell ref="R144:R145"/>
    <mergeCell ref="AJ146:AJ147"/>
    <mergeCell ref="AK146:AK147"/>
    <mergeCell ref="AL146:AL147"/>
    <mergeCell ref="A148:A149"/>
    <mergeCell ref="B148:B149"/>
    <mergeCell ref="C148:C149"/>
    <mergeCell ref="D148:D149"/>
    <mergeCell ref="E148:E149"/>
    <mergeCell ref="F148:F149"/>
    <mergeCell ref="G148:G149"/>
    <mergeCell ref="AD146:AD147"/>
    <mergeCell ref="AE146:AE147"/>
    <mergeCell ref="AF146:AF147"/>
    <mergeCell ref="AG146:AG147"/>
    <mergeCell ref="AH146:AH147"/>
    <mergeCell ref="AI146:AI147"/>
    <mergeCell ref="X146:X147"/>
    <mergeCell ref="Y146:Y147"/>
    <mergeCell ref="Z146:Z147"/>
    <mergeCell ref="AA146:AA147"/>
    <mergeCell ref="AB146:AB147"/>
    <mergeCell ref="AC146:AC147"/>
    <mergeCell ref="R146:R147"/>
    <mergeCell ref="S146:S147"/>
    <mergeCell ref="T146:T147"/>
    <mergeCell ref="U146:U147"/>
    <mergeCell ref="A146:A147"/>
    <mergeCell ref="B146:B147"/>
    <mergeCell ref="V146:V147"/>
    <mergeCell ref="W146:W147"/>
    <mergeCell ref="J146:J147"/>
    <mergeCell ref="K146:K147"/>
    <mergeCell ref="AH148:AH149"/>
    <mergeCell ref="AI148:AI149"/>
    <mergeCell ref="AJ148:AJ149"/>
    <mergeCell ref="AK148:AK149"/>
    <mergeCell ref="AL148:AL149"/>
    <mergeCell ref="A150:A151"/>
    <mergeCell ref="B150:B151"/>
    <mergeCell ref="C150:C151"/>
    <mergeCell ref="D150:D151"/>
    <mergeCell ref="E150:E151"/>
    <mergeCell ref="AB148:AB149"/>
    <mergeCell ref="AC148:AC149"/>
    <mergeCell ref="AD148:AD149"/>
    <mergeCell ref="AE148:AE149"/>
    <mergeCell ref="AF148:AF149"/>
    <mergeCell ref="AG148:AG149"/>
    <mergeCell ref="V148:V149"/>
    <mergeCell ref="W148:W149"/>
    <mergeCell ref="X148:X149"/>
    <mergeCell ref="Y148:Y149"/>
    <mergeCell ref="Z148:Z149"/>
    <mergeCell ref="AA148:AA149"/>
    <mergeCell ref="N148:N149"/>
    <mergeCell ref="O148:O149"/>
    <mergeCell ref="R148:R149"/>
    <mergeCell ref="S148:S149"/>
    <mergeCell ref="T148:T149"/>
    <mergeCell ref="U148:U149"/>
    <mergeCell ref="AL150:AL151"/>
    <mergeCell ref="K152:K153"/>
    <mergeCell ref="L152:L153"/>
    <mergeCell ref="M152:M153"/>
    <mergeCell ref="N152:N153"/>
    <mergeCell ref="O152:O153"/>
    <mergeCell ref="H148:H149"/>
    <mergeCell ref="I148:I149"/>
    <mergeCell ref="J148:J149"/>
    <mergeCell ref="K148:K149"/>
    <mergeCell ref="AB150:AB151"/>
    <mergeCell ref="AC150:AC151"/>
    <mergeCell ref="AD150:AD151"/>
    <mergeCell ref="AE150:AE151"/>
    <mergeCell ref="T150:T151"/>
    <mergeCell ref="U150:U151"/>
    <mergeCell ref="V150:V151"/>
    <mergeCell ref="W150:W151"/>
    <mergeCell ref="X150:X151"/>
    <mergeCell ref="Y150:Y151"/>
    <mergeCell ref="L150:L151"/>
    <mergeCell ref="M150:M151"/>
    <mergeCell ref="N150:N151"/>
    <mergeCell ref="O150:O151"/>
    <mergeCell ref="R150:R151"/>
    <mergeCell ref="S150:S151"/>
    <mergeCell ref="L148:L149"/>
    <mergeCell ref="M148:M149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AF150:AF151"/>
    <mergeCell ref="AG150:AG151"/>
    <mergeCell ref="AH150:AH151"/>
    <mergeCell ref="AI150:AI151"/>
    <mergeCell ref="AJ150:AJ151"/>
    <mergeCell ref="AK150:AK151"/>
    <mergeCell ref="Z150:Z151"/>
    <mergeCell ref="AA150:AA151"/>
    <mergeCell ref="F150:F151"/>
    <mergeCell ref="G150:G151"/>
    <mergeCell ref="H150:H151"/>
    <mergeCell ref="I150:I151"/>
    <mergeCell ref="J150:J151"/>
    <mergeCell ref="K150:K151"/>
    <mergeCell ref="AB152:AB153"/>
    <mergeCell ref="AC152:AC153"/>
    <mergeCell ref="R152:R153"/>
    <mergeCell ref="S152:S153"/>
    <mergeCell ref="T152:T153"/>
    <mergeCell ref="U152:U153"/>
    <mergeCell ref="V152:V153"/>
    <mergeCell ref="W152:W153"/>
    <mergeCell ref="J152:J153"/>
    <mergeCell ref="N154:N155"/>
    <mergeCell ref="O154:O155"/>
    <mergeCell ref="R154:R155"/>
    <mergeCell ref="S154:S155"/>
    <mergeCell ref="T154:T155"/>
    <mergeCell ref="U154:U155"/>
    <mergeCell ref="H154:H155"/>
    <mergeCell ref="I154:I155"/>
    <mergeCell ref="J154:J155"/>
    <mergeCell ref="K154:K155"/>
    <mergeCell ref="L154:L155"/>
    <mergeCell ref="M154:M155"/>
    <mergeCell ref="AJ152:AJ153"/>
    <mergeCell ref="AK152:AK153"/>
    <mergeCell ref="AL152:AL153"/>
    <mergeCell ref="A154:A155"/>
    <mergeCell ref="B154:B155"/>
    <mergeCell ref="C154:C155"/>
    <mergeCell ref="D154:D155"/>
    <mergeCell ref="E154:E155"/>
    <mergeCell ref="F154:F155"/>
    <mergeCell ref="G154:G155"/>
    <mergeCell ref="AD152:AD153"/>
    <mergeCell ref="AE152:AE153"/>
    <mergeCell ref="AF152:AF153"/>
    <mergeCell ref="AG152:AG153"/>
    <mergeCell ref="AH152:AH153"/>
    <mergeCell ref="AI152:AI153"/>
    <mergeCell ref="X152:X153"/>
    <mergeCell ref="Y152:Y153"/>
    <mergeCell ref="Z152:Z153"/>
    <mergeCell ref="AA152:AA153"/>
    <mergeCell ref="AH154:AH155"/>
    <mergeCell ref="AI154:AI155"/>
    <mergeCell ref="AJ154:AJ155"/>
    <mergeCell ref="AK154:AK155"/>
    <mergeCell ref="AL154:AL155"/>
    <mergeCell ref="AB154:AB155"/>
    <mergeCell ref="AC154:AC155"/>
    <mergeCell ref="AD154:AD155"/>
    <mergeCell ref="AE154:AE155"/>
    <mergeCell ref="AF154:AF155"/>
    <mergeCell ref="AG154:AG155"/>
    <mergeCell ref="V154:V155"/>
    <mergeCell ref="W154:W155"/>
    <mergeCell ref="X154:X155"/>
    <mergeCell ref="Y154:Y155"/>
    <mergeCell ref="Z154:Z155"/>
    <mergeCell ref="AA154:AA1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ED2C0-056E-8148-AEFA-A315B1598395}">
  <dimension ref="A1:AL162"/>
  <sheetViews>
    <sheetView topLeftCell="B89" workbookViewId="0">
      <selection activeCell="I112" sqref="I112:I113"/>
    </sheetView>
  </sheetViews>
  <sheetFormatPr baseColWidth="10" defaultRowHeight="16" x14ac:dyDescent="0.2"/>
  <cols>
    <col min="1" max="1" width="13.6640625" style="3" bestFit="1" customWidth="1"/>
    <col min="2" max="2" width="15.6640625" style="3" bestFit="1" customWidth="1"/>
    <col min="3" max="3" width="20" style="3" bestFit="1" customWidth="1"/>
    <col min="4" max="4" width="17.1640625" style="3" bestFit="1" customWidth="1"/>
    <col min="5" max="5" width="21.5" style="3" bestFit="1" customWidth="1"/>
    <col min="6" max="6" width="15.6640625" style="3" bestFit="1" customWidth="1"/>
    <col min="7" max="7" width="17.1640625" style="3" bestFit="1" customWidth="1"/>
    <col min="8" max="10" width="14" style="3" bestFit="1" customWidth="1"/>
    <col min="11" max="11" width="15.33203125" style="3" bestFit="1" customWidth="1"/>
    <col min="12" max="14" width="14" style="3" bestFit="1" customWidth="1"/>
    <col min="15" max="15" width="14.83203125" style="3" bestFit="1" customWidth="1"/>
    <col min="16" max="17" width="72" style="3" bestFit="1" customWidth="1"/>
    <col min="18" max="18" width="19.1640625" style="3" bestFit="1" customWidth="1"/>
    <col min="19" max="19" width="23.5" style="3" bestFit="1" customWidth="1"/>
    <col min="20" max="20" width="20.5" style="3" bestFit="1" customWidth="1"/>
    <col min="21" max="21" width="24.83203125" style="3" bestFit="1" customWidth="1"/>
    <col min="22" max="22" width="14" style="3" bestFit="1" customWidth="1"/>
    <col min="23" max="23" width="13.33203125" style="3" bestFit="1" customWidth="1"/>
    <col min="24" max="24" width="10.33203125" style="3" bestFit="1" customWidth="1"/>
    <col min="25" max="25" width="11.33203125" style="3" bestFit="1" customWidth="1"/>
    <col min="26" max="26" width="73.1640625" style="3" bestFit="1" customWidth="1"/>
    <col min="27" max="27" width="20.5" style="3" bestFit="1" customWidth="1"/>
    <col min="28" max="28" width="18" style="3" bestFit="1" customWidth="1"/>
    <col min="29" max="29" width="18.1640625" style="3" bestFit="1" customWidth="1"/>
    <col min="30" max="30" width="14" style="3" bestFit="1" customWidth="1"/>
    <col min="31" max="31" width="18" style="3" bestFit="1" customWidth="1"/>
    <col min="32" max="32" width="19.33203125" style="3" bestFit="1" customWidth="1"/>
    <col min="33" max="33" width="23.1640625" style="3" bestFit="1" customWidth="1"/>
    <col min="34" max="34" width="24.5" style="3" bestFit="1" customWidth="1"/>
    <col min="35" max="35" width="18.5" style="3" bestFit="1" customWidth="1"/>
    <col min="36" max="36" width="19.83203125" style="3" bestFit="1" customWidth="1"/>
    <col min="37" max="37" width="19.5" style="3" bestFit="1" customWidth="1"/>
    <col min="38" max="38" width="20.83203125" style="3" bestFit="1" customWidth="1"/>
    <col min="39" max="16384" width="10.83203125" style="3"/>
  </cols>
  <sheetData>
    <row r="1" spans="1:38" ht="31" x14ac:dyDescent="0.35">
      <c r="A1" s="25" t="s">
        <v>53</v>
      </c>
    </row>
    <row r="3" spans="1:38" x14ac:dyDescent="0.2">
      <c r="A3" s="5" t="s">
        <v>0</v>
      </c>
      <c r="B3" s="5" t="s">
        <v>60</v>
      </c>
      <c r="C3" s="5" t="s">
        <v>61</v>
      </c>
      <c r="D3" s="5" t="s">
        <v>62</v>
      </c>
      <c r="E3" s="5" t="s">
        <v>63</v>
      </c>
      <c r="F3" s="5" t="s">
        <v>64</v>
      </c>
      <c r="G3" s="5" t="s">
        <v>65</v>
      </c>
      <c r="H3" s="5" t="s">
        <v>66</v>
      </c>
      <c r="I3" s="5" t="s">
        <v>67</v>
      </c>
      <c r="J3" s="5" t="s">
        <v>68</v>
      </c>
      <c r="K3" s="5" t="s">
        <v>69</v>
      </c>
      <c r="L3" s="5" t="s">
        <v>70</v>
      </c>
      <c r="M3" s="5" t="s">
        <v>71</v>
      </c>
      <c r="N3" s="5" t="s">
        <v>72</v>
      </c>
      <c r="O3" s="5" t="s">
        <v>73</v>
      </c>
      <c r="P3" s="5" t="s">
        <v>74</v>
      </c>
      <c r="Q3" s="5" t="s">
        <v>75</v>
      </c>
      <c r="R3" s="5" t="s">
        <v>76</v>
      </c>
      <c r="S3" s="5" t="s">
        <v>77</v>
      </c>
      <c r="T3" s="5" t="s">
        <v>78</v>
      </c>
      <c r="U3" s="5" t="s">
        <v>79</v>
      </c>
      <c r="V3" s="5" t="s">
        <v>80</v>
      </c>
      <c r="W3" s="5" t="s">
        <v>10</v>
      </c>
      <c r="X3" s="5" t="s">
        <v>11</v>
      </c>
      <c r="Y3" s="5" t="s">
        <v>12</v>
      </c>
      <c r="Z3" s="5" t="s">
        <v>81</v>
      </c>
      <c r="AA3" s="5" t="s">
        <v>13</v>
      </c>
      <c r="AB3" s="5" t="s">
        <v>14</v>
      </c>
      <c r="AC3" s="5" t="s">
        <v>15</v>
      </c>
      <c r="AD3" s="5" t="s">
        <v>16</v>
      </c>
      <c r="AE3" s="5" t="s">
        <v>82</v>
      </c>
      <c r="AF3" s="5" t="s">
        <v>83</v>
      </c>
      <c r="AG3" s="5" t="s">
        <v>84</v>
      </c>
      <c r="AH3" s="5" t="s">
        <v>85</v>
      </c>
      <c r="AI3" s="5" t="s">
        <v>86</v>
      </c>
      <c r="AJ3" s="5" t="s">
        <v>87</v>
      </c>
      <c r="AK3" s="5" t="s">
        <v>88</v>
      </c>
      <c r="AL3" s="5" t="s">
        <v>89</v>
      </c>
    </row>
    <row r="4" spans="1:38" x14ac:dyDescent="0.2">
      <c r="A4" s="40" t="s">
        <v>20</v>
      </c>
      <c r="B4" s="40">
        <v>0.38823968163212302</v>
      </c>
      <c r="C4" s="40">
        <v>0.49195819831306298</v>
      </c>
      <c r="D4" s="40">
        <v>0.363760343138681</v>
      </c>
      <c r="E4" s="40">
        <v>0.47378466689655302</v>
      </c>
      <c r="F4" s="40">
        <v>0.26984126984126999</v>
      </c>
      <c r="G4" s="40">
        <v>-0.23529411764705899</v>
      </c>
      <c r="H4" s="40">
        <v>0.71532133178034496</v>
      </c>
      <c r="I4" s="40">
        <v>0.31552402713060201</v>
      </c>
      <c r="J4" s="40">
        <v>0.80422639117805905</v>
      </c>
      <c r="K4" s="40">
        <v>0.30642170230305998</v>
      </c>
      <c r="L4" s="40">
        <v>15.145647064420899</v>
      </c>
      <c r="M4" s="40">
        <v>8.78033968988297</v>
      </c>
      <c r="N4" s="40">
        <v>12.673791855636599</v>
      </c>
      <c r="O4" s="40">
        <v>6.0881633911177504</v>
      </c>
      <c r="P4" s="6" t="s">
        <v>299</v>
      </c>
      <c r="Q4" s="6" t="s">
        <v>301</v>
      </c>
      <c r="R4" s="40">
        <v>2.0506329113924102</v>
      </c>
      <c r="S4" s="40">
        <v>1.16755718835888</v>
      </c>
      <c r="T4" s="40">
        <v>2.9101796407185598</v>
      </c>
      <c r="U4" s="40">
        <v>1.16755718835888</v>
      </c>
      <c r="V4" s="40">
        <v>0.72887882219705602</v>
      </c>
      <c r="W4" s="40" t="s">
        <v>94</v>
      </c>
      <c r="X4" s="40" t="s">
        <v>54</v>
      </c>
      <c r="Y4" s="40" t="s">
        <v>53</v>
      </c>
      <c r="Z4" s="40" t="s">
        <v>95</v>
      </c>
      <c r="AA4" s="40">
        <v>129</v>
      </c>
      <c r="AB4" s="40">
        <v>4415</v>
      </c>
      <c r="AC4" s="40">
        <v>2.9218573046432599E-2</v>
      </c>
      <c r="AD4" s="40">
        <v>187.72039396359801</v>
      </c>
      <c r="AE4" s="40">
        <v>1104.4561362688501</v>
      </c>
      <c r="AF4" s="40">
        <v>479.72104233771199</v>
      </c>
      <c r="AG4" s="40">
        <v>2.1929824561403501</v>
      </c>
      <c r="AH4" s="40">
        <v>1.3333333333333299</v>
      </c>
      <c r="AI4" s="40">
        <v>64</v>
      </c>
      <c r="AJ4" s="40">
        <v>36</v>
      </c>
      <c r="AK4" s="40">
        <v>3.8844002486016202E-2</v>
      </c>
      <c r="AL4" s="40">
        <v>1.43781452192667E-3</v>
      </c>
    </row>
    <row r="5" spans="1:38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6" t="s">
        <v>300</v>
      </c>
      <c r="Q5" s="6" t="s">
        <v>302</v>
      </c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</row>
    <row r="6" spans="1:38" x14ac:dyDescent="0.2">
      <c r="A6" s="40" t="s">
        <v>24</v>
      </c>
      <c r="B6" s="40">
        <v>0.42304175190825699</v>
      </c>
      <c r="C6" s="40">
        <v>0.54909042599888103</v>
      </c>
      <c r="D6" s="40">
        <v>0.33268885003780602</v>
      </c>
      <c r="E6" s="40">
        <v>0.45424399618707501</v>
      </c>
      <c r="F6" s="40">
        <v>-0.30769230769230799</v>
      </c>
      <c r="G6" s="40">
        <v>-9.0909090909090898E-2</v>
      </c>
      <c r="H6" s="40">
        <v>0.61932802214772598</v>
      </c>
      <c r="I6" s="40">
        <v>0.33432402712210801</v>
      </c>
      <c r="J6" s="40">
        <v>0.78037272056234996</v>
      </c>
      <c r="K6" s="40">
        <v>0.309029643912622</v>
      </c>
      <c r="L6" s="40">
        <v>14.033998895539399</v>
      </c>
      <c r="M6" s="40">
        <v>8.3138191208564702</v>
      </c>
      <c r="N6" s="40">
        <v>13.9784491850632</v>
      </c>
      <c r="O6" s="40">
        <v>9.2476301262966292</v>
      </c>
      <c r="P6" s="6" t="s">
        <v>303</v>
      </c>
      <c r="Q6" s="6" t="s">
        <v>305</v>
      </c>
      <c r="R6" s="40">
        <v>1.7111622554660499</v>
      </c>
      <c r="S6" s="40">
        <v>1.2540351042958</v>
      </c>
      <c r="T6" s="40">
        <v>3.1655172413793098</v>
      </c>
      <c r="U6" s="40">
        <v>1.2540351042958</v>
      </c>
      <c r="V6" s="40">
        <v>0.68351987649556201</v>
      </c>
      <c r="W6" s="40" t="s">
        <v>94</v>
      </c>
      <c r="X6" s="40" t="s">
        <v>54</v>
      </c>
      <c r="Y6" s="40" t="s">
        <v>53</v>
      </c>
      <c r="Z6" s="40" t="s">
        <v>95</v>
      </c>
      <c r="AA6" s="40">
        <v>104</v>
      </c>
      <c r="AB6" s="40">
        <v>2591</v>
      </c>
      <c r="AC6" s="40">
        <v>4.0138942493245899E-2</v>
      </c>
      <c r="AD6" s="40">
        <v>108.337236324114</v>
      </c>
      <c r="AE6" s="40">
        <v>517.13889849335203</v>
      </c>
      <c r="AF6" s="40">
        <v>317.61169726887601</v>
      </c>
      <c r="AG6" s="40">
        <v>1.96</v>
      </c>
      <c r="AH6" s="40">
        <v>1</v>
      </c>
      <c r="AI6" s="40">
        <v>27</v>
      </c>
      <c r="AJ6" s="40">
        <v>24</v>
      </c>
      <c r="AK6" s="40">
        <v>5.5335968379446598E-2</v>
      </c>
      <c r="AL6" s="40">
        <v>1.4187751241428201E-3</v>
      </c>
    </row>
    <row r="7" spans="1:38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6" t="s">
        <v>304</v>
      </c>
      <c r="Q7" s="6" t="s">
        <v>306</v>
      </c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1:38" x14ac:dyDescent="0.2">
      <c r="A8" s="40" t="s">
        <v>25</v>
      </c>
      <c r="B8" s="40">
        <v>0.45722884422533899</v>
      </c>
      <c r="C8" s="40">
        <v>0.53526558579675199</v>
      </c>
      <c r="D8" s="40">
        <v>0.41272608134745298</v>
      </c>
      <c r="E8" s="40">
        <v>0.50024715600903802</v>
      </c>
      <c r="F8" s="40">
        <v>0.39622641509433998</v>
      </c>
      <c r="G8" s="40">
        <v>0.4375</v>
      </c>
      <c r="H8" s="40">
        <v>0.67923486961352397</v>
      </c>
      <c r="I8" s="40">
        <v>0.29978555591319</v>
      </c>
      <c r="J8" s="40">
        <v>0.71052216815285096</v>
      </c>
      <c r="K8" s="40">
        <v>0.25472257765263701</v>
      </c>
      <c r="L8" s="40">
        <v>12.455232330295599</v>
      </c>
      <c r="M8" s="40">
        <v>9.6556114103036101</v>
      </c>
      <c r="N8" s="40">
        <v>13.1393831270208</v>
      </c>
      <c r="O8" s="40">
        <v>6.6529776006215098</v>
      </c>
      <c r="P8" s="6" t="s">
        <v>307</v>
      </c>
      <c r="Q8" s="6" t="s">
        <v>309</v>
      </c>
      <c r="R8" s="40">
        <v>2.4635332252836299</v>
      </c>
      <c r="S8" s="40">
        <v>0.79247101954610799</v>
      </c>
      <c r="T8" s="40">
        <v>2.7773224043715801</v>
      </c>
      <c r="U8" s="40">
        <v>0.79247101954610799</v>
      </c>
      <c r="V8" s="40">
        <v>0.48250904704463199</v>
      </c>
      <c r="W8" s="40" t="s">
        <v>94</v>
      </c>
      <c r="X8" s="40" t="s">
        <v>54</v>
      </c>
      <c r="Y8" s="40" t="s">
        <v>53</v>
      </c>
      <c r="Z8" s="40" t="s">
        <v>95</v>
      </c>
      <c r="AA8" s="40">
        <v>81</v>
      </c>
      <c r="AB8" s="40">
        <v>5803</v>
      </c>
      <c r="AC8" s="40">
        <v>1.39582974323626E-2</v>
      </c>
      <c r="AD8" s="40">
        <v>136.40929226382099</v>
      </c>
      <c r="AE8" s="40">
        <v>931.91024110975502</v>
      </c>
      <c r="AF8" s="40">
        <v>1052.9938532025301</v>
      </c>
      <c r="AG8" s="40">
        <v>1.3333333333333299</v>
      </c>
      <c r="AH8" s="40">
        <v>1.5714285714285701</v>
      </c>
      <c r="AI8" s="40">
        <v>57</v>
      </c>
      <c r="AJ8" s="40">
        <v>68</v>
      </c>
      <c r="AK8" s="40">
        <v>1.7142857142857099E-2</v>
      </c>
      <c r="AL8" s="40">
        <v>1.03125E-2</v>
      </c>
    </row>
    <row r="9" spans="1:38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6" t="s">
        <v>308</v>
      </c>
      <c r="Q9" s="6" t="s">
        <v>310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</row>
    <row r="10" spans="1:38" x14ac:dyDescent="0.2">
      <c r="A10" s="40" t="s">
        <v>26</v>
      </c>
      <c r="B10" s="40">
        <v>0.48200881987713001</v>
      </c>
      <c r="C10" s="40">
        <v>0.60413150611877298</v>
      </c>
      <c r="D10" s="40">
        <v>0.38631102620107</v>
      </c>
      <c r="E10" s="40">
        <v>0.49797672871960103</v>
      </c>
      <c r="F10" s="40">
        <v>0.59036144578313299</v>
      </c>
      <c r="G10" s="40">
        <v>0.27272727272727298</v>
      </c>
      <c r="H10" s="40">
        <v>0.56548645988776602</v>
      </c>
      <c r="I10" s="40">
        <v>0.31274681650550201</v>
      </c>
      <c r="J10" s="40">
        <v>0.70100819434807005</v>
      </c>
      <c r="K10" s="40">
        <v>0.25520024700832</v>
      </c>
      <c r="L10" s="40">
        <v>10.9217261203652</v>
      </c>
      <c r="M10" s="40">
        <v>7.1061944644828001</v>
      </c>
      <c r="N10" s="40">
        <v>11.936013326279101</v>
      </c>
      <c r="O10" s="40">
        <v>7.0080314006978304</v>
      </c>
      <c r="P10" s="6" t="s">
        <v>311</v>
      </c>
      <c r="Q10" s="6" t="s">
        <v>313</v>
      </c>
      <c r="R10" s="40">
        <v>1.73934995266646</v>
      </c>
      <c r="S10" s="40">
        <v>0.969687994923083</v>
      </c>
      <c r="T10" s="40">
        <v>2.8733624454148501</v>
      </c>
      <c r="U10" s="40">
        <v>0.969687994923083</v>
      </c>
      <c r="V10" s="40">
        <v>0.84607491021036396</v>
      </c>
      <c r="W10" s="40" t="s">
        <v>94</v>
      </c>
      <c r="X10" s="40" t="s">
        <v>54</v>
      </c>
      <c r="Y10" s="40" t="s">
        <v>53</v>
      </c>
      <c r="Z10" s="40" t="s">
        <v>95</v>
      </c>
      <c r="AA10" s="40">
        <v>557</v>
      </c>
      <c r="AB10" s="40">
        <v>5847</v>
      </c>
      <c r="AC10" s="40">
        <v>9.5262527792030094E-2</v>
      </c>
      <c r="AD10" s="41"/>
      <c r="AE10" s="40">
        <v>1239.54632007398</v>
      </c>
      <c r="AF10" s="40">
        <v>313.70116697076099</v>
      </c>
      <c r="AG10" s="40">
        <v>2.1346153846153801</v>
      </c>
      <c r="AH10" s="40">
        <v>1</v>
      </c>
      <c r="AI10" s="40">
        <v>85</v>
      </c>
      <c r="AJ10" s="40">
        <v>26</v>
      </c>
      <c r="AK10" s="40">
        <v>0.112189205579139</v>
      </c>
      <c r="AL10" s="40">
        <v>1.89933523266857E-3</v>
      </c>
    </row>
    <row r="11" spans="1:38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6" t="s">
        <v>312</v>
      </c>
      <c r="Q11" s="6" t="s">
        <v>314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1"/>
      <c r="AE11" s="40"/>
      <c r="AF11" s="40"/>
      <c r="AG11" s="40"/>
      <c r="AH11" s="40"/>
      <c r="AI11" s="40"/>
      <c r="AJ11" s="40"/>
      <c r="AK11" s="40"/>
      <c r="AL11" s="40"/>
    </row>
    <row r="12" spans="1:38" x14ac:dyDescent="0.2">
      <c r="A12" s="40" t="s">
        <v>27</v>
      </c>
      <c r="B12" s="40">
        <v>0.37091292577796198</v>
      </c>
      <c r="C12" s="40">
        <v>0.47232748922608903</v>
      </c>
      <c r="D12" s="40">
        <v>0.40728100807783402</v>
      </c>
      <c r="E12" s="40">
        <v>0.52594664392299695</v>
      </c>
      <c r="F12" s="40">
        <v>0.547619047619048</v>
      </c>
      <c r="G12" s="40">
        <v>0.314285714285714</v>
      </c>
      <c r="H12" s="40">
        <v>0.65986943283066901</v>
      </c>
      <c r="I12" s="40">
        <v>0.27868986541996399</v>
      </c>
      <c r="J12" s="40">
        <v>0.62835131703759195</v>
      </c>
      <c r="K12" s="40">
        <v>0.27616174476884903</v>
      </c>
      <c r="L12" s="40">
        <v>12.6348971107801</v>
      </c>
      <c r="M12" s="40">
        <v>6.1833005827546597</v>
      </c>
      <c r="N12" s="40">
        <v>9.8615414616580104</v>
      </c>
      <c r="O12" s="40">
        <v>9.8485781669593102</v>
      </c>
      <c r="P12" s="6" t="s">
        <v>315</v>
      </c>
      <c r="Q12" s="6" t="s">
        <v>317</v>
      </c>
      <c r="R12" s="40">
        <v>2.5152749490835</v>
      </c>
      <c r="S12" s="40">
        <v>1.1296681900415799</v>
      </c>
      <c r="T12" s="40">
        <v>3.19174434087883</v>
      </c>
      <c r="U12" s="40">
        <v>1.1296681900415799</v>
      </c>
      <c r="V12" s="40">
        <v>0.77318688981868899</v>
      </c>
      <c r="W12" s="40" t="s">
        <v>94</v>
      </c>
      <c r="X12" s="40" t="s">
        <v>54</v>
      </c>
      <c r="Y12" s="40" t="s">
        <v>53</v>
      </c>
      <c r="Z12" s="40" t="s">
        <v>95</v>
      </c>
      <c r="AA12" s="40">
        <v>135</v>
      </c>
      <c r="AB12" s="40">
        <v>5736</v>
      </c>
      <c r="AC12" s="40">
        <v>2.3535564853556502E-2</v>
      </c>
      <c r="AD12" s="40">
        <v>142.06990473624401</v>
      </c>
      <c r="AE12" s="40">
        <v>1421.02882360085</v>
      </c>
      <c r="AF12" s="40">
        <v>401.83066724553998</v>
      </c>
      <c r="AG12" s="40">
        <v>1.54794520547945</v>
      </c>
      <c r="AH12" s="40">
        <v>1.8333333333333299</v>
      </c>
      <c r="AI12" s="40">
        <v>90</v>
      </c>
      <c r="AJ12" s="40">
        <v>39</v>
      </c>
      <c r="AK12" s="40">
        <v>2.5479143179255901E-2</v>
      </c>
      <c r="AL12" s="40">
        <v>1.40575079872204E-2</v>
      </c>
    </row>
    <row r="13" spans="1:38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6" t="s">
        <v>316</v>
      </c>
      <c r="Q13" s="6" t="s">
        <v>318</v>
      </c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</row>
    <row r="14" spans="1:38" x14ac:dyDescent="0.2">
      <c r="A14" s="40" t="s">
        <v>28</v>
      </c>
      <c r="B14" s="40">
        <v>0.31625012176973799</v>
      </c>
      <c r="C14" s="40">
        <v>0.40331468635613199</v>
      </c>
      <c r="D14" s="40">
        <v>0.348473252869481</v>
      </c>
      <c r="E14" s="40">
        <v>0.464258507984883</v>
      </c>
      <c r="F14" s="40">
        <v>0.77981651376146799</v>
      </c>
      <c r="G14" s="40">
        <v>0.96153846153846201</v>
      </c>
      <c r="H14" s="40">
        <v>0.72245054110852902</v>
      </c>
      <c r="I14" s="40">
        <v>0.25975749068124399</v>
      </c>
      <c r="J14" s="40">
        <v>0.71265321119445502</v>
      </c>
      <c r="K14" s="40">
        <v>0.25611362330092102</v>
      </c>
      <c r="L14" s="40">
        <v>12.296467988817</v>
      </c>
      <c r="M14" s="40">
        <v>4.9435483236607602</v>
      </c>
      <c r="N14" s="40">
        <v>10.7128719305329</v>
      </c>
      <c r="O14" s="40">
        <v>5.0438782034334801</v>
      </c>
      <c r="P14" s="6" t="s">
        <v>319</v>
      </c>
      <c r="Q14" s="6" t="s">
        <v>321</v>
      </c>
      <c r="R14" s="40">
        <v>3.1234300563014301</v>
      </c>
      <c r="S14" s="40">
        <v>1.24637554356743</v>
      </c>
      <c r="T14" s="40">
        <v>3.4401972872996298</v>
      </c>
      <c r="U14" s="40">
        <v>1.24637554356743</v>
      </c>
      <c r="V14" s="40">
        <v>0.69506502167389095</v>
      </c>
      <c r="W14" s="40" t="s">
        <v>94</v>
      </c>
      <c r="X14" s="40" t="s">
        <v>54</v>
      </c>
      <c r="Y14" s="40" t="s">
        <v>53</v>
      </c>
      <c r="Z14" s="40" t="s">
        <v>95</v>
      </c>
      <c r="AA14" s="40">
        <v>118</v>
      </c>
      <c r="AB14" s="40">
        <v>5998</v>
      </c>
      <c r="AC14" s="40">
        <v>1.9673224408136E-2</v>
      </c>
      <c r="AD14" s="40">
        <v>170.44128970862499</v>
      </c>
      <c r="AE14" s="40">
        <v>1471.27052696752</v>
      </c>
      <c r="AF14" s="40">
        <v>643.52584970859198</v>
      </c>
      <c r="AG14" s="40">
        <v>2.1111111111111098</v>
      </c>
      <c r="AH14" s="40">
        <v>1.5333333333333301</v>
      </c>
      <c r="AI14" s="40">
        <v>109</v>
      </c>
      <c r="AJ14" s="40">
        <v>54</v>
      </c>
      <c r="AK14" s="40">
        <v>2.2787239146078199E-2</v>
      </c>
      <c r="AL14" s="40">
        <v>1.25614418350628E-2</v>
      </c>
    </row>
    <row r="15" spans="1:38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6" t="s">
        <v>320</v>
      </c>
      <c r="Q15" s="6" t="s">
        <v>322</v>
      </c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</row>
    <row r="16" spans="1:38" x14ac:dyDescent="0.2">
      <c r="A16" s="40" t="s">
        <v>29</v>
      </c>
      <c r="B16" s="40">
        <v>0.37142766378275799</v>
      </c>
      <c r="C16" s="40">
        <v>0.4962116748223</v>
      </c>
      <c r="D16" s="40">
        <v>0.318736859683939</v>
      </c>
      <c r="E16" s="40">
        <v>0.45635099286964598</v>
      </c>
      <c r="F16" s="40">
        <v>0.45833333333333298</v>
      </c>
      <c r="G16" s="40">
        <v>0.64</v>
      </c>
      <c r="H16" s="40">
        <v>0.72042525466929697</v>
      </c>
      <c r="I16" s="40">
        <v>0.28321963969798603</v>
      </c>
      <c r="J16" s="40">
        <v>0.78066278430354497</v>
      </c>
      <c r="K16" s="40">
        <v>0.27591219050700699</v>
      </c>
      <c r="L16" s="40">
        <v>11.539334902844301</v>
      </c>
      <c r="M16" s="40">
        <v>7.39943327565177</v>
      </c>
      <c r="N16" s="40">
        <v>14.1780565088754</v>
      </c>
      <c r="O16" s="40">
        <v>6.7783163767778003</v>
      </c>
      <c r="P16" s="6" t="s">
        <v>323</v>
      </c>
      <c r="Q16" s="6" t="s">
        <v>325</v>
      </c>
      <c r="R16" s="40">
        <v>2.83596953719977</v>
      </c>
      <c r="S16" s="40">
        <v>0.79560165873640298</v>
      </c>
      <c r="T16" s="40">
        <v>2.67989417989418</v>
      </c>
      <c r="U16" s="40">
        <v>0.79560165873640298</v>
      </c>
      <c r="V16" s="40">
        <v>0.67089029676558898</v>
      </c>
      <c r="W16" s="40" t="s">
        <v>94</v>
      </c>
      <c r="X16" s="40" t="s">
        <v>54</v>
      </c>
      <c r="Y16" s="40" t="s">
        <v>53</v>
      </c>
      <c r="Z16" s="40" t="s">
        <v>95</v>
      </c>
      <c r="AA16" s="40">
        <v>88</v>
      </c>
      <c r="AB16" s="40">
        <v>5998</v>
      </c>
      <c r="AC16" s="40">
        <v>1.4671557185728599E-2</v>
      </c>
      <c r="AD16" s="40">
        <v>180.532583814107</v>
      </c>
      <c r="AE16" s="40">
        <v>1422.83987797186</v>
      </c>
      <c r="AF16" s="40">
        <v>764.65919722532203</v>
      </c>
      <c r="AG16" s="40">
        <v>1.825</v>
      </c>
      <c r="AH16" s="40">
        <v>1.36363636363636</v>
      </c>
      <c r="AI16" s="40">
        <v>96</v>
      </c>
      <c r="AJ16" s="40">
        <v>52</v>
      </c>
      <c r="AK16" s="40">
        <v>1.8141153081510899E-2</v>
      </c>
      <c r="AL16" s="40">
        <v>7.59109311740891E-3</v>
      </c>
    </row>
    <row r="17" spans="1:38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6" t="s">
        <v>324</v>
      </c>
      <c r="Q17" s="6" t="s">
        <v>326</v>
      </c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</row>
    <row r="18" spans="1:38" x14ac:dyDescent="0.2">
      <c r="A18" s="40" t="s">
        <v>30</v>
      </c>
      <c r="B18" s="40">
        <v>0.44900731325532101</v>
      </c>
      <c r="C18" s="40">
        <v>0.55806131772407797</v>
      </c>
      <c r="D18" s="40">
        <v>0.42351431725830602</v>
      </c>
      <c r="E18" s="40">
        <v>0.55721128320640301</v>
      </c>
      <c r="F18" s="40">
        <v>0</v>
      </c>
      <c r="G18" s="40">
        <v>-0.2</v>
      </c>
      <c r="H18" s="40">
        <v>0.65165879017771</v>
      </c>
      <c r="I18" s="40">
        <v>0.32125666053452601</v>
      </c>
      <c r="J18" s="40">
        <v>0.788735379345197</v>
      </c>
      <c r="K18" s="40">
        <v>0.31373319914616599</v>
      </c>
      <c r="L18" s="40">
        <v>12.851238624286101</v>
      </c>
      <c r="M18" s="40">
        <v>6.5833409167746098</v>
      </c>
      <c r="N18" s="40">
        <v>13.080050495443301</v>
      </c>
      <c r="O18" s="40">
        <v>6.6352572195575696</v>
      </c>
      <c r="P18" s="6" t="s">
        <v>327</v>
      </c>
      <c r="Q18" s="6" t="s">
        <v>329</v>
      </c>
      <c r="R18" s="40">
        <v>2.3572710951525999</v>
      </c>
      <c r="S18" s="40">
        <v>0.79101743126718005</v>
      </c>
      <c r="T18" s="40">
        <v>3.61179361179361</v>
      </c>
      <c r="U18" s="40">
        <v>0.79101743126718005</v>
      </c>
      <c r="V18" s="40">
        <v>0.75105022831050205</v>
      </c>
      <c r="W18" s="40" t="s">
        <v>94</v>
      </c>
      <c r="X18" s="40" t="s">
        <v>54</v>
      </c>
      <c r="Y18" s="40" t="s">
        <v>53</v>
      </c>
      <c r="Z18" s="40" t="s">
        <v>95</v>
      </c>
      <c r="AA18" s="40">
        <v>207</v>
      </c>
      <c r="AB18" s="40">
        <v>5475</v>
      </c>
      <c r="AC18" s="40">
        <v>3.7808219178082199E-2</v>
      </c>
      <c r="AD18" s="41"/>
      <c r="AE18" s="40">
        <v>1273.3412760072499</v>
      </c>
      <c r="AF18" s="40">
        <v>533.97385181669904</v>
      </c>
      <c r="AG18" s="40">
        <v>1.98</v>
      </c>
      <c r="AH18" s="40">
        <v>1</v>
      </c>
      <c r="AI18" s="40">
        <v>83</v>
      </c>
      <c r="AJ18" s="40">
        <v>39</v>
      </c>
      <c r="AK18" s="40">
        <v>4.8151750972762697E-2</v>
      </c>
      <c r="AL18" s="40">
        <v>4.7669491525423697E-3</v>
      </c>
    </row>
    <row r="19" spans="1:38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6" t="s">
        <v>328</v>
      </c>
      <c r="Q19" s="6" t="s">
        <v>330</v>
      </c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1"/>
      <c r="AE19" s="40"/>
      <c r="AF19" s="40"/>
      <c r="AG19" s="40"/>
      <c r="AH19" s="40"/>
      <c r="AI19" s="40"/>
      <c r="AJ19" s="40"/>
      <c r="AK19" s="40"/>
      <c r="AL19" s="40"/>
    </row>
    <row r="20" spans="1:38" x14ac:dyDescent="0.2">
      <c r="A20" s="40" t="s">
        <v>31</v>
      </c>
      <c r="B20" s="40">
        <v>0.384652409044759</v>
      </c>
      <c r="C20" s="40">
        <v>0.52540985311010202</v>
      </c>
      <c r="D20" s="40">
        <v>0.31846111305340402</v>
      </c>
      <c r="E20" s="40">
        <v>0.42011275526638697</v>
      </c>
      <c r="F20" s="40">
        <v>0.5</v>
      </c>
      <c r="G20" s="40">
        <v>0.72</v>
      </c>
      <c r="H20" s="40">
        <v>0.61986704368552403</v>
      </c>
      <c r="I20" s="40">
        <v>0.290774222525644</v>
      </c>
      <c r="J20" s="40">
        <v>0.72146452867402699</v>
      </c>
      <c r="K20" s="40">
        <v>0.26120795214590697</v>
      </c>
      <c r="L20" s="40">
        <v>12.7741145996812</v>
      </c>
      <c r="M20" s="40">
        <v>5.93800018995268</v>
      </c>
      <c r="N20" s="40">
        <v>13.5519832496945</v>
      </c>
      <c r="O20" s="40">
        <v>7.2344002902715703</v>
      </c>
      <c r="P20" s="6" t="s">
        <v>331</v>
      </c>
      <c r="Q20" s="6" t="s">
        <v>333</v>
      </c>
      <c r="R20" s="40">
        <v>1.7063397129186599</v>
      </c>
      <c r="S20" s="40">
        <v>1.1288540928129001</v>
      </c>
      <c r="T20" s="40">
        <v>2.9485294117647101</v>
      </c>
      <c r="U20" s="40">
        <v>1.1288540928129001</v>
      </c>
      <c r="V20" s="40">
        <v>0.63623978201634901</v>
      </c>
      <c r="W20" s="40" t="s">
        <v>94</v>
      </c>
      <c r="X20" s="40" t="s">
        <v>54</v>
      </c>
      <c r="Y20" s="40" t="s">
        <v>53</v>
      </c>
      <c r="Z20" s="40" t="s">
        <v>95</v>
      </c>
      <c r="AA20" s="40">
        <v>285</v>
      </c>
      <c r="AB20" s="40">
        <v>5872</v>
      </c>
      <c r="AC20" s="40">
        <v>4.8535422343324301E-2</v>
      </c>
      <c r="AD20" s="40">
        <v>203.011285863767</v>
      </c>
      <c r="AE20" s="40">
        <v>1077.6388554472801</v>
      </c>
      <c r="AF20" s="40">
        <v>758.25921963640201</v>
      </c>
      <c r="AG20" s="40">
        <v>1.8947368421052599</v>
      </c>
      <c r="AH20" s="40">
        <v>1.8333333333333299</v>
      </c>
      <c r="AI20" s="40">
        <v>71</v>
      </c>
      <c r="AJ20" s="40">
        <v>53</v>
      </c>
      <c r="AK20" s="40">
        <v>6.7451820128479695E-2</v>
      </c>
      <c r="AL20" s="40">
        <v>1.4575971731448799E-2</v>
      </c>
    </row>
    <row r="21" spans="1:38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6" t="s">
        <v>332</v>
      </c>
      <c r="Q21" s="6" t="s">
        <v>334</v>
      </c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</row>
    <row r="22" spans="1:38" x14ac:dyDescent="0.2">
      <c r="A22" s="40" t="s">
        <v>32</v>
      </c>
      <c r="B22" s="40">
        <v>0.34698307883254498</v>
      </c>
      <c r="C22" s="40">
        <v>0.44594341254027398</v>
      </c>
      <c r="D22" s="40">
        <v>0.31422131786531499</v>
      </c>
      <c r="E22" s="40">
        <v>0.42633628797668499</v>
      </c>
      <c r="F22" s="40">
        <v>-1.2987012987013E-2</v>
      </c>
      <c r="G22" s="40">
        <v>6.3829787234042604E-2</v>
      </c>
      <c r="H22" s="40">
        <v>0.765868529437983</v>
      </c>
      <c r="I22" s="40">
        <v>0.28199435130530398</v>
      </c>
      <c r="J22" s="40">
        <v>0.756747580117487</v>
      </c>
      <c r="K22" s="40">
        <v>0.263470991107982</v>
      </c>
      <c r="L22" s="40">
        <v>11.397642300054899</v>
      </c>
      <c r="M22" s="40">
        <v>7.6348707408509302</v>
      </c>
      <c r="N22" s="40">
        <v>13.0356626205384</v>
      </c>
      <c r="O22" s="40">
        <v>5.0074467285452098</v>
      </c>
      <c r="P22" s="6" t="s">
        <v>335</v>
      </c>
      <c r="Q22" s="6" t="s">
        <v>337</v>
      </c>
      <c r="R22" s="40">
        <v>2.9293544457978098</v>
      </c>
      <c r="S22" s="40">
        <v>0.66911585929089901</v>
      </c>
      <c r="T22" s="40">
        <v>2.8173719376392001</v>
      </c>
      <c r="U22" s="40">
        <v>0.66911585929089901</v>
      </c>
      <c r="V22" s="40">
        <v>0.61653527390337604</v>
      </c>
      <c r="W22" s="40" t="s">
        <v>94</v>
      </c>
      <c r="X22" s="40" t="s">
        <v>54</v>
      </c>
      <c r="Y22" s="40" t="s">
        <v>53</v>
      </c>
      <c r="Z22" s="40" t="s">
        <v>95</v>
      </c>
      <c r="AA22" s="40">
        <v>58</v>
      </c>
      <c r="AB22" s="40">
        <v>4947</v>
      </c>
      <c r="AC22" s="40">
        <v>1.17242773398019E-2</v>
      </c>
      <c r="AD22" s="40">
        <v>220.16431513790999</v>
      </c>
      <c r="AE22" s="40">
        <v>1154.54680812776</v>
      </c>
      <c r="AF22" s="40">
        <v>705.28874466949799</v>
      </c>
      <c r="AG22" s="40">
        <v>1.25</v>
      </c>
      <c r="AH22" s="40">
        <v>3.5</v>
      </c>
      <c r="AI22" s="40">
        <v>81</v>
      </c>
      <c r="AJ22" s="40">
        <v>51</v>
      </c>
      <c r="AK22" s="40">
        <v>9.8360655737704892E-3</v>
      </c>
      <c r="AL22" s="40">
        <v>9.4915254237288096E-3</v>
      </c>
    </row>
    <row r="23" spans="1:38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6" t="s">
        <v>336</v>
      </c>
      <c r="Q23" s="6" t="s">
        <v>338</v>
      </c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</row>
    <row r="24" spans="1:38" x14ac:dyDescent="0.2">
      <c r="A24" s="40" t="s">
        <v>33</v>
      </c>
      <c r="B24" s="40">
        <v>0.45220059762967901</v>
      </c>
      <c r="C24" s="40">
        <v>0.54415072827658095</v>
      </c>
      <c r="D24" s="41"/>
      <c r="E24" s="41"/>
      <c r="F24" s="40">
        <v>-0.70114942528735602</v>
      </c>
      <c r="G24" s="41"/>
      <c r="H24" s="40">
        <v>0.53301240987481802</v>
      </c>
      <c r="I24" s="40">
        <v>0.225184844840151</v>
      </c>
      <c r="J24" s="41"/>
      <c r="K24" s="41"/>
      <c r="L24" s="40">
        <v>9.5684182253169396</v>
      </c>
      <c r="M24" s="40">
        <v>3.9995171897415398</v>
      </c>
      <c r="N24" s="41"/>
      <c r="O24" s="41"/>
      <c r="P24" s="6" t="s">
        <v>339</v>
      </c>
      <c r="Q24" s="6" t="s">
        <v>340</v>
      </c>
      <c r="R24" s="40">
        <v>2.6932955574649902</v>
      </c>
      <c r="S24" s="41"/>
      <c r="T24" s="41"/>
      <c r="U24" s="41"/>
      <c r="V24" s="40">
        <v>0.99677179041470099</v>
      </c>
      <c r="W24" s="40" t="s">
        <v>94</v>
      </c>
      <c r="X24" s="40" t="s">
        <v>54</v>
      </c>
      <c r="Y24" s="40" t="s">
        <v>53</v>
      </c>
      <c r="Z24" s="40" t="s">
        <v>95</v>
      </c>
      <c r="AA24" s="40">
        <v>115</v>
      </c>
      <c r="AB24" s="40">
        <v>4027</v>
      </c>
      <c r="AC24" s="40">
        <v>2.8557238639185498E-2</v>
      </c>
      <c r="AD24" s="40">
        <v>137.40682911912501</v>
      </c>
      <c r="AE24" s="40">
        <v>1035.1100999769001</v>
      </c>
      <c r="AF24" s="40">
        <v>2.7468839911690099</v>
      </c>
      <c r="AG24" s="40">
        <v>1.9491525423728799</v>
      </c>
      <c r="AH24" s="41"/>
      <c r="AI24" s="40">
        <v>93</v>
      </c>
      <c r="AJ24" s="40">
        <v>5</v>
      </c>
      <c r="AK24" s="40">
        <v>2.8649725959142999E-2</v>
      </c>
      <c r="AL24" s="40">
        <v>0</v>
      </c>
    </row>
    <row r="25" spans="1:38" x14ac:dyDescent="0.2">
      <c r="A25" s="40"/>
      <c r="B25" s="40"/>
      <c r="C25" s="40"/>
      <c r="D25" s="41"/>
      <c r="E25" s="41"/>
      <c r="F25" s="40"/>
      <c r="G25" s="41"/>
      <c r="H25" s="40"/>
      <c r="I25" s="40"/>
      <c r="J25" s="41"/>
      <c r="K25" s="41"/>
      <c r="L25" s="40"/>
      <c r="M25" s="40"/>
      <c r="N25" s="41"/>
      <c r="O25" s="41"/>
      <c r="P25" s="6" t="s">
        <v>113</v>
      </c>
      <c r="Q25" s="6" t="s">
        <v>113</v>
      </c>
      <c r="R25" s="40"/>
      <c r="S25" s="41"/>
      <c r="T25" s="41"/>
      <c r="U25" s="41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1"/>
      <c r="AI25" s="40"/>
      <c r="AJ25" s="40"/>
      <c r="AK25" s="40"/>
      <c r="AL25" s="40"/>
    </row>
    <row r="26" spans="1:38" x14ac:dyDescent="0.2">
      <c r="A26" s="40" t="s">
        <v>34</v>
      </c>
      <c r="B26" s="40">
        <v>0.45410585147625199</v>
      </c>
      <c r="C26" s="40">
        <v>0.54914869904908603</v>
      </c>
      <c r="D26" s="40">
        <v>0.48953263806787001</v>
      </c>
      <c r="E26" s="40">
        <v>0.63781216239081095</v>
      </c>
      <c r="F26" s="40">
        <v>0.105263157894737</v>
      </c>
      <c r="G26" s="40">
        <v>0.27272727272727298</v>
      </c>
      <c r="H26" s="40">
        <v>0.49879049939048498</v>
      </c>
      <c r="I26" s="40">
        <v>0.22232176028564599</v>
      </c>
      <c r="J26" s="40">
        <v>0.51656383744342405</v>
      </c>
      <c r="K26" s="40">
        <v>0.27614174327890001</v>
      </c>
      <c r="L26" s="40">
        <v>9.6160623412548301</v>
      </c>
      <c r="M26" s="40">
        <v>5.9558366639712599</v>
      </c>
      <c r="N26" s="40">
        <v>9.8305963705158792</v>
      </c>
      <c r="O26" s="40">
        <v>6.2733770265020299</v>
      </c>
      <c r="P26" s="6" t="s">
        <v>341</v>
      </c>
      <c r="Q26" s="6" t="s">
        <v>343</v>
      </c>
      <c r="R26" s="40">
        <v>2.2577239256633002</v>
      </c>
      <c r="S26" s="40">
        <v>1.1088685925325801</v>
      </c>
      <c r="T26" s="40">
        <v>1.61950382007039</v>
      </c>
      <c r="U26" s="40">
        <v>1.1088685925325801</v>
      </c>
      <c r="V26" s="40">
        <v>0.56136986301369896</v>
      </c>
      <c r="W26" s="40" t="s">
        <v>94</v>
      </c>
      <c r="X26" s="40" t="s">
        <v>54</v>
      </c>
      <c r="Y26" s="40" t="s">
        <v>53</v>
      </c>
      <c r="Z26" s="40" t="s">
        <v>95</v>
      </c>
      <c r="AA26" s="40">
        <v>227</v>
      </c>
      <c r="AB26" s="40">
        <v>3650</v>
      </c>
      <c r="AC26" s="40">
        <v>6.21917808219178E-2</v>
      </c>
      <c r="AD26" s="40">
        <v>123.166889594867</v>
      </c>
      <c r="AE26" s="40">
        <v>497.04473264261799</v>
      </c>
      <c r="AF26" s="40">
        <v>367.276888422274</v>
      </c>
      <c r="AG26" s="40">
        <v>1.3611111111111101</v>
      </c>
      <c r="AH26" s="40">
        <v>2</v>
      </c>
      <c r="AI26" s="40">
        <v>41</v>
      </c>
      <c r="AJ26" s="40">
        <v>25</v>
      </c>
      <c r="AK26" s="40">
        <v>2.3914104441190801E-2</v>
      </c>
      <c r="AL26" s="40">
        <v>4.35527281624664E-2</v>
      </c>
    </row>
    <row r="27" spans="1:38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6" t="s">
        <v>342</v>
      </c>
      <c r="Q27" s="6" t="s">
        <v>344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</row>
    <row r="28" spans="1:38" x14ac:dyDescent="0.2">
      <c r="A28" s="40" t="s">
        <v>35</v>
      </c>
      <c r="B28" s="40">
        <v>0.45019791165634299</v>
      </c>
      <c r="C28" s="40">
        <v>0.564582259240891</v>
      </c>
      <c r="D28" s="40">
        <v>0.46150411643985001</v>
      </c>
      <c r="E28" s="40">
        <v>0.63663254602903196</v>
      </c>
      <c r="F28" s="40">
        <v>4.6153846153846198E-2</v>
      </c>
      <c r="G28" s="41"/>
      <c r="H28" s="40">
        <v>0.53127830705057599</v>
      </c>
      <c r="I28" s="40">
        <v>0.25509127635762002</v>
      </c>
      <c r="J28" s="40">
        <v>0.45955350425583702</v>
      </c>
      <c r="K28" s="40">
        <v>0.25387406494303399</v>
      </c>
      <c r="L28" s="40">
        <v>9.40495215298834</v>
      </c>
      <c r="M28" s="40">
        <v>4.6437146685188599</v>
      </c>
      <c r="N28" s="41"/>
      <c r="O28" s="41"/>
      <c r="P28" s="6" t="s">
        <v>345</v>
      </c>
      <c r="Q28" s="6" t="s">
        <v>346</v>
      </c>
      <c r="R28" s="40">
        <v>2.3327780225921901</v>
      </c>
      <c r="S28" s="40">
        <v>1.3100813452168201</v>
      </c>
      <c r="T28" s="40">
        <v>2.04496962736861</v>
      </c>
      <c r="U28" s="40">
        <v>1.3100813452168201</v>
      </c>
      <c r="V28" s="40">
        <v>0.74535621913943095</v>
      </c>
      <c r="W28" s="40" t="s">
        <v>94</v>
      </c>
      <c r="X28" s="40" t="s">
        <v>54</v>
      </c>
      <c r="Y28" s="40" t="s">
        <v>53</v>
      </c>
      <c r="Z28" s="40" t="s">
        <v>95</v>
      </c>
      <c r="AA28" s="40">
        <v>257</v>
      </c>
      <c r="AB28" s="40">
        <v>4253</v>
      </c>
      <c r="AC28" s="40">
        <v>6.04279332236069E-2</v>
      </c>
      <c r="AD28" s="40">
        <v>155.810156725794</v>
      </c>
      <c r="AE28" s="40">
        <v>811.52761401975397</v>
      </c>
      <c r="AF28" s="40">
        <v>213.692379478964</v>
      </c>
      <c r="AG28" s="40">
        <v>1.77966101694915</v>
      </c>
      <c r="AH28" s="40">
        <v>2.2686567164179099</v>
      </c>
      <c r="AI28" s="40">
        <v>69</v>
      </c>
      <c r="AJ28" s="40">
        <v>20</v>
      </c>
      <c r="AK28" s="40">
        <v>3.3123028391167202E-2</v>
      </c>
      <c r="AL28" s="40">
        <v>5.1247471341874601E-2</v>
      </c>
    </row>
    <row r="29" spans="1:38" x14ac:dyDescent="0.2">
      <c r="A29" s="40"/>
      <c r="B29" s="40"/>
      <c r="C29" s="40"/>
      <c r="D29" s="40"/>
      <c r="E29" s="40"/>
      <c r="F29" s="40"/>
      <c r="G29" s="41"/>
      <c r="H29" s="40"/>
      <c r="I29" s="40"/>
      <c r="J29" s="40"/>
      <c r="K29" s="40"/>
      <c r="L29" s="40"/>
      <c r="M29" s="40"/>
      <c r="N29" s="41"/>
      <c r="O29" s="41"/>
      <c r="P29" s="6" t="s">
        <v>121</v>
      </c>
      <c r="Q29" s="6" t="s">
        <v>347</v>
      </c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</row>
    <row r="30" spans="1:38" x14ac:dyDescent="0.2">
      <c r="A30" s="40" t="s">
        <v>36</v>
      </c>
      <c r="B30" s="40">
        <v>0.78086635718962505</v>
      </c>
      <c r="C30" s="40">
        <v>0.85478364231936099</v>
      </c>
      <c r="D30" s="40">
        <v>0.79099682499290103</v>
      </c>
      <c r="E30" s="40">
        <v>0.88300241341184404</v>
      </c>
      <c r="F30" s="41"/>
      <c r="G30" s="41"/>
      <c r="H30" s="40">
        <v>0.19761384514264399</v>
      </c>
      <c r="I30" s="40">
        <v>8.5423689682302698E-2</v>
      </c>
      <c r="J30" s="40">
        <v>0.19286223948856901</v>
      </c>
      <c r="K30" s="40">
        <v>8.6768313880288495E-2</v>
      </c>
      <c r="L30" s="41"/>
      <c r="M30" s="41"/>
      <c r="N30" s="41"/>
      <c r="O30" s="41"/>
      <c r="P30" s="6" t="s">
        <v>348</v>
      </c>
      <c r="Q30" s="6" t="s">
        <v>349</v>
      </c>
      <c r="R30" s="40">
        <v>0.47151306153475397</v>
      </c>
      <c r="S30" s="40">
        <v>0.49579791518274202</v>
      </c>
      <c r="T30" s="40">
        <v>0.56468714942279197</v>
      </c>
      <c r="U30" s="40">
        <v>0.49579791518274202</v>
      </c>
      <c r="V30" s="40">
        <v>0.83772652388797397</v>
      </c>
      <c r="W30" s="40" t="s">
        <v>94</v>
      </c>
      <c r="X30" s="40" t="s">
        <v>54</v>
      </c>
      <c r="Y30" s="40" t="s">
        <v>53</v>
      </c>
      <c r="Z30" s="40" t="s">
        <v>95</v>
      </c>
      <c r="AA30" s="40">
        <v>2113</v>
      </c>
      <c r="AB30" s="40">
        <v>6070</v>
      </c>
      <c r="AC30" s="40">
        <v>0.348105436573311</v>
      </c>
      <c r="AD30" s="41"/>
      <c r="AE30" s="40">
        <v>326.65568602078997</v>
      </c>
      <c r="AF30" s="40">
        <v>62.487365594296499</v>
      </c>
      <c r="AG30" s="40">
        <v>3.3011152416356899</v>
      </c>
      <c r="AH30" s="40">
        <v>2.80833333333333</v>
      </c>
      <c r="AI30" s="40">
        <v>19</v>
      </c>
      <c r="AJ30" s="40">
        <v>8</v>
      </c>
      <c r="AK30" s="40">
        <v>0.349262536873156</v>
      </c>
      <c r="AL30" s="40">
        <v>0.32064700285442399</v>
      </c>
    </row>
    <row r="31" spans="1:38" x14ac:dyDescent="0.2">
      <c r="A31" s="40"/>
      <c r="B31" s="40"/>
      <c r="C31" s="40"/>
      <c r="D31" s="40"/>
      <c r="E31" s="40"/>
      <c r="F31" s="41"/>
      <c r="G31" s="41"/>
      <c r="H31" s="40"/>
      <c r="I31" s="40"/>
      <c r="J31" s="40"/>
      <c r="K31" s="40"/>
      <c r="L31" s="41"/>
      <c r="M31" s="41"/>
      <c r="N31" s="41"/>
      <c r="O31" s="41"/>
      <c r="P31" s="6" t="s">
        <v>113</v>
      </c>
      <c r="Q31" s="6" t="s">
        <v>113</v>
      </c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1"/>
      <c r="AE31" s="40"/>
      <c r="AF31" s="40"/>
      <c r="AG31" s="40"/>
      <c r="AH31" s="40"/>
      <c r="AI31" s="40"/>
      <c r="AJ31" s="40"/>
      <c r="AK31" s="40"/>
      <c r="AL31" s="40"/>
    </row>
    <row r="32" spans="1:38" x14ac:dyDescent="0.2">
      <c r="A32" s="40" t="s">
        <v>37</v>
      </c>
      <c r="B32" s="40">
        <v>0.46362754461896499</v>
      </c>
      <c r="C32" s="40">
        <v>0.56378462456561396</v>
      </c>
      <c r="D32" s="40">
        <v>0.37862962823823099</v>
      </c>
      <c r="E32" s="40">
        <v>0.460635963011023</v>
      </c>
      <c r="F32" s="40">
        <v>-0.30434782608695699</v>
      </c>
      <c r="G32" s="41"/>
      <c r="H32" s="40">
        <v>0.507363429698241</v>
      </c>
      <c r="I32" s="40">
        <v>0.25018147598915802</v>
      </c>
      <c r="J32" s="40">
        <v>0.56401498710025899</v>
      </c>
      <c r="K32" s="40">
        <v>0.177703649398571</v>
      </c>
      <c r="L32" s="40">
        <v>9.1796309838685808</v>
      </c>
      <c r="M32" s="40">
        <v>4.5630301576102399</v>
      </c>
      <c r="N32" s="41"/>
      <c r="O32" s="41"/>
      <c r="P32" s="6" t="s">
        <v>350</v>
      </c>
      <c r="Q32" s="6" t="s">
        <v>351</v>
      </c>
      <c r="R32" s="40">
        <v>2.3409564300592298</v>
      </c>
      <c r="S32" s="40">
        <v>0.68217601544086903</v>
      </c>
      <c r="T32" s="40">
        <v>2.1509295946357798</v>
      </c>
      <c r="U32" s="40">
        <v>0.68217601544086903</v>
      </c>
      <c r="V32" s="40">
        <v>0.86331834082958503</v>
      </c>
      <c r="W32" s="40" t="s">
        <v>94</v>
      </c>
      <c r="X32" s="40" t="s">
        <v>54</v>
      </c>
      <c r="Y32" s="40" t="s">
        <v>53</v>
      </c>
      <c r="Z32" s="40" t="s">
        <v>95</v>
      </c>
      <c r="AA32" s="40">
        <v>162</v>
      </c>
      <c r="AB32" s="40">
        <v>4002</v>
      </c>
      <c r="AC32" s="40">
        <v>4.0479760119939999E-2</v>
      </c>
      <c r="AD32" s="40">
        <v>144.90493576726701</v>
      </c>
      <c r="AE32" s="40">
        <v>834.61284185360705</v>
      </c>
      <c r="AF32" s="40">
        <v>150.592001555769</v>
      </c>
      <c r="AG32" s="40">
        <v>1.9866666666666699</v>
      </c>
      <c r="AH32" s="40">
        <v>1.8571428571428601</v>
      </c>
      <c r="AI32" s="40">
        <v>73</v>
      </c>
      <c r="AJ32" s="40">
        <v>16</v>
      </c>
      <c r="AK32" s="40">
        <v>4.3125904486251802E-2</v>
      </c>
      <c r="AL32" s="40">
        <v>4.8489369638194703E-3</v>
      </c>
    </row>
    <row r="33" spans="1:38" x14ac:dyDescent="0.2">
      <c r="A33" s="40"/>
      <c r="B33" s="40"/>
      <c r="C33" s="40"/>
      <c r="D33" s="40"/>
      <c r="E33" s="40"/>
      <c r="F33" s="40"/>
      <c r="G33" s="41"/>
      <c r="H33" s="40"/>
      <c r="I33" s="40"/>
      <c r="J33" s="40"/>
      <c r="K33" s="40"/>
      <c r="L33" s="40"/>
      <c r="M33" s="40"/>
      <c r="N33" s="41"/>
      <c r="O33" s="41"/>
      <c r="P33" s="6" t="s">
        <v>121</v>
      </c>
      <c r="Q33" s="6" t="s">
        <v>352</v>
      </c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</row>
    <row r="34" spans="1:38" x14ac:dyDescent="0.2">
      <c r="A34" s="8" t="s">
        <v>56</v>
      </c>
      <c r="B34" s="8">
        <f>AVERAGE(B4:B33)</f>
        <v>0.43938339151178629</v>
      </c>
      <c r="C34" s="8">
        <f t="shared" ref="C34:AL34" si="0">AVERAGE(C4:C33)</f>
        <v>0.54387760689719833</v>
      </c>
      <c r="D34" s="8">
        <f t="shared" si="0"/>
        <v>0.41048838409086724</v>
      </c>
      <c r="E34" s="8">
        <f t="shared" si="0"/>
        <v>0.52818229313442699</v>
      </c>
      <c r="F34" s="8">
        <f t="shared" si="0"/>
        <v>0.16910274695911007</v>
      </c>
      <c r="G34" s="8">
        <f t="shared" si="0"/>
        <v>0.28694593635969218</v>
      </c>
      <c r="H34" s="8">
        <f t="shared" si="0"/>
        <v>0.59917125109972258</v>
      </c>
      <c r="I34" s="8">
        <f t="shared" si="0"/>
        <v>0.26775171359939659</v>
      </c>
      <c r="J34" s="8">
        <f t="shared" si="0"/>
        <v>0.65126706022869452</v>
      </c>
      <c r="K34" s="8">
        <f t="shared" si="0"/>
        <v>0.25474726023959038</v>
      </c>
      <c r="L34" s="8">
        <f t="shared" si="0"/>
        <v>11.701383117179526</v>
      </c>
      <c r="M34" s="8">
        <f t="shared" si="0"/>
        <v>6.5500398139295104</v>
      </c>
      <c r="N34" s="8">
        <f t="shared" si="0"/>
        <v>12.361672739205282</v>
      </c>
      <c r="O34" s="8">
        <f t="shared" si="0"/>
        <v>6.8925505937073348</v>
      </c>
      <c r="P34" s="8"/>
      <c r="Q34" s="8"/>
      <c r="R34" s="8">
        <f t="shared" si="0"/>
        <v>2.2352390092384526</v>
      </c>
      <c r="S34" s="8">
        <f t="shared" si="0"/>
        <v>0.96723628222951963</v>
      </c>
      <c r="T34" s="8">
        <f t="shared" si="0"/>
        <v>2.6282859066180024</v>
      </c>
      <c r="U34" s="8">
        <f t="shared" si="0"/>
        <v>0.96723628222951963</v>
      </c>
      <c r="V34" s="8">
        <f t="shared" si="0"/>
        <v>0.72589952571476013</v>
      </c>
      <c r="W34" s="8"/>
      <c r="X34" s="8"/>
      <c r="Y34" s="8"/>
      <c r="Z34" s="8"/>
      <c r="AA34" s="8">
        <f t="shared" si="0"/>
        <v>309.06666666666666</v>
      </c>
      <c r="AB34" s="8">
        <f t="shared" si="0"/>
        <v>4978.9333333333334</v>
      </c>
      <c r="AC34" s="8">
        <f t="shared" si="0"/>
        <v>5.8285917030044133E-2</v>
      </c>
      <c r="AD34" s="8">
        <f t="shared" si="0"/>
        <v>159.16459275160324</v>
      </c>
      <c r="AE34" s="8">
        <f t="shared" si="0"/>
        <v>1007.9112492388084</v>
      </c>
      <c r="AF34" s="8">
        <f t="shared" si="0"/>
        <v>451.22405394162695</v>
      </c>
      <c r="AG34" s="8">
        <f t="shared" si="0"/>
        <v>1.9071620607680251</v>
      </c>
      <c r="AH34" s="8">
        <f t="shared" si="0"/>
        <v>1.7787522268065967</v>
      </c>
      <c r="AI34" s="8">
        <f t="shared" si="0"/>
        <v>70.533333333333331</v>
      </c>
      <c r="AJ34" s="8">
        <f t="shared" si="0"/>
        <v>34.4</v>
      </c>
      <c r="AK34" s="8">
        <f t="shared" si="0"/>
        <v>5.9562300388015028E-2</v>
      </c>
      <c r="AL34" s="8">
        <f t="shared" si="0"/>
        <v>3.3227270229915645E-2</v>
      </c>
    </row>
    <row r="35" spans="1:38" x14ac:dyDescent="0.2">
      <c r="A35" s="8" t="s">
        <v>58</v>
      </c>
      <c r="B35" s="8">
        <f>_xlfn.STDEV.P(B4:B33)</f>
        <v>0.10289425045363328</v>
      </c>
      <c r="C35" s="8">
        <f t="shared" ref="C35:AL35" si="1">_xlfn.STDEV.P(C4:C33)</f>
        <v>9.7031138870577488E-2</v>
      </c>
      <c r="D35" s="8">
        <f t="shared" si="1"/>
        <v>0.11761275130430436</v>
      </c>
      <c r="E35" s="8">
        <f t="shared" si="1"/>
        <v>0.11847362929472356</v>
      </c>
      <c r="F35" s="8">
        <f t="shared" si="1"/>
        <v>0.39985333726889866</v>
      </c>
      <c r="G35" s="8">
        <f t="shared" si="1"/>
        <v>0.36847137002648822</v>
      </c>
      <c r="H35" s="8">
        <f t="shared" si="1"/>
        <v>0.13533602053248517</v>
      </c>
      <c r="I35" s="8">
        <f t="shared" si="1"/>
        <v>5.8521560643877674E-2</v>
      </c>
      <c r="J35" s="8">
        <f t="shared" si="1"/>
        <v>0.163594693864102</v>
      </c>
      <c r="K35" s="8">
        <f t="shared" si="1"/>
        <v>5.6526699184509886E-2</v>
      </c>
      <c r="L35" s="8">
        <f t="shared" si="1"/>
        <v>1.7490435784272054</v>
      </c>
      <c r="M35" s="8">
        <f t="shared" si="1"/>
        <v>1.635955494495587</v>
      </c>
      <c r="N35" s="8">
        <f t="shared" si="1"/>
        <v>1.4942121660392607</v>
      </c>
      <c r="O35" s="8">
        <f t="shared" si="1"/>
        <v>1.4318761079345554</v>
      </c>
      <c r="P35" s="8"/>
      <c r="Q35" s="8"/>
      <c r="R35" s="8">
        <f t="shared" si="1"/>
        <v>0.62997903934288679</v>
      </c>
      <c r="S35" s="8">
        <f t="shared" si="1"/>
        <v>0.24983671216725914</v>
      </c>
      <c r="T35" s="8">
        <f t="shared" si="1"/>
        <v>0.77365135087342241</v>
      </c>
      <c r="U35" s="8">
        <f t="shared" si="1"/>
        <v>0.24983671216725914</v>
      </c>
      <c r="V35" s="8">
        <f t="shared" si="1"/>
        <v>0.12504409026924293</v>
      </c>
      <c r="W35" s="8"/>
      <c r="X35" s="8"/>
      <c r="Y35" s="8"/>
      <c r="Z35" s="8"/>
      <c r="AA35" s="8">
        <f t="shared" si="1"/>
        <v>496.69446902049913</v>
      </c>
      <c r="AB35" s="8">
        <f t="shared" si="1"/>
        <v>1048.5460070444637</v>
      </c>
      <c r="AC35" s="8">
        <f t="shared" si="1"/>
        <v>8.0417915155463024E-2</v>
      </c>
      <c r="AD35" s="8">
        <f t="shared" si="1"/>
        <v>32.171369953855042</v>
      </c>
      <c r="AE35" s="8">
        <f t="shared" si="1"/>
        <v>342.38307058618642</v>
      </c>
      <c r="AF35" s="8">
        <f t="shared" si="1"/>
        <v>283.91642903269246</v>
      </c>
      <c r="AG35" s="8">
        <f t="shared" si="1"/>
        <v>0.47228675416498855</v>
      </c>
      <c r="AH35" s="8">
        <f t="shared" si="1"/>
        <v>0.68749489437940348</v>
      </c>
      <c r="AI35" s="8">
        <f t="shared" si="1"/>
        <v>24.689718957943246</v>
      </c>
      <c r="AJ35" s="8">
        <f t="shared" si="1"/>
        <v>18.006665432555803</v>
      </c>
      <c r="AK35" s="8">
        <f t="shared" si="1"/>
        <v>8.1253853323341854E-2</v>
      </c>
      <c r="AL35" s="8">
        <f t="shared" si="1"/>
        <v>7.8167648464095713E-2</v>
      </c>
    </row>
    <row r="36" spans="1:38" x14ac:dyDescent="0.2">
      <c r="A36" s="8" t="s">
        <v>59</v>
      </c>
      <c r="B36" s="8">
        <f>COUNT(B4:B33)</f>
        <v>15</v>
      </c>
      <c r="C36" s="8">
        <f t="shared" ref="C36:AL36" si="2">COUNT(C4:C33)</f>
        <v>15</v>
      </c>
      <c r="D36" s="8">
        <f t="shared" si="2"/>
        <v>14</v>
      </c>
      <c r="E36" s="8">
        <f t="shared" si="2"/>
        <v>14</v>
      </c>
      <c r="F36" s="8">
        <f t="shared" si="2"/>
        <v>14</v>
      </c>
      <c r="G36" s="8">
        <f t="shared" si="2"/>
        <v>11</v>
      </c>
      <c r="H36" s="8">
        <f t="shared" si="2"/>
        <v>15</v>
      </c>
      <c r="I36" s="8">
        <f t="shared" si="2"/>
        <v>15</v>
      </c>
      <c r="J36" s="8">
        <f t="shared" si="2"/>
        <v>14</v>
      </c>
      <c r="K36" s="8">
        <f t="shared" si="2"/>
        <v>14</v>
      </c>
      <c r="L36" s="8">
        <f t="shared" si="2"/>
        <v>14</v>
      </c>
      <c r="M36" s="8">
        <f t="shared" si="2"/>
        <v>14</v>
      </c>
      <c r="N36" s="8">
        <f t="shared" si="2"/>
        <v>11</v>
      </c>
      <c r="O36" s="8">
        <f t="shared" si="2"/>
        <v>11</v>
      </c>
      <c r="P36" s="8"/>
      <c r="Q36" s="8"/>
      <c r="R36" s="8">
        <f t="shared" si="2"/>
        <v>15</v>
      </c>
      <c r="S36" s="8">
        <f t="shared" si="2"/>
        <v>14</v>
      </c>
      <c r="T36" s="8">
        <f t="shared" si="2"/>
        <v>14</v>
      </c>
      <c r="U36" s="8">
        <f t="shared" si="2"/>
        <v>14</v>
      </c>
      <c r="V36" s="8">
        <f t="shared" si="2"/>
        <v>15</v>
      </c>
      <c r="W36" s="8"/>
      <c r="X36" s="8"/>
      <c r="Y36" s="8"/>
      <c r="Z36" s="8"/>
      <c r="AA36" s="8">
        <f t="shared" si="2"/>
        <v>15</v>
      </c>
      <c r="AB36" s="8">
        <f t="shared" si="2"/>
        <v>15</v>
      </c>
      <c r="AC36" s="8">
        <f t="shared" si="2"/>
        <v>15</v>
      </c>
      <c r="AD36" s="8">
        <f t="shared" si="2"/>
        <v>12</v>
      </c>
      <c r="AE36" s="8">
        <f t="shared" si="2"/>
        <v>15</v>
      </c>
      <c r="AF36" s="8">
        <f t="shared" si="2"/>
        <v>15</v>
      </c>
      <c r="AG36" s="8">
        <f t="shared" si="2"/>
        <v>15</v>
      </c>
      <c r="AH36" s="8">
        <f t="shared" si="2"/>
        <v>14</v>
      </c>
      <c r="AI36" s="8">
        <f t="shared" si="2"/>
        <v>15</v>
      </c>
      <c r="AJ36" s="8">
        <f t="shared" si="2"/>
        <v>15</v>
      </c>
      <c r="AK36" s="8">
        <f t="shared" si="2"/>
        <v>15</v>
      </c>
      <c r="AL36" s="8">
        <f t="shared" si="2"/>
        <v>15</v>
      </c>
    </row>
    <row r="37" spans="1:38" x14ac:dyDescent="0.2">
      <c r="A37" s="9" t="s">
        <v>0</v>
      </c>
      <c r="B37" s="9" t="s">
        <v>60</v>
      </c>
      <c r="C37" s="9" t="s">
        <v>61</v>
      </c>
      <c r="D37" s="9" t="s">
        <v>62</v>
      </c>
      <c r="E37" s="9" t="s">
        <v>63</v>
      </c>
      <c r="F37" s="9" t="s">
        <v>64</v>
      </c>
      <c r="G37" s="9" t="s">
        <v>65</v>
      </c>
      <c r="H37" s="9" t="s">
        <v>66</v>
      </c>
      <c r="I37" s="9" t="s">
        <v>67</v>
      </c>
      <c r="J37" s="9" t="s">
        <v>68</v>
      </c>
      <c r="K37" s="9" t="s">
        <v>69</v>
      </c>
      <c r="L37" s="9" t="s">
        <v>70</v>
      </c>
      <c r="M37" s="9" t="s">
        <v>71</v>
      </c>
      <c r="N37" s="9" t="s">
        <v>72</v>
      </c>
      <c r="O37" s="9" t="s">
        <v>73</v>
      </c>
      <c r="P37" s="9" t="s">
        <v>74</v>
      </c>
      <c r="Q37" s="9" t="s">
        <v>75</v>
      </c>
      <c r="R37" s="9" t="s">
        <v>76</v>
      </c>
      <c r="S37" s="9" t="s">
        <v>77</v>
      </c>
      <c r="T37" s="9" t="s">
        <v>78</v>
      </c>
      <c r="U37" s="9" t="s">
        <v>79</v>
      </c>
      <c r="V37" s="9" t="s">
        <v>80</v>
      </c>
      <c r="W37" s="9" t="s">
        <v>10</v>
      </c>
      <c r="X37" s="9" t="s">
        <v>11</v>
      </c>
      <c r="Y37" s="9" t="s">
        <v>12</v>
      </c>
      <c r="Z37" s="9" t="s">
        <v>81</v>
      </c>
      <c r="AA37" s="9" t="s">
        <v>13</v>
      </c>
      <c r="AB37" s="9" t="s">
        <v>14</v>
      </c>
      <c r="AC37" s="9" t="s">
        <v>15</v>
      </c>
      <c r="AD37" s="9" t="s">
        <v>16</v>
      </c>
      <c r="AE37" s="9" t="s">
        <v>82</v>
      </c>
      <c r="AF37" s="9" t="s">
        <v>83</v>
      </c>
      <c r="AG37" s="9" t="s">
        <v>84</v>
      </c>
      <c r="AH37" s="9" t="s">
        <v>85</v>
      </c>
      <c r="AI37" s="9" t="s">
        <v>86</v>
      </c>
      <c r="AJ37" s="9" t="s">
        <v>87</v>
      </c>
      <c r="AK37" s="9" t="s">
        <v>88</v>
      </c>
      <c r="AL37" s="9" t="s">
        <v>89</v>
      </c>
    </row>
    <row r="38" spans="1:38" x14ac:dyDescent="0.2">
      <c r="A38" s="38" t="s">
        <v>20</v>
      </c>
      <c r="B38" s="38">
        <v>0.54697705069758396</v>
      </c>
      <c r="C38" s="38">
        <v>0.682734142065477</v>
      </c>
      <c r="D38" s="38">
        <v>0.48313732844497898</v>
      </c>
      <c r="E38" s="38">
        <v>0.60777301434307995</v>
      </c>
      <c r="F38" s="38">
        <v>0.27710843373493999</v>
      </c>
      <c r="G38" s="39"/>
      <c r="H38" s="38">
        <v>0.37147686548197301</v>
      </c>
      <c r="I38" s="38">
        <v>0.20530888956941501</v>
      </c>
      <c r="J38" s="38">
        <v>0.42781044440298199</v>
      </c>
      <c r="K38" s="38">
        <v>0.20737212422280701</v>
      </c>
      <c r="L38" s="38">
        <v>6.9595606030153103</v>
      </c>
      <c r="M38" s="38">
        <v>5.0754118155262997</v>
      </c>
      <c r="N38" s="39"/>
      <c r="O38" s="39"/>
      <c r="P38" s="10" t="s">
        <v>353</v>
      </c>
      <c r="Q38" s="10" t="s">
        <v>354</v>
      </c>
      <c r="R38" s="38">
        <v>1.8725605454973</v>
      </c>
      <c r="S38" s="39"/>
      <c r="T38" s="39"/>
      <c r="U38" s="39"/>
      <c r="V38" s="38">
        <v>0.93815857661081403</v>
      </c>
      <c r="W38" s="38" t="s">
        <v>94</v>
      </c>
      <c r="X38" s="38" t="s">
        <v>55</v>
      </c>
      <c r="Y38" s="38" t="s">
        <v>53</v>
      </c>
      <c r="Z38" s="38" t="s">
        <v>95</v>
      </c>
      <c r="AA38" s="38">
        <v>944</v>
      </c>
      <c r="AB38" s="38">
        <v>5789</v>
      </c>
      <c r="AC38" s="38">
        <v>0.163067887372603</v>
      </c>
      <c r="AD38" s="38">
        <v>87.581139918536707</v>
      </c>
      <c r="AE38" s="38">
        <v>838.23754696007302</v>
      </c>
      <c r="AF38" s="38">
        <v>69.519197215484596</v>
      </c>
      <c r="AG38" s="38">
        <v>3.0366666666666702</v>
      </c>
      <c r="AH38" s="38">
        <v>1.65</v>
      </c>
      <c r="AI38" s="38">
        <v>88</v>
      </c>
      <c r="AJ38" s="38">
        <v>8</v>
      </c>
      <c r="AK38" s="38">
        <v>0.16774074756030199</v>
      </c>
      <c r="AL38" s="38">
        <v>5.7996485061511401E-2</v>
      </c>
    </row>
    <row r="39" spans="1:38" x14ac:dyDescent="0.2">
      <c r="A39" s="38"/>
      <c r="B39" s="38"/>
      <c r="C39" s="38"/>
      <c r="D39" s="38"/>
      <c r="E39" s="38"/>
      <c r="F39" s="38"/>
      <c r="G39" s="39"/>
      <c r="H39" s="38"/>
      <c r="I39" s="38"/>
      <c r="J39" s="38"/>
      <c r="K39" s="38"/>
      <c r="L39" s="38"/>
      <c r="M39" s="38"/>
      <c r="N39" s="39"/>
      <c r="O39" s="39"/>
      <c r="P39" s="10" t="s">
        <v>113</v>
      </c>
      <c r="Q39" s="10" t="s">
        <v>113</v>
      </c>
      <c r="R39" s="38"/>
      <c r="S39" s="39"/>
      <c r="T39" s="39"/>
      <c r="U39" s="39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</row>
    <row r="40" spans="1:38" x14ac:dyDescent="0.2">
      <c r="A40" s="38" t="s">
        <v>24</v>
      </c>
      <c r="B40" s="38">
        <v>0.415246360913546</v>
      </c>
      <c r="C40" s="38">
        <v>0.50942414661374802</v>
      </c>
      <c r="D40" s="38">
        <v>0.40934045189333401</v>
      </c>
      <c r="E40" s="38">
        <v>0.51452340359180104</v>
      </c>
      <c r="F40" s="38">
        <v>-0.68235294117647105</v>
      </c>
      <c r="G40" s="39"/>
      <c r="H40" s="38">
        <v>0.43803247237910498</v>
      </c>
      <c r="I40" s="38">
        <v>0.186797141707054</v>
      </c>
      <c r="J40" s="38">
        <v>0.48714813283597402</v>
      </c>
      <c r="K40" s="38">
        <v>0.20634240148744401</v>
      </c>
      <c r="L40" s="38">
        <v>5.6305528147775998</v>
      </c>
      <c r="M40" s="38">
        <v>2.7875298104644499</v>
      </c>
      <c r="N40" s="39"/>
      <c r="O40" s="39"/>
      <c r="P40" s="10" t="s">
        <v>355</v>
      </c>
      <c r="Q40" s="10" t="s">
        <v>356</v>
      </c>
      <c r="R40" s="38">
        <v>3.50152516522623</v>
      </c>
      <c r="S40" s="39"/>
      <c r="T40" s="39"/>
      <c r="U40" s="39"/>
      <c r="V40" s="38">
        <v>0.92749957848592202</v>
      </c>
      <c r="W40" s="38" t="s">
        <v>94</v>
      </c>
      <c r="X40" s="38" t="s">
        <v>55</v>
      </c>
      <c r="Y40" s="38" t="s">
        <v>53</v>
      </c>
      <c r="Z40" s="38" t="s">
        <v>95</v>
      </c>
      <c r="AA40" s="38">
        <v>273</v>
      </c>
      <c r="AB40" s="38">
        <v>5931</v>
      </c>
      <c r="AC40" s="38">
        <v>4.6029337379868501E-2</v>
      </c>
      <c r="AD40" s="38">
        <v>106.502758428006</v>
      </c>
      <c r="AE40" s="38">
        <v>1145.23589903517</v>
      </c>
      <c r="AF40" s="38">
        <v>103.275404161227</v>
      </c>
      <c r="AG40" s="38">
        <v>2.2627118644067798</v>
      </c>
      <c r="AH40" s="38">
        <v>1</v>
      </c>
      <c r="AI40" s="38">
        <v>171</v>
      </c>
      <c r="AJ40" s="38">
        <v>20</v>
      </c>
      <c r="AK40" s="38">
        <v>4.8536629703690201E-2</v>
      </c>
      <c r="AL40" s="38">
        <v>1.20240480961924E-2</v>
      </c>
    </row>
    <row r="41" spans="1:38" x14ac:dyDescent="0.2">
      <c r="A41" s="38"/>
      <c r="B41" s="38"/>
      <c r="C41" s="38"/>
      <c r="D41" s="38"/>
      <c r="E41" s="38"/>
      <c r="F41" s="38"/>
      <c r="G41" s="39"/>
      <c r="H41" s="38"/>
      <c r="I41" s="38"/>
      <c r="J41" s="38"/>
      <c r="K41" s="38"/>
      <c r="L41" s="38"/>
      <c r="M41" s="38"/>
      <c r="N41" s="39"/>
      <c r="O41" s="39"/>
      <c r="P41" s="10" t="s">
        <v>113</v>
      </c>
      <c r="Q41" s="10" t="s">
        <v>113</v>
      </c>
      <c r="R41" s="38"/>
      <c r="S41" s="39"/>
      <c r="T41" s="39"/>
      <c r="U41" s="39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</row>
    <row r="42" spans="1:38" x14ac:dyDescent="0.2">
      <c r="A42" s="38" t="s">
        <v>25</v>
      </c>
      <c r="B42" s="38">
        <v>0.51427130139357402</v>
      </c>
      <c r="C42" s="38">
        <v>0.66331317751130803</v>
      </c>
      <c r="D42" s="38">
        <v>0.54885128718892895</v>
      </c>
      <c r="E42" s="38">
        <v>0.73806090331522101</v>
      </c>
      <c r="F42" s="38">
        <v>-0.43396226415094302</v>
      </c>
      <c r="G42" s="39"/>
      <c r="H42" s="38">
        <v>0.31162659328266301</v>
      </c>
      <c r="I42" s="38">
        <v>0.19069377078143901</v>
      </c>
      <c r="J42" s="38">
        <v>0.46707572898173</v>
      </c>
      <c r="K42" s="38">
        <v>0.18670954705554599</v>
      </c>
      <c r="L42" s="38">
        <v>6.3926058680285696</v>
      </c>
      <c r="M42" s="38">
        <v>4.0324669932709503</v>
      </c>
      <c r="N42" s="39"/>
      <c r="O42" s="39"/>
      <c r="P42" s="38" t="s">
        <v>357</v>
      </c>
      <c r="Q42" s="10" t="s">
        <v>358</v>
      </c>
      <c r="R42" s="38">
        <v>0.905135241081929</v>
      </c>
      <c r="S42" s="39"/>
      <c r="T42" s="39"/>
      <c r="U42" s="39"/>
      <c r="V42" s="38">
        <v>0.99101847144551802</v>
      </c>
      <c r="W42" s="38" t="s">
        <v>94</v>
      </c>
      <c r="X42" s="38" t="s">
        <v>55</v>
      </c>
      <c r="Y42" s="38" t="s">
        <v>53</v>
      </c>
      <c r="Z42" s="38" t="s">
        <v>95</v>
      </c>
      <c r="AA42" s="38">
        <v>2747</v>
      </c>
      <c r="AB42" s="38">
        <v>5901</v>
      </c>
      <c r="AC42" s="38">
        <v>0.46551431960684603</v>
      </c>
      <c r="AD42" s="38">
        <v>101.28982717525</v>
      </c>
      <c r="AE42" s="38">
        <v>482.24215310492002</v>
      </c>
      <c r="AF42" s="38">
        <v>12.143968953525</v>
      </c>
      <c r="AG42" s="38">
        <v>5.6502057613168697</v>
      </c>
      <c r="AH42" s="38">
        <v>1</v>
      </c>
      <c r="AI42" s="38">
        <v>54</v>
      </c>
      <c r="AJ42" s="38">
        <v>5</v>
      </c>
      <c r="AK42" s="38">
        <v>0.469562243502052</v>
      </c>
      <c r="AL42" s="38">
        <v>6.5789473684210497E-3</v>
      </c>
    </row>
    <row r="43" spans="1:38" x14ac:dyDescent="0.2">
      <c r="A43" s="38"/>
      <c r="B43" s="38"/>
      <c r="C43" s="38"/>
      <c r="D43" s="38"/>
      <c r="E43" s="38"/>
      <c r="F43" s="38"/>
      <c r="G43" s="39"/>
      <c r="H43" s="38"/>
      <c r="I43" s="38"/>
      <c r="J43" s="38"/>
      <c r="K43" s="38"/>
      <c r="L43" s="38"/>
      <c r="M43" s="38"/>
      <c r="N43" s="39"/>
      <c r="O43" s="39"/>
      <c r="P43" s="38"/>
      <c r="Q43" s="10" t="s">
        <v>113</v>
      </c>
      <c r="R43" s="38"/>
      <c r="S43" s="39"/>
      <c r="T43" s="39"/>
      <c r="U43" s="39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</row>
    <row r="44" spans="1:38" x14ac:dyDescent="0.2">
      <c r="A44" s="38" t="s">
        <v>27</v>
      </c>
      <c r="B44" s="38">
        <v>0.50649670911344702</v>
      </c>
      <c r="C44" s="38">
        <v>0.64666554327828996</v>
      </c>
      <c r="D44" s="39"/>
      <c r="E44" s="39"/>
      <c r="F44" s="38">
        <v>0.46666666666666701</v>
      </c>
      <c r="G44" s="39"/>
      <c r="H44" s="38">
        <v>0.31675964942485202</v>
      </c>
      <c r="I44" s="38">
        <v>0.200825337378678</v>
      </c>
      <c r="J44" s="39"/>
      <c r="K44" s="39"/>
      <c r="L44" s="38">
        <v>5.5480852552930404</v>
      </c>
      <c r="M44" s="38">
        <v>3.1238600491372499</v>
      </c>
      <c r="N44" s="39"/>
      <c r="O44" s="39"/>
      <c r="P44" s="10" t="s">
        <v>359</v>
      </c>
      <c r="Q44" s="10" t="s">
        <v>360</v>
      </c>
      <c r="R44" s="38">
        <v>2.1388020206879998</v>
      </c>
      <c r="S44" s="39"/>
      <c r="T44" s="39"/>
      <c r="U44" s="39"/>
      <c r="V44" s="38">
        <v>1</v>
      </c>
      <c r="W44" s="38" t="s">
        <v>94</v>
      </c>
      <c r="X44" s="38" t="s">
        <v>55</v>
      </c>
      <c r="Y44" s="38" t="s">
        <v>53</v>
      </c>
      <c r="Z44" s="38" t="s">
        <v>95</v>
      </c>
      <c r="AA44" s="38">
        <v>1543</v>
      </c>
      <c r="AB44" s="38">
        <v>5573</v>
      </c>
      <c r="AC44" s="38">
        <v>0.27687062623362602</v>
      </c>
      <c r="AD44" s="39"/>
      <c r="AE44" s="38">
        <v>636.05337604510396</v>
      </c>
      <c r="AF44" s="38">
        <v>0</v>
      </c>
      <c r="AG44" s="38">
        <v>3.9768041237113398</v>
      </c>
      <c r="AH44" s="39"/>
      <c r="AI44" s="38">
        <v>94</v>
      </c>
      <c r="AJ44" s="38">
        <v>4</v>
      </c>
      <c r="AK44" s="38">
        <v>0.27687062623362602</v>
      </c>
      <c r="AL44" s="38">
        <v>0</v>
      </c>
    </row>
    <row r="45" spans="1:38" x14ac:dyDescent="0.2">
      <c r="A45" s="38"/>
      <c r="B45" s="38"/>
      <c r="C45" s="38"/>
      <c r="D45" s="39"/>
      <c r="E45" s="39"/>
      <c r="F45" s="38"/>
      <c r="G45" s="39"/>
      <c r="H45" s="38"/>
      <c r="I45" s="38"/>
      <c r="J45" s="39"/>
      <c r="K45" s="39"/>
      <c r="L45" s="38"/>
      <c r="M45" s="38"/>
      <c r="N45" s="39"/>
      <c r="O45" s="39"/>
      <c r="P45" s="10" t="s">
        <v>113</v>
      </c>
      <c r="Q45" s="10" t="s">
        <v>113</v>
      </c>
      <c r="R45" s="38"/>
      <c r="S45" s="39"/>
      <c r="T45" s="39"/>
      <c r="U45" s="39"/>
      <c r="V45" s="38"/>
      <c r="W45" s="38"/>
      <c r="X45" s="38"/>
      <c r="Y45" s="38"/>
      <c r="Z45" s="38"/>
      <c r="AA45" s="38"/>
      <c r="AB45" s="38"/>
      <c r="AC45" s="38"/>
      <c r="AD45" s="39"/>
      <c r="AE45" s="38"/>
      <c r="AF45" s="38"/>
      <c r="AG45" s="38"/>
      <c r="AH45" s="39"/>
      <c r="AI45" s="38"/>
      <c r="AJ45" s="38"/>
      <c r="AK45" s="38"/>
      <c r="AL45" s="38"/>
    </row>
    <row r="46" spans="1:38" x14ac:dyDescent="0.2">
      <c r="A46" s="38" t="s">
        <v>28</v>
      </c>
      <c r="B46" s="38">
        <v>0.41071354384042402</v>
      </c>
      <c r="C46" s="38">
        <v>0.51772985744131705</v>
      </c>
      <c r="D46" s="38">
        <v>0.46020205636495798</v>
      </c>
      <c r="E46" s="38">
        <v>0.58108646570493705</v>
      </c>
      <c r="F46" s="38">
        <v>-0.29599999999999999</v>
      </c>
      <c r="G46" s="39"/>
      <c r="H46" s="38">
        <v>0.43919868098661902</v>
      </c>
      <c r="I46" s="38">
        <v>0.18151879243178001</v>
      </c>
      <c r="J46" s="38">
        <v>0.41298823807785801</v>
      </c>
      <c r="K46" s="38">
        <v>0.166098599220566</v>
      </c>
      <c r="L46" s="38">
        <v>6.98323886173171</v>
      </c>
      <c r="M46" s="38">
        <v>4.4784129202881697</v>
      </c>
      <c r="N46" s="39"/>
      <c r="O46" s="39"/>
      <c r="P46" s="10" t="s">
        <v>361</v>
      </c>
      <c r="Q46" s="10" t="s">
        <v>362</v>
      </c>
      <c r="R46" s="38">
        <v>3.0550064460679001</v>
      </c>
      <c r="S46" s="39"/>
      <c r="T46" s="39"/>
      <c r="U46" s="39"/>
      <c r="V46" s="38">
        <v>0.91566892243623099</v>
      </c>
      <c r="W46" s="38" t="s">
        <v>94</v>
      </c>
      <c r="X46" s="38" t="s">
        <v>55</v>
      </c>
      <c r="Y46" s="38" t="s">
        <v>53</v>
      </c>
      <c r="Z46" s="38" t="s">
        <v>95</v>
      </c>
      <c r="AA46" s="38">
        <v>222</v>
      </c>
      <c r="AB46" s="38">
        <v>5763</v>
      </c>
      <c r="AC46" s="38">
        <v>3.8521603331598098E-2</v>
      </c>
      <c r="AD46" s="38">
        <v>96.2019254577</v>
      </c>
      <c r="AE46" s="38">
        <v>1108.97666949121</v>
      </c>
      <c r="AF46" s="38">
        <v>97.465224186374599</v>
      </c>
      <c r="AG46" s="38">
        <v>1.8333333333333299</v>
      </c>
      <c r="AH46" s="38">
        <v>1.8571428571428601</v>
      </c>
      <c r="AI46" s="38">
        <v>133</v>
      </c>
      <c r="AJ46" s="38">
        <v>22</v>
      </c>
      <c r="AK46" s="38">
        <v>3.9605836649611502E-2</v>
      </c>
      <c r="AL46" s="38">
        <v>1.7980636237897599E-2</v>
      </c>
    </row>
    <row r="47" spans="1:38" x14ac:dyDescent="0.2">
      <c r="A47" s="38"/>
      <c r="B47" s="38"/>
      <c r="C47" s="38"/>
      <c r="D47" s="38"/>
      <c r="E47" s="38"/>
      <c r="F47" s="38"/>
      <c r="G47" s="39"/>
      <c r="H47" s="38"/>
      <c r="I47" s="38"/>
      <c r="J47" s="38"/>
      <c r="K47" s="38"/>
      <c r="L47" s="38"/>
      <c r="M47" s="38"/>
      <c r="N47" s="39"/>
      <c r="O47" s="39"/>
      <c r="P47" s="10" t="s">
        <v>113</v>
      </c>
      <c r="Q47" s="10" t="s">
        <v>113</v>
      </c>
      <c r="R47" s="38"/>
      <c r="S47" s="39"/>
      <c r="T47" s="39"/>
      <c r="U47" s="39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</row>
    <row r="48" spans="1:38" x14ac:dyDescent="0.2">
      <c r="A48" s="38" t="s">
        <v>29</v>
      </c>
      <c r="B48" s="38">
        <v>0.57014148966540201</v>
      </c>
      <c r="C48" s="38">
        <v>0.66081738603996898</v>
      </c>
      <c r="D48" s="38">
        <v>0.46051258547750101</v>
      </c>
      <c r="E48" s="38">
        <v>0.51384246883342999</v>
      </c>
      <c r="F48" s="38">
        <v>-0.59183673469387799</v>
      </c>
      <c r="G48" s="38">
        <v>-0.90243902439024404</v>
      </c>
      <c r="H48" s="38">
        <v>0.35240180945976302</v>
      </c>
      <c r="I48" s="38">
        <v>0.18288156004372499</v>
      </c>
      <c r="J48" s="38">
        <v>0.478488115044929</v>
      </c>
      <c r="K48" s="38">
        <v>0.205456058023093</v>
      </c>
      <c r="L48" s="38">
        <v>4.0078048854703496</v>
      </c>
      <c r="M48" s="38">
        <v>1.8640741034144299</v>
      </c>
      <c r="N48" s="38">
        <v>4.2582560207344997</v>
      </c>
      <c r="O48" s="38">
        <v>1.56799758218562</v>
      </c>
      <c r="P48" s="10" t="s">
        <v>363</v>
      </c>
      <c r="Q48" s="10" t="s">
        <v>364</v>
      </c>
      <c r="R48" s="38">
        <v>3.1037868162692801</v>
      </c>
      <c r="S48" s="38">
        <v>0.54855566278532797</v>
      </c>
      <c r="T48" s="38">
        <v>7.6582278481012702</v>
      </c>
      <c r="U48" s="38">
        <v>0.54855566278532797</v>
      </c>
      <c r="V48" s="38">
        <v>0.86023723568849897</v>
      </c>
      <c r="W48" s="38" t="s">
        <v>94</v>
      </c>
      <c r="X48" s="38" t="s">
        <v>55</v>
      </c>
      <c r="Y48" s="38" t="s">
        <v>53</v>
      </c>
      <c r="Z48" s="38" t="s">
        <v>95</v>
      </c>
      <c r="AA48" s="38">
        <v>529</v>
      </c>
      <c r="AB48" s="38">
        <v>5817</v>
      </c>
      <c r="AC48" s="38">
        <v>9.0940347258036805E-2</v>
      </c>
      <c r="AD48" s="39"/>
      <c r="AE48" s="38">
        <v>790.96586133243795</v>
      </c>
      <c r="AF48" s="38">
        <v>189.00280544274699</v>
      </c>
      <c r="AG48" s="38">
        <v>1.82671480144404</v>
      </c>
      <c r="AH48" s="38">
        <v>1.3529411764705901</v>
      </c>
      <c r="AI48" s="38">
        <v>151</v>
      </c>
      <c r="AJ48" s="38">
        <v>46</v>
      </c>
      <c r="AK48" s="38">
        <v>0.101119104716227</v>
      </c>
      <c r="AL48" s="38">
        <v>2.3092369477911601E-2</v>
      </c>
    </row>
    <row r="49" spans="1:38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10" t="s">
        <v>113</v>
      </c>
      <c r="Q49" s="10" t="s">
        <v>113</v>
      </c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9"/>
      <c r="AE49" s="38"/>
      <c r="AF49" s="38"/>
      <c r="AG49" s="38"/>
      <c r="AH49" s="38"/>
      <c r="AI49" s="38"/>
      <c r="AJ49" s="38"/>
      <c r="AK49" s="38"/>
      <c r="AL49" s="38"/>
    </row>
    <row r="50" spans="1:38" x14ac:dyDescent="0.2">
      <c r="A50" s="38" t="s">
        <v>30</v>
      </c>
      <c r="B50" s="38">
        <v>0.54072239819690104</v>
      </c>
      <c r="C50" s="38">
        <v>0.66732479891642205</v>
      </c>
      <c r="D50" s="38">
        <v>0.55781306052420099</v>
      </c>
      <c r="E50" s="38">
        <v>0.68789242814191898</v>
      </c>
      <c r="F50" s="38">
        <v>-0.65116279069767502</v>
      </c>
      <c r="G50" s="39"/>
      <c r="H50" s="38">
        <v>0.33947468300189898</v>
      </c>
      <c r="I50" s="38">
        <v>0.204801406735966</v>
      </c>
      <c r="J50" s="38">
        <v>0.31551434155984898</v>
      </c>
      <c r="K50" s="38">
        <v>0.187839532815021</v>
      </c>
      <c r="L50" s="38">
        <v>5.2574352112032701</v>
      </c>
      <c r="M50" s="38">
        <v>2.30076121144285</v>
      </c>
      <c r="N50" s="39"/>
      <c r="O50" s="39"/>
      <c r="P50" s="10" t="s">
        <v>365</v>
      </c>
      <c r="Q50" s="10" t="s">
        <v>366</v>
      </c>
      <c r="R50" s="38">
        <v>1.9490813648294001</v>
      </c>
      <c r="S50" s="39"/>
      <c r="T50" s="39"/>
      <c r="U50" s="39"/>
      <c r="V50" s="38">
        <v>0.926381461675579</v>
      </c>
      <c r="W50" s="38" t="s">
        <v>94</v>
      </c>
      <c r="X50" s="38" t="s">
        <v>55</v>
      </c>
      <c r="Y50" s="38" t="s">
        <v>53</v>
      </c>
      <c r="Z50" s="38" t="s">
        <v>95</v>
      </c>
      <c r="AA50" s="38">
        <v>1658</v>
      </c>
      <c r="AB50" s="38">
        <v>5610</v>
      </c>
      <c r="AC50" s="38">
        <v>0.29554367201426002</v>
      </c>
      <c r="AD50" s="38">
        <v>86.642717704446994</v>
      </c>
      <c r="AE50" s="38">
        <v>609.86626801291095</v>
      </c>
      <c r="AF50" s="38">
        <v>55.530524114533399</v>
      </c>
      <c r="AG50" s="38">
        <v>3.9726368159204002</v>
      </c>
      <c r="AH50" s="38">
        <v>1.79411764705882</v>
      </c>
      <c r="AI50" s="38">
        <v>91</v>
      </c>
      <c r="AJ50" s="38">
        <v>12</v>
      </c>
      <c r="AK50" s="38">
        <v>0.30729266884741202</v>
      </c>
      <c r="AL50" s="38">
        <v>7.5965130759651306E-2</v>
      </c>
    </row>
    <row r="51" spans="1:38" x14ac:dyDescent="0.2">
      <c r="A51" s="38"/>
      <c r="B51" s="38"/>
      <c r="C51" s="38"/>
      <c r="D51" s="38"/>
      <c r="E51" s="38"/>
      <c r="F51" s="38"/>
      <c r="G51" s="39"/>
      <c r="H51" s="38"/>
      <c r="I51" s="38"/>
      <c r="J51" s="38"/>
      <c r="K51" s="38"/>
      <c r="L51" s="38"/>
      <c r="M51" s="38"/>
      <c r="N51" s="39"/>
      <c r="O51" s="39"/>
      <c r="P51" s="10" t="s">
        <v>113</v>
      </c>
      <c r="Q51" s="10" t="s">
        <v>113</v>
      </c>
      <c r="R51" s="38"/>
      <c r="S51" s="39"/>
      <c r="T51" s="39"/>
      <c r="U51" s="39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1:38" x14ac:dyDescent="0.2">
      <c r="A52" s="38" t="s">
        <v>31</v>
      </c>
      <c r="B52" s="38">
        <v>0.56304794461465102</v>
      </c>
      <c r="C52" s="38">
        <v>0.69691736424087902</v>
      </c>
      <c r="D52" s="38">
        <v>0.52929014404396302</v>
      </c>
      <c r="E52" s="38">
        <v>0.610446559786614</v>
      </c>
      <c r="F52" s="38">
        <v>0.217391304347826</v>
      </c>
      <c r="G52" s="39"/>
      <c r="H52" s="38">
        <v>0.27310772917005699</v>
      </c>
      <c r="I52" s="38">
        <v>0.17666841268140099</v>
      </c>
      <c r="J52" s="38">
        <v>0.30434730126347698</v>
      </c>
      <c r="K52" s="38">
        <v>0.117678467747015</v>
      </c>
      <c r="L52" s="38">
        <v>5.8843011479699099</v>
      </c>
      <c r="M52" s="38">
        <v>3.6042752759566898</v>
      </c>
      <c r="N52" s="39"/>
      <c r="O52" s="39"/>
      <c r="P52" s="10" t="s">
        <v>367</v>
      </c>
      <c r="Q52" s="10" t="s">
        <v>368</v>
      </c>
      <c r="R52" s="38">
        <v>0.998393144081414</v>
      </c>
      <c r="S52" s="38">
        <v>0.23529411764705899</v>
      </c>
      <c r="T52" s="38">
        <v>2.0588235294117601</v>
      </c>
      <c r="U52" s="38">
        <v>0.23529411764705899</v>
      </c>
      <c r="V52" s="38">
        <v>0.95520092289944203</v>
      </c>
      <c r="W52" s="38" t="s">
        <v>94</v>
      </c>
      <c r="X52" s="38" t="s">
        <v>55</v>
      </c>
      <c r="Y52" s="38" t="s">
        <v>53</v>
      </c>
      <c r="Z52" s="38" t="s">
        <v>95</v>
      </c>
      <c r="AA52" s="38">
        <v>2016</v>
      </c>
      <c r="AB52" s="38">
        <v>5201</v>
      </c>
      <c r="AC52" s="38">
        <v>0.38761776581426699</v>
      </c>
      <c r="AD52" s="38">
        <v>81.086343136743196</v>
      </c>
      <c r="AE52" s="38">
        <v>402.56079279666397</v>
      </c>
      <c r="AF52" s="38">
        <v>34.239071392141199</v>
      </c>
      <c r="AG52" s="38">
        <v>4.5067264573991004</v>
      </c>
      <c r="AH52" s="38">
        <v>1.2</v>
      </c>
      <c r="AI52" s="38">
        <v>50</v>
      </c>
      <c r="AJ52" s="38">
        <v>7</v>
      </c>
      <c r="AK52" s="38">
        <v>0.40458937198067602</v>
      </c>
      <c r="AL52" s="38">
        <v>5.8139534883720903E-3</v>
      </c>
    </row>
    <row r="53" spans="1:38" x14ac:dyDescent="0.2">
      <c r="A53" s="38"/>
      <c r="B53" s="38"/>
      <c r="C53" s="38"/>
      <c r="D53" s="38"/>
      <c r="E53" s="38"/>
      <c r="F53" s="38"/>
      <c r="G53" s="39"/>
      <c r="H53" s="38"/>
      <c r="I53" s="38"/>
      <c r="J53" s="38"/>
      <c r="K53" s="38"/>
      <c r="L53" s="38"/>
      <c r="M53" s="38"/>
      <c r="N53" s="39"/>
      <c r="O53" s="39"/>
      <c r="P53" s="10" t="s">
        <v>113</v>
      </c>
      <c r="Q53" s="10" t="s">
        <v>113</v>
      </c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</row>
    <row r="54" spans="1:38" x14ac:dyDescent="0.2">
      <c r="A54" s="38" t="s">
        <v>32</v>
      </c>
      <c r="B54" s="38">
        <v>0.58392387260289802</v>
      </c>
      <c r="C54" s="38">
        <v>0.75334232612848195</v>
      </c>
      <c r="D54" s="38">
        <v>0.43845348752791102</v>
      </c>
      <c r="E54" s="38">
        <v>0.56601844379584099</v>
      </c>
      <c r="F54" s="38">
        <v>-0.6</v>
      </c>
      <c r="G54" s="39"/>
      <c r="H54" s="38">
        <v>0.25599685988455201</v>
      </c>
      <c r="I54" s="38">
        <v>0.18128194317948601</v>
      </c>
      <c r="J54" s="38">
        <v>0.37368175238243001</v>
      </c>
      <c r="K54" s="38">
        <v>0.154152496662328</v>
      </c>
      <c r="L54" s="38">
        <v>5.5238406134494804</v>
      </c>
      <c r="M54" s="38">
        <v>2.7619240980123401</v>
      </c>
      <c r="N54" s="39"/>
      <c r="O54" s="39"/>
      <c r="P54" s="10" t="s">
        <v>369</v>
      </c>
      <c r="Q54" s="10" t="s">
        <v>370</v>
      </c>
      <c r="R54" s="38">
        <v>0.60158057054741698</v>
      </c>
      <c r="S54" s="39"/>
      <c r="T54" s="39"/>
      <c r="U54" s="39"/>
      <c r="V54" s="38">
        <v>0.96845479082321195</v>
      </c>
      <c r="W54" s="38" t="s">
        <v>94</v>
      </c>
      <c r="X54" s="38" t="s">
        <v>55</v>
      </c>
      <c r="Y54" s="38" t="s">
        <v>53</v>
      </c>
      <c r="Z54" s="38" t="s">
        <v>95</v>
      </c>
      <c r="AA54" s="38">
        <v>3410</v>
      </c>
      <c r="AB54" s="38">
        <v>5928</v>
      </c>
      <c r="AC54" s="38">
        <v>0.57523616734143102</v>
      </c>
      <c r="AD54" s="39"/>
      <c r="AE54" s="38">
        <v>299.004332345156</v>
      </c>
      <c r="AF54" s="38">
        <v>33.4445168382275</v>
      </c>
      <c r="AG54" s="38">
        <v>6.04440497335702</v>
      </c>
      <c r="AH54" s="38">
        <v>1</v>
      </c>
      <c r="AI54" s="38">
        <v>35</v>
      </c>
      <c r="AJ54" s="38">
        <v>5</v>
      </c>
      <c r="AK54" s="38">
        <v>0.59275387563142301</v>
      </c>
      <c r="AL54" s="38">
        <v>2.7027027027027001E-2</v>
      </c>
    </row>
    <row r="55" spans="1:38" x14ac:dyDescent="0.2">
      <c r="A55" s="38"/>
      <c r="B55" s="38"/>
      <c r="C55" s="38"/>
      <c r="D55" s="38"/>
      <c r="E55" s="38"/>
      <c r="F55" s="38"/>
      <c r="G55" s="39"/>
      <c r="H55" s="38"/>
      <c r="I55" s="38"/>
      <c r="J55" s="38"/>
      <c r="K55" s="38"/>
      <c r="L55" s="38"/>
      <c r="M55" s="38"/>
      <c r="N55" s="39"/>
      <c r="O55" s="39"/>
      <c r="P55" s="10" t="s">
        <v>113</v>
      </c>
      <c r="Q55" s="10" t="s">
        <v>113</v>
      </c>
      <c r="R55" s="38"/>
      <c r="S55" s="39"/>
      <c r="T55" s="39"/>
      <c r="U55" s="39"/>
      <c r="V55" s="38"/>
      <c r="W55" s="38"/>
      <c r="X55" s="38"/>
      <c r="Y55" s="38"/>
      <c r="Z55" s="38"/>
      <c r="AA55" s="38"/>
      <c r="AB55" s="38"/>
      <c r="AC55" s="38"/>
      <c r="AD55" s="39"/>
      <c r="AE55" s="38"/>
      <c r="AF55" s="38"/>
      <c r="AG55" s="38"/>
      <c r="AH55" s="38"/>
      <c r="AI55" s="38"/>
      <c r="AJ55" s="38"/>
      <c r="AK55" s="38"/>
      <c r="AL55" s="38"/>
    </row>
    <row r="56" spans="1:38" x14ac:dyDescent="0.2">
      <c r="A56" s="38" t="s">
        <v>371</v>
      </c>
      <c r="B56" s="38">
        <v>0.44910313573781802</v>
      </c>
      <c r="C56" s="38">
        <v>0.56616737501300296</v>
      </c>
      <c r="D56" s="38">
        <v>0.50900900316664</v>
      </c>
      <c r="E56" s="38">
        <v>0.63172797559861804</v>
      </c>
      <c r="F56" s="38">
        <v>1.0989010989011E-2</v>
      </c>
      <c r="G56" s="39"/>
      <c r="H56" s="38">
        <v>0.441527380192274</v>
      </c>
      <c r="I56" s="38">
        <v>0.20957379840444401</v>
      </c>
      <c r="J56" s="38">
        <v>0.43476990041172198</v>
      </c>
      <c r="K56" s="38">
        <v>0.208570235950789</v>
      </c>
      <c r="L56" s="38">
        <v>6.7000466416286999</v>
      </c>
      <c r="M56" s="38">
        <v>4.5434302510944597</v>
      </c>
      <c r="N56" s="39"/>
      <c r="O56" s="39"/>
      <c r="P56" s="10" t="s">
        <v>372</v>
      </c>
      <c r="Q56" s="10" t="s">
        <v>373</v>
      </c>
      <c r="R56" s="38">
        <v>2.8896083872957101</v>
      </c>
      <c r="S56" s="38">
        <v>0.47868131618973397</v>
      </c>
      <c r="T56" s="38">
        <v>5.3555555555555596</v>
      </c>
      <c r="U56" s="38">
        <v>0.47868131618973397</v>
      </c>
      <c r="V56" s="38">
        <v>0.89783080260303705</v>
      </c>
      <c r="W56" s="38" t="s">
        <v>94</v>
      </c>
      <c r="X56" s="38" t="s">
        <v>55</v>
      </c>
      <c r="Y56" s="38" t="s">
        <v>53</v>
      </c>
      <c r="Z56" s="38" t="s">
        <v>95</v>
      </c>
      <c r="AA56" s="38">
        <v>324</v>
      </c>
      <c r="AB56" s="38">
        <v>4610</v>
      </c>
      <c r="AC56" s="38">
        <v>7.0281995661605201E-2</v>
      </c>
      <c r="AD56" s="38">
        <v>97.694754526447696</v>
      </c>
      <c r="AE56" s="38">
        <v>844.20035092762896</v>
      </c>
      <c r="AF56" s="38">
        <v>98.910152343666795</v>
      </c>
      <c r="AG56" s="38">
        <v>2.38759689922481</v>
      </c>
      <c r="AH56" s="38">
        <v>1</v>
      </c>
      <c r="AI56" s="38">
        <v>96</v>
      </c>
      <c r="AJ56" s="38">
        <v>22</v>
      </c>
      <c r="AK56" s="38">
        <v>7.4414109688330496E-2</v>
      </c>
      <c r="AL56" s="38">
        <v>8.59752821063944E-3</v>
      </c>
    </row>
    <row r="57" spans="1:38" x14ac:dyDescent="0.2">
      <c r="A57" s="38"/>
      <c r="B57" s="38"/>
      <c r="C57" s="38"/>
      <c r="D57" s="38"/>
      <c r="E57" s="38"/>
      <c r="F57" s="38"/>
      <c r="G57" s="39"/>
      <c r="H57" s="38"/>
      <c r="I57" s="38"/>
      <c r="J57" s="38"/>
      <c r="K57" s="38"/>
      <c r="L57" s="38"/>
      <c r="M57" s="38"/>
      <c r="N57" s="39"/>
      <c r="O57" s="39"/>
      <c r="P57" s="10" t="s">
        <v>113</v>
      </c>
      <c r="Q57" s="10" t="s">
        <v>113</v>
      </c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</row>
    <row r="58" spans="1:38" x14ac:dyDescent="0.2">
      <c r="A58" s="38" t="s">
        <v>33</v>
      </c>
      <c r="B58" s="38">
        <v>0.55161934470337004</v>
      </c>
      <c r="C58" s="38">
        <v>0.69270045629119903</v>
      </c>
      <c r="D58" s="38">
        <v>0.42371700989683098</v>
      </c>
      <c r="E58" s="38">
        <v>0.54805836247691497</v>
      </c>
      <c r="F58" s="38">
        <v>-0.04</v>
      </c>
      <c r="G58" s="38">
        <v>-0.157894736842105</v>
      </c>
      <c r="H58" s="38">
        <v>0.25310716537918698</v>
      </c>
      <c r="I58" s="38">
        <v>0.139021261867425</v>
      </c>
      <c r="J58" s="38">
        <v>0.45245624498070902</v>
      </c>
      <c r="K58" s="38">
        <v>0.19170876790475799</v>
      </c>
      <c r="L58" s="38">
        <v>6.3059991278147196</v>
      </c>
      <c r="M58" s="38">
        <v>3.10806837695764</v>
      </c>
      <c r="N58" s="39"/>
      <c r="O58" s="39"/>
      <c r="P58" s="10" t="s">
        <v>374</v>
      </c>
      <c r="Q58" s="38" t="s">
        <v>376</v>
      </c>
      <c r="R58" s="38">
        <v>1.1649200220628799</v>
      </c>
      <c r="S58" s="38">
        <v>0.73981688714792504</v>
      </c>
      <c r="T58" s="38">
        <v>4.2656716417910401</v>
      </c>
      <c r="U58" s="38">
        <v>0.73981688714792504</v>
      </c>
      <c r="V58" s="38">
        <v>0.82951907131011604</v>
      </c>
      <c r="W58" s="38" t="s">
        <v>94</v>
      </c>
      <c r="X58" s="38" t="s">
        <v>55</v>
      </c>
      <c r="Y58" s="38" t="s">
        <v>53</v>
      </c>
      <c r="Z58" s="38" t="s">
        <v>95</v>
      </c>
      <c r="AA58" s="38">
        <v>775</v>
      </c>
      <c r="AB58" s="38">
        <v>3015</v>
      </c>
      <c r="AC58" s="38">
        <v>0.257048092868988</v>
      </c>
      <c r="AD58" s="39"/>
      <c r="AE58" s="38">
        <v>219.82357313182399</v>
      </c>
      <c r="AF58" s="38">
        <v>112.20914875521601</v>
      </c>
      <c r="AG58" s="38">
        <v>3.1715481171548099</v>
      </c>
      <c r="AH58" s="38">
        <v>1</v>
      </c>
      <c r="AI58" s="38">
        <v>28</v>
      </c>
      <c r="AJ58" s="38">
        <v>23</v>
      </c>
      <c r="AK58" s="38">
        <v>0.30307876849260301</v>
      </c>
      <c r="AL58" s="38">
        <v>4.8585310088596701E-3</v>
      </c>
    </row>
    <row r="59" spans="1:38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9"/>
      <c r="O59" s="39"/>
      <c r="P59" s="10" t="s">
        <v>375</v>
      </c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9"/>
      <c r="AE59" s="38"/>
      <c r="AF59" s="38"/>
      <c r="AG59" s="38"/>
      <c r="AH59" s="38"/>
      <c r="AI59" s="38"/>
      <c r="AJ59" s="38"/>
      <c r="AK59" s="38"/>
      <c r="AL59" s="38"/>
    </row>
    <row r="60" spans="1:38" x14ac:dyDescent="0.2">
      <c r="A60" s="38" t="s">
        <v>34</v>
      </c>
      <c r="B60" s="38">
        <v>0.64539528153252201</v>
      </c>
      <c r="C60" s="38">
        <v>0.70135237707907705</v>
      </c>
      <c r="D60" s="39"/>
      <c r="E60" s="39"/>
      <c r="F60" s="39"/>
      <c r="G60" s="39"/>
      <c r="H60" s="38">
        <v>0.35691062709953802</v>
      </c>
      <c r="I60" s="38">
        <v>0.15313124086274901</v>
      </c>
      <c r="J60" s="39"/>
      <c r="K60" s="39"/>
      <c r="L60" s="39"/>
      <c r="M60" s="39"/>
      <c r="N60" s="39"/>
      <c r="O60" s="39"/>
      <c r="P60" s="10" t="s">
        <v>377</v>
      </c>
      <c r="Q60" s="10" t="s">
        <v>378</v>
      </c>
      <c r="R60" s="38">
        <v>2.2956810631229199</v>
      </c>
      <c r="S60" s="39"/>
      <c r="T60" s="39"/>
      <c r="U60" s="39"/>
      <c r="V60" s="38">
        <v>1</v>
      </c>
      <c r="W60" s="38" t="s">
        <v>94</v>
      </c>
      <c r="X60" s="38" t="s">
        <v>55</v>
      </c>
      <c r="Y60" s="38" t="s">
        <v>53</v>
      </c>
      <c r="Z60" s="38" t="s">
        <v>95</v>
      </c>
      <c r="AA60" s="38">
        <v>32</v>
      </c>
      <c r="AB60" s="38">
        <v>840</v>
      </c>
      <c r="AC60" s="38">
        <v>3.8095238095238099E-2</v>
      </c>
      <c r="AD60" s="38">
        <v>104.266916735998</v>
      </c>
      <c r="AE60" s="38">
        <v>143.83498272111399</v>
      </c>
      <c r="AF60" s="38">
        <v>0</v>
      </c>
      <c r="AG60" s="38">
        <v>1.7777777777777799</v>
      </c>
      <c r="AH60" s="39"/>
      <c r="AI60" s="38">
        <v>18</v>
      </c>
      <c r="AJ60" s="38">
        <v>2</v>
      </c>
      <c r="AK60" s="38">
        <v>3.8095238095238099E-2</v>
      </c>
      <c r="AL60" s="38">
        <v>0</v>
      </c>
    </row>
    <row r="61" spans="1:38" x14ac:dyDescent="0.2">
      <c r="A61" s="38"/>
      <c r="B61" s="38"/>
      <c r="C61" s="38"/>
      <c r="D61" s="39"/>
      <c r="E61" s="39"/>
      <c r="F61" s="39"/>
      <c r="G61" s="39"/>
      <c r="H61" s="38"/>
      <c r="I61" s="38"/>
      <c r="J61" s="39"/>
      <c r="K61" s="39"/>
      <c r="L61" s="39"/>
      <c r="M61" s="39"/>
      <c r="N61" s="39"/>
      <c r="O61" s="39"/>
      <c r="P61" s="10" t="s">
        <v>113</v>
      </c>
      <c r="Q61" s="10" t="s">
        <v>113</v>
      </c>
      <c r="R61" s="38"/>
      <c r="S61" s="39"/>
      <c r="T61" s="39"/>
      <c r="U61" s="39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9"/>
      <c r="AI61" s="38"/>
      <c r="AJ61" s="38"/>
      <c r="AK61" s="38"/>
      <c r="AL61" s="38"/>
    </row>
    <row r="62" spans="1:38" x14ac:dyDescent="0.2">
      <c r="A62" s="38" t="s">
        <v>35</v>
      </c>
      <c r="B62" s="38">
        <v>0.60998758415236598</v>
      </c>
      <c r="C62" s="38">
        <v>0.70223025116994997</v>
      </c>
      <c r="D62" s="38">
        <v>0.403107550172082</v>
      </c>
      <c r="E62" s="38">
        <v>0.52312564460551902</v>
      </c>
      <c r="F62" s="38">
        <v>-0.483870967741936</v>
      </c>
      <c r="G62" s="39"/>
      <c r="H62" s="38">
        <v>0.31736148898320299</v>
      </c>
      <c r="I62" s="38">
        <v>0.13739802454834699</v>
      </c>
      <c r="J62" s="38">
        <v>0.42447749058381801</v>
      </c>
      <c r="K62" s="38">
        <v>0.152980242487813</v>
      </c>
      <c r="L62" s="38">
        <v>5.9699769681297798</v>
      </c>
      <c r="M62" s="38">
        <v>2.9806739833909202</v>
      </c>
      <c r="N62" s="39"/>
      <c r="O62" s="39"/>
      <c r="P62" s="10" t="s">
        <v>379</v>
      </c>
      <c r="Q62" s="10" t="s">
        <v>381</v>
      </c>
      <c r="R62" s="38">
        <v>2.3019607843137302</v>
      </c>
      <c r="S62" s="38">
        <v>0.86190527015753904</v>
      </c>
      <c r="T62" s="38">
        <v>2.2229102167182702</v>
      </c>
      <c r="U62" s="38">
        <v>0.86190527015753904</v>
      </c>
      <c r="V62" s="38">
        <v>0.80224215246636799</v>
      </c>
      <c r="W62" s="38" t="s">
        <v>94</v>
      </c>
      <c r="X62" s="38" t="s">
        <v>55</v>
      </c>
      <c r="Y62" s="38" t="s">
        <v>53</v>
      </c>
      <c r="Z62" s="38" t="s">
        <v>95</v>
      </c>
      <c r="AA62" s="38">
        <v>118</v>
      </c>
      <c r="AB62" s="38">
        <v>2230</v>
      </c>
      <c r="AC62" s="38">
        <v>5.2914798206278001E-2</v>
      </c>
      <c r="AD62" s="38">
        <v>76.283754667325596</v>
      </c>
      <c r="AE62" s="38">
        <v>265.47288553444901</v>
      </c>
      <c r="AF62" s="38">
        <v>92.111615456688497</v>
      </c>
      <c r="AG62" s="38">
        <v>1.6818181818181801</v>
      </c>
      <c r="AH62" s="38">
        <v>1.75</v>
      </c>
      <c r="AI62" s="38">
        <v>33</v>
      </c>
      <c r="AJ62" s="38">
        <v>10</v>
      </c>
      <c r="AK62" s="38">
        <v>6.2045835662381199E-2</v>
      </c>
      <c r="AL62" s="38">
        <v>1.6623129897886499E-3</v>
      </c>
    </row>
    <row r="63" spans="1:38" x14ac:dyDescent="0.2">
      <c r="A63" s="38"/>
      <c r="B63" s="38"/>
      <c r="C63" s="38"/>
      <c r="D63" s="38"/>
      <c r="E63" s="38"/>
      <c r="F63" s="38"/>
      <c r="G63" s="39"/>
      <c r="H63" s="38"/>
      <c r="I63" s="38"/>
      <c r="J63" s="38"/>
      <c r="K63" s="38"/>
      <c r="L63" s="38"/>
      <c r="M63" s="38"/>
      <c r="N63" s="39"/>
      <c r="O63" s="39"/>
      <c r="P63" s="10" t="s">
        <v>380</v>
      </c>
      <c r="Q63" s="10" t="s">
        <v>382</v>
      </c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</row>
    <row r="64" spans="1:38" x14ac:dyDescent="0.2">
      <c r="A64" s="38" t="s">
        <v>36</v>
      </c>
      <c r="B64" s="38">
        <v>0.74048960240554795</v>
      </c>
      <c r="C64" s="38">
        <v>0.85017703473977402</v>
      </c>
      <c r="D64" s="38">
        <v>0.59446698831884004</v>
      </c>
      <c r="E64" s="38">
        <v>0.67322742602266294</v>
      </c>
      <c r="F64" s="38">
        <v>3.4482758620689703E-2</v>
      </c>
      <c r="G64" s="39"/>
      <c r="H64" s="38">
        <v>0.20544926329548599</v>
      </c>
      <c r="I64" s="38">
        <v>0.12519562449704799</v>
      </c>
      <c r="J64" s="38">
        <v>0.29418538088563101</v>
      </c>
      <c r="K64" s="38">
        <v>0.12154095084573401</v>
      </c>
      <c r="L64" s="38">
        <v>5.2514878844000004</v>
      </c>
      <c r="M64" s="38">
        <v>4.2055220902611001</v>
      </c>
      <c r="N64" s="39"/>
      <c r="O64" s="39"/>
      <c r="P64" s="10" t="s">
        <v>383</v>
      </c>
      <c r="Q64" s="10" t="s">
        <v>385</v>
      </c>
      <c r="R64" s="38">
        <v>0.77706598334401</v>
      </c>
      <c r="S64" s="38">
        <v>0.94123278305146296</v>
      </c>
      <c r="T64" s="38">
        <v>1.8288065843621399</v>
      </c>
      <c r="U64" s="38">
        <v>0.94123278305146296</v>
      </c>
      <c r="V64" s="38">
        <v>0.74466921815199605</v>
      </c>
      <c r="W64" s="38" t="s">
        <v>94</v>
      </c>
      <c r="X64" s="38" t="s">
        <v>55</v>
      </c>
      <c r="Y64" s="38" t="s">
        <v>53</v>
      </c>
      <c r="Z64" s="38" t="s">
        <v>95</v>
      </c>
      <c r="AA64" s="38">
        <v>1606</v>
      </c>
      <c r="AB64" s="38">
        <v>5487</v>
      </c>
      <c r="AC64" s="38">
        <v>0.29269181702205199</v>
      </c>
      <c r="AD64" s="38">
        <v>69.950672515294102</v>
      </c>
      <c r="AE64" s="38">
        <v>264.10502796634802</v>
      </c>
      <c r="AF64" s="38">
        <v>191.51468295654601</v>
      </c>
      <c r="AG64" s="38">
        <v>3.5128205128205101</v>
      </c>
      <c r="AH64" s="38">
        <v>1.90384615384615</v>
      </c>
      <c r="AI64" s="38">
        <v>34</v>
      </c>
      <c r="AJ64" s="38">
        <v>21</v>
      </c>
      <c r="AK64" s="38">
        <v>0.36882036221243297</v>
      </c>
      <c r="AL64" s="38">
        <v>5.1724137931034503E-2</v>
      </c>
    </row>
    <row r="65" spans="1:38" x14ac:dyDescent="0.2">
      <c r="A65" s="38"/>
      <c r="B65" s="38"/>
      <c r="C65" s="38"/>
      <c r="D65" s="38"/>
      <c r="E65" s="38"/>
      <c r="F65" s="38"/>
      <c r="G65" s="39"/>
      <c r="H65" s="38"/>
      <c r="I65" s="38"/>
      <c r="J65" s="38"/>
      <c r="K65" s="38"/>
      <c r="L65" s="38"/>
      <c r="M65" s="38"/>
      <c r="N65" s="39"/>
      <c r="O65" s="39"/>
      <c r="P65" s="10" t="s">
        <v>384</v>
      </c>
      <c r="Q65" s="10" t="s">
        <v>386</v>
      </c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</row>
    <row r="66" spans="1:38" x14ac:dyDescent="0.2">
      <c r="A66" s="38" t="s">
        <v>37</v>
      </c>
      <c r="B66" s="38">
        <v>0.50054242371823598</v>
      </c>
      <c r="C66" s="38">
        <v>0.59838003748400503</v>
      </c>
      <c r="D66" s="38">
        <v>0.50766119039621105</v>
      </c>
      <c r="E66" s="38">
        <v>0.61241013821864598</v>
      </c>
      <c r="F66" s="38">
        <v>0.32142857142857101</v>
      </c>
      <c r="G66" s="38">
        <v>0.23943661971831001</v>
      </c>
      <c r="H66" s="38">
        <v>0.40452660158291798</v>
      </c>
      <c r="I66" s="38">
        <v>0.16877460166129399</v>
      </c>
      <c r="J66" s="38">
        <v>0.47111133230812602</v>
      </c>
      <c r="K66" s="38">
        <v>0.20232150486258299</v>
      </c>
      <c r="L66" s="38">
        <v>6.3079627615654497</v>
      </c>
      <c r="M66" s="38">
        <v>6.2542975339957101</v>
      </c>
      <c r="N66" s="38">
        <v>7.0869268027946202</v>
      </c>
      <c r="O66" s="38">
        <v>4.2294281066331596</v>
      </c>
      <c r="P66" s="10" t="s">
        <v>387</v>
      </c>
      <c r="Q66" s="10" t="s">
        <v>389</v>
      </c>
      <c r="R66" s="38">
        <v>2.2153846153846199</v>
      </c>
      <c r="S66" s="38">
        <v>1.12625485018204</v>
      </c>
      <c r="T66" s="38">
        <v>3.5659986178299898</v>
      </c>
      <c r="U66" s="38">
        <v>1.12625485018204</v>
      </c>
      <c r="V66" s="38">
        <v>0.56178388859509998</v>
      </c>
      <c r="W66" s="38" t="s">
        <v>94</v>
      </c>
      <c r="X66" s="38" t="s">
        <v>55</v>
      </c>
      <c r="Y66" s="38" t="s">
        <v>53</v>
      </c>
      <c r="Z66" s="38" t="s">
        <v>95</v>
      </c>
      <c r="AA66" s="38">
        <v>228</v>
      </c>
      <c r="AB66" s="38">
        <v>5673</v>
      </c>
      <c r="AC66" s="38">
        <v>4.01903754627181E-2</v>
      </c>
      <c r="AD66" s="38">
        <v>79.659242498013498</v>
      </c>
      <c r="AE66" s="38">
        <v>605.98084917121105</v>
      </c>
      <c r="AF66" s="38">
        <v>574.52026974976002</v>
      </c>
      <c r="AG66" s="38">
        <v>2.37662337662338</v>
      </c>
      <c r="AH66" s="38">
        <v>1.5</v>
      </c>
      <c r="AI66" s="38">
        <v>63</v>
      </c>
      <c r="AJ66" s="38">
        <v>74</v>
      </c>
      <c r="AK66" s="38">
        <v>5.7420771885786002E-2</v>
      </c>
      <c r="AL66" s="38">
        <v>1.5997156061144699E-2</v>
      </c>
    </row>
    <row r="67" spans="1:38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10" t="s">
        <v>388</v>
      </c>
      <c r="Q67" s="10" t="s">
        <v>390</v>
      </c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38" x14ac:dyDescent="0.2">
      <c r="A68" s="38" t="s">
        <v>38</v>
      </c>
      <c r="B68" s="38">
        <v>0.55078527593821602</v>
      </c>
      <c r="C68" s="38">
        <v>0.68227002837847905</v>
      </c>
      <c r="D68" s="38">
        <v>0.51889577706475098</v>
      </c>
      <c r="E68" s="38">
        <v>0.61160470312860904</v>
      </c>
      <c r="F68" s="38">
        <v>-0.217391304347826</v>
      </c>
      <c r="G68" s="38">
        <v>-0.219512195121951</v>
      </c>
      <c r="H68" s="38">
        <v>0.30407761738973998</v>
      </c>
      <c r="I68" s="38">
        <v>0.21050016801620999</v>
      </c>
      <c r="J68" s="38">
        <v>0.49317866742099797</v>
      </c>
      <c r="K68" s="38">
        <v>0.25409404247712097</v>
      </c>
      <c r="L68" s="38">
        <v>6.3884661695903198</v>
      </c>
      <c r="M68" s="38">
        <v>4.0073176291499504</v>
      </c>
      <c r="N68" s="38">
        <v>4.75</v>
      </c>
      <c r="O68" s="38">
        <v>3.0017098877944099</v>
      </c>
      <c r="P68" s="10" t="s">
        <v>391</v>
      </c>
      <c r="Q68" s="10" t="s">
        <v>392</v>
      </c>
      <c r="R68" s="38">
        <v>1.3618106471150799</v>
      </c>
      <c r="S68" s="38">
        <v>1.68305198907636</v>
      </c>
      <c r="T68" s="38">
        <v>4.9829545454545503</v>
      </c>
      <c r="U68" s="38">
        <v>1.68305198907636</v>
      </c>
      <c r="V68" s="38">
        <v>0.77612236789829203</v>
      </c>
      <c r="W68" s="38" t="s">
        <v>94</v>
      </c>
      <c r="X68" s="38" t="s">
        <v>55</v>
      </c>
      <c r="Y68" s="38" t="s">
        <v>53</v>
      </c>
      <c r="Z68" s="38" t="s">
        <v>95</v>
      </c>
      <c r="AA68" s="38">
        <v>1261</v>
      </c>
      <c r="AB68" s="38">
        <v>5034</v>
      </c>
      <c r="AC68" s="38">
        <v>0.25049662296384601</v>
      </c>
      <c r="AD68" s="38">
        <v>75.601191585034101</v>
      </c>
      <c r="AE68" s="38">
        <v>419.018956763061</v>
      </c>
      <c r="AF68" s="38">
        <v>249.54840571502501</v>
      </c>
      <c r="AG68" s="38">
        <v>3.6037735849056598</v>
      </c>
      <c r="AH68" s="38">
        <v>2.8048780487804899</v>
      </c>
      <c r="AI68" s="38">
        <v>49</v>
      </c>
      <c r="AJ68" s="38">
        <v>43</v>
      </c>
      <c r="AK68" s="38">
        <v>0.29331968262093699</v>
      </c>
      <c r="AL68" s="38">
        <v>5.4945054945054903E-2</v>
      </c>
    </row>
    <row r="69" spans="1:38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10" t="s">
        <v>113</v>
      </c>
      <c r="Q69" s="10" t="s">
        <v>113</v>
      </c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38" x14ac:dyDescent="0.2">
      <c r="A70" s="38" t="s">
        <v>39</v>
      </c>
      <c r="B70" s="38">
        <v>0.58775381806370697</v>
      </c>
      <c r="C70" s="38">
        <v>0.71287458765881295</v>
      </c>
      <c r="D70" s="38">
        <v>0.51620347190318705</v>
      </c>
      <c r="E70" s="38">
        <v>0.61351229264692497</v>
      </c>
      <c r="F70" s="38">
        <v>-5.6603773584905703E-2</v>
      </c>
      <c r="G70" s="39"/>
      <c r="H70" s="38">
        <v>0.27975660804946001</v>
      </c>
      <c r="I70" s="38">
        <v>0.14333437822127801</v>
      </c>
      <c r="J70" s="38">
        <v>0.37995850037242002</v>
      </c>
      <c r="K70" s="38">
        <v>0.221028979701099</v>
      </c>
      <c r="L70" s="38">
        <v>4.95502953188804</v>
      </c>
      <c r="M70" s="38">
        <v>3.7361275992107301</v>
      </c>
      <c r="N70" s="39"/>
      <c r="O70" s="39"/>
      <c r="P70" s="10" t="s">
        <v>393</v>
      </c>
      <c r="Q70" s="10" t="s">
        <v>394</v>
      </c>
      <c r="R70" s="38">
        <v>1.70982326346075</v>
      </c>
      <c r="S70" s="38">
        <v>1.2271091902683999</v>
      </c>
      <c r="T70" s="38">
        <v>2.86407766990291</v>
      </c>
      <c r="U70" s="38">
        <v>1.2271091902683999</v>
      </c>
      <c r="V70" s="38">
        <v>0.888501742160279</v>
      </c>
      <c r="W70" s="38" t="s">
        <v>94</v>
      </c>
      <c r="X70" s="38" t="s">
        <v>55</v>
      </c>
      <c r="Y70" s="38" t="s">
        <v>53</v>
      </c>
      <c r="Z70" s="38" t="s">
        <v>95</v>
      </c>
      <c r="AA70" s="38">
        <v>553</v>
      </c>
      <c r="AB70" s="38">
        <v>4305</v>
      </c>
      <c r="AC70" s="38">
        <v>0.12845528455284599</v>
      </c>
      <c r="AD70" s="39"/>
      <c r="AE70" s="38">
        <v>459.22047211318898</v>
      </c>
      <c r="AF70" s="38">
        <v>87.2004758354703</v>
      </c>
      <c r="AG70" s="38">
        <v>2.2301255230125498</v>
      </c>
      <c r="AH70" s="38">
        <v>1.1111111111111101</v>
      </c>
      <c r="AI70" s="38">
        <v>60</v>
      </c>
      <c r="AJ70" s="38">
        <v>17</v>
      </c>
      <c r="AK70" s="38">
        <v>0.13934640522875799</v>
      </c>
      <c r="AL70" s="38">
        <v>9.1954022988505798E-3</v>
      </c>
    </row>
    <row r="71" spans="1:38" x14ac:dyDescent="0.2">
      <c r="A71" s="38"/>
      <c r="B71" s="38"/>
      <c r="C71" s="38"/>
      <c r="D71" s="38"/>
      <c r="E71" s="38"/>
      <c r="F71" s="38"/>
      <c r="G71" s="39"/>
      <c r="H71" s="38"/>
      <c r="I71" s="38"/>
      <c r="J71" s="38"/>
      <c r="K71" s="38"/>
      <c r="L71" s="38"/>
      <c r="M71" s="38"/>
      <c r="N71" s="39"/>
      <c r="O71" s="39"/>
      <c r="P71" s="10" t="s">
        <v>113</v>
      </c>
      <c r="Q71" s="10" t="s">
        <v>113</v>
      </c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9"/>
      <c r="AE71" s="38"/>
      <c r="AF71" s="38"/>
      <c r="AG71" s="38"/>
      <c r="AH71" s="38"/>
      <c r="AI71" s="38"/>
      <c r="AJ71" s="38"/>
      <c r="AK71" s="38"/>
      <c r="AL71" s="38"/>
    </row>
    <row r="72" spans="1:38" x14ac:dyDescent="0.2">
      <c r="A72" s="38" t="s">
        <v>41</v>
      </c>
      <c r="B72" s="38">
        <v>0.52310448987146396</v>
      </c>
      <c r="C72" s="38">
        <v>0.63801066820457197</v>
      </c>
      <c r="D72" s="38">
        <v>0.41958747079978098</v>
      </c>
      <c r="E72" s="38">
        <v>0.54851600309251902</v>
      </c>
      <c r="F72" s="38">
        <v>-1.2345679012345699E-2</v>
      </c>
      <c r="G72" s="38">
        <v>0.1</v>
      </c>
      <c r="H72" s="38">
        <v>0.38689941213962098</v>
      </c>
      <c r="I72" s="38">
        <v>0.20318816241687301</v>
      </c>
      <c r="J72" s="38">
        <v>0.54449677500361304</v>
      </c>
      <c r="K72" s="38">
        <v>0.23118465666066901</v>
      </c>
      <c r="L72" s="38">
        <v>5.5820559214191698</v>
      </c>
      <c r="M72" s="38">
        <v>4.8714388015196102</v>
      </c>
      <c r="N72" s="38">
        <v>6.4955807038547499</v>
      </c>
      <c r="O72" s="38">
        <v>3.8855188622435599</v>
      </c>
      <c r="P72" s="10" t="s">
        <v>395</v>
      </c>
      <c r="Q72" s="10" t="s">
        <v>397</v>
      </c>
      <c r="R72" s="38">
        <v>2.1830496700243098</v>
      </c>
      <c r="S72" s="38">
        <v>0.97232911039867098</v>
      </c>
      <c r="T72" s="38">
        <v>4.4748646558391298</v>
      </c>
      <c r="U72" s="38">
        <v>0.97232911039867098</v>
      </c>
      <c r="V72" s="38">
        <v>0.69124741557546499</v>
      </c>
      <c r="W72" s="38" t="s">
        <v>94</v>
      </c>
      <c r="X72" s="38" t="s">
        <v>55</v>
      </c>
      <c r="Y72" s="38" t="s">
        <v>53</v>
      </c>
      <c r="Z72" s="38" t="s">
        <v>95</v>
      </c>
      <c r="AA72" s="38">
        <v>708</v>
      </c>
      <c r="AB72" s="38">
        <v>5804</v>
      </c>
      <c r="AC72" s="38">
        <v>0.121984838042729</v>
      </c>
      <c r="AD72" s="38">
        <v>118.799742148737</v>
      </c>
      <c r="AE72" s="38">
        <v>644.96132003674904</v>
      </c>
      <c r="AF72" s="38">
        <v>477.79592006566997</v>
      </c>
      <c r="AG72" s="38">
        <v>3.0825688073394502</v>
      </c>
      <c r="AH72" s="38">
        <v>1.2</v>
      </c>
      <c r="AI72" s="38">
        <v>84</v>
      </c>
      <c r="AJ72" s="38">
        <v>65</v>
      </c>
      <c r="AK72" s="38">
        <v>0.167497507477567</v>
      </c>
      <c r="AL72" s="38">
        <v>1.81086519114688E-2</v>
      </c>
    </row>
    <row r="73" spans="1:38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10" t="s">
        <v>396</v>
      </c>
      <c r="Q73" s="10" t="s">
        <v>398</v>
      </c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38" x14ac:dyDescent="0.2">
      <c r="A74" s="38" t="s">
        <v>42</v>
      </c>
      <c r="B74" s="38">
        <v>0.50451679481509404</v>
      </c>
      <c r="C74" s="38">
        <v>0.63494651070625996</v>
      </c>
      <c r="D74" s="38">
        <v>0.52516036897341001</v>
      </c>
      <c r="E74" s="38">
        <v>0.59253039019148601</v>
      </c>
      <c r="F74" s="38">
        <v>0.22314049586776899</v>
      </c>
      <c r="G74" s="38">
        <v>-0.17241379310344801</v>
      </c>
      <c r="H74" s="38">
        <v>0.41995818455126299</v>
      </c>
      <c r="I74" s="38">
        <v>0.218860655059846</v>
      </c>
      <c r="J74" s="38">
        <v>0.48852244815704998</v>
      </c>
      <c r="K74" s="38">
        <v>0.23002214755545</v>
      </c>
      <c r="L74" s="38">
        <v>5.7682699391154202</v>
      </c>
      <c r="M74" s="38">
        <v>3.7913396463394098</v>
      </c>
      <c r="N74" s="38">
        <v>3.60555127546399</v>
      </c>
      <c r="O74" s="38">
        <v>1.8604941308777101</v>
      </c>
      <c r="P74" s="10" t="s">
        <v>399</v>
      </c>
      <c r="Q74" s="10" t="s">
        <v>400</v>
      </c>
      <c r="R74" s="38">
        <v>2.6307116104868902</v>
      </c>
      <c r="S74" s="38">
        <v>1.12531469272658</v>
      </c>
      <c r="T74" s="38">
        <v>5.7933070866141696</v>
      </c>
      <c r="U74" s="38">
        <v>1.12531469272658</v>
      </c>
      <c r="V74" s="38">
        <v>0.89131565262610501</v>
      </c>
      <c r="W74" s="38" t="s">
        <v>94</v>
      </c>
      <c r="X74" s="38" t="s">
        <v>55</v>
      </c>
      <c r="Y74" s="38" t="s">
        <v>53</v>
      </c>
      <c r="Z74" s="38" t="s">
        <v>95</v>
      </c>
      <c r="AA74" s="38">
        <v>657</v>
      </c>
      <c r="AB74" s="38">
        <v>5769</v>
      </c>
      <c r="AC74" s="38">
        <v>0.11388455538221499</v>
      </c>
      <c r="AD74" s="38">
        <v>158.428267458715</v>
      </c>
      <c r="AE74" s="38">
        <v>941.75622885620805</v>
      </c>
      <c r="AF74" s="38">
        <v>150.22065280829301</v>
      </c>
      <c r="AG74" s="38">
        <v>2.9452054794520501</v>
      </c>
      <c r="AH74" s="38">
        <v>1.2</v>
      </c>
      <c r="AI74" s="38">
        <v>127</v>
      </c>
      <c r="AJ74" s="38">
        <v>32</v>
      </c>
      <c r="AK74" s="38">
        <v>0.12543757292882099</v>
      </c>
      <c r="AL74" s="38">
        <v>1.3986013986014E-2</v>
      </c>
    </row>
    <row r="75" spans="1:38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10" t="s">
        <v>113</v>
      </c>
      <c r="Q75" s="10" t="s">
        <v>113</v>
      </c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38" x14ac:dyDescent="0.2">
      <c r="A76" s="38" t="s">
        <v>43</v>
      </c>
      <c r="B76" s="38">
        <v>0.62815928488673201</v>
      </c>
      <c r="C76" s="38">
        <v>0.72464010754906005</v>
      </c>
      <c r="D76" s="38">
        <v>0.59039379655482305</v>
      </c>
      <c r="E76" s="38">
        <v>0.69516704132537399</v>
      </c>
      <c r="F76" s="38">
        <v>0.407407407407407</v>
      </c>
      <c r="G76" s="39"/>
      <c r="H76" s="38">
        <v>0.36903050739751703</v>
      </c>
      <c r="I76" s="38">
        <v>0.211535644561196</v>
      </c>
      <c r="J76" s="38">
        <v>0.476245696537965</v>
      </c>
      <c r="K76" s="38">
        <v>0.26303134653189802</v>
      </c>
      <c r="L76" s="38">
        <v>3.79555661267224</v>
      </c>
      <c r="M76" s="38">
        <v>3.3024866066920699</v>
      </c>
      <c r="N76" s="39"/>
      <c r="O76" s="39"/>
      <c r="P76" s="10" t="s">
        <v>401</v>
      </c>
      <c r="Q76" s="10" t="s">
        <v>403</v>
      </c>
      <c r="R76" s="38">
        <v>1.8350217076700399</v>
      </c>
      <c r="S76" s="38">
        <v>0.49943278484292902</v>
      </c>
      <c r="T76" s="38">
        <v>4.1904761904761898</v>
      </c>
      <c r="U76" s="38">
        <v>0.49943278484292902</v>
      </c>
      <c r="V76" s="38">
        <v>0.76570351758793997</v>
      </c>
      <c r="W76" s="38" t="s">
        <v>94</v>
      </c>
      <c r="X76" s="38" t="s">
        <v>55</v>
      </c>
      <c r="Y76" s="38" t="s">
        <v>53</v>
      </c>
      <c r="Z76" s="38" t="s">
        <v>95</v>
      </c>
      <c r="AA76" s="38">
        <v>224</v>
      </c>
      <c r="AB76" s="38">
        <v>1592</v>
      </c>
      <c r="AC76" s="38">
        <v>0.14070351758794</v>
      </c>
      <c r="AD76" s="38">
        <v>81.368281662820294</v>
      </c>
      <c r="AE76" s="38">
        <v>183.59267743026501</v>
      </c>
      <c r="AF76" s="38">
        <v>87.391085314716506</v>
      </c>
      <c r="AG76" s="38">
        <v>2.8311688311688301</v>
      </c>
      <c r="AH76" s="38">
        <v>1.5</v>
      </c>
      <c r="AI76" s="38">
        <v>28</v>
      </c>
      <c r="AJ76" s="38">
        <v>18</v>
      </c>
      <c r="AK76" s="38">
        <v>0.17883511074651401</v>
      </c>
      <c r="AL76" s="38">
        <v>1.2549675800041799E-3</v>
      </c>
    </row>
    <row r="77" spans="1:38" x14ac:dyDescent="0.2">
      <c r="A77" s="38"/>
      <c r="B77" s="38"/>
      <c r="C77" s="38"/>
      <c r="D77" s="38"/>
      <c r="E77" s="38"/>
      <c r="F77" s="38"/>
      <c r="G77" s="39"/>
      <c r="H77" s="38"/>
      <c r="I77" s="38"/>
      <c r="J77" s="38"/>
      <c r="K77" s="38"/>
      <c r="L77" s="38"/>
      <c r="M77" s="38"/>
      <c r="N77" s="39"/>
      <c r="O77" s="39"/>
      <c r="P77" s="10" t="s">
        <v>402</v>
      </c>
      <c r="Q77" s="10" t="s">
        <v>404</v>
      </c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38" x14ac:dyDescent="0.2">
      <c r="A78" s="38" t="s">
        <v>44</v>
      </c>
      <c r="B78" s="38">
        <v>0.42404455916735501</v>
      </c>
      <c r="C78" s="38">
        <v>0.529743876079105</v>
      </c>
      <c r="D78" s="38">
        <v>0.46747463631071601</v>
      </c>
      <c r="E78" s="38">
        <v>0.54779279144000803</v>
      </c>
      <c r="F78" s="38">
        <v>0.43065693430656898</v>
      </c>
      <c r="G78" s="38">
        <v>0.18181818181818199</v>
      </c>
      <c r="H78" s="38">
        <v>0.45176054566565099</v>
      </c>
      <c r="I78" s="38">
        <v>0.19271675669230501</v>
      </c>
      <c r="J78" s="38">
        <v>0.48928803544544702</v>
      </c>
      <c r="K78" s="38">
        <v>0.200454711029768</v>
      </c>
      <c r="L78" s="38">
        <v>5.5764286927122804</v>
      </c>
      <c r="M78" s="38">
        <v>3.60460230846531</v>
      </c>
      <c r="N78" s="38">
        <v>4.1501857615495696</v>
      </c>
      <c r="O78" s="38">
        <v>1.9488097737643699</v>
      </c>
      <c r="P78" s="10" t="s">
        <v>405</v>
      </c>
      <c r="Q78" s="10" t="s">
        <v>406</v>
      </c>
      <c r="R78" s="38">
        <v>3.5647887323943701</v>
      </c>
      <c r="S78" s="38">
        <v>0.47999459164070502</v>
      </c>
      <c r="T78" s="38">
        <v>5.0465116279069804</v>
      </c>
      <c r="U78" s="38">
        <v>0.47999459164070502</v>
      </c>
      <c r="V78" s="38">
        <v>0.91880585662673497</v>
      </c>
      <c r="W78" s="38" t="s">
        <v>94</v>
      </c>
      <c r="X78" s="38" t="s">
        <v>55</v>
      </c>
      <c r="Y78" s="38" t="s">
        <v>53</v>
      </c>
      <c r="Z78" s="38" t="s">
        <v>95</v>
      </c>
      <c r="AA78" s="38">
        <v>453</v>
      </c>
      <c r="AB78" s="38">
        <v>5259</v>
      </c>
      <c r="AC78" s="38">
        <v>8.6138049058756397E-2</v>
      </c>
      <c r="AD78" s="38">
        <v>114.570866521157</v>
      </c>
      <c r="AE78" s="38">
        <v>988.45207391644306</v>
      </c>
      <c r="AF78" s="38">
        <v>103.48441949671199</v>
      </c>
      <c r="AG78" s="38">
        <v>2.85987261146497</v>
      </c>
      <c r="AH78" s="38">
        <v>1</v>
      </c>
      <c r="AI78" s="38">
        <v>142</v>
      </c>
      <c r="AJ78" s="38">
        <v>24</v>
      </c>
      <c r="AK78" s="38">
        <v>9.29221854304636E-2</v>
      </c>
      <c r="AL78" s="38">
        <v>3.4246575342465799E-3</v>
      </c>
    </row>
    <row r="79" spans="1:38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10" t="s">
        <v>113</v>
      </c>
      <c r="Q79" s="10" t="s">
        <v>113</v>
      </c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38" x14ac:dyDescent="0.2">
      <c r="A80" s="38" t="s">
        <v>45</v>
      </c>
      <c r="B80" s="38">
        <v>0.433171870243024</v>
      </c>
      <c r="C80" s="38">
        <v>0.55732726384711095</v>
      </c>
      <c r="D80" s="38">
        <v>0.319104336451207</v>
      </c>
      <c r="E80" s="38">
        <v>0.46474346502692898</v>
      </c>
      <c r="F80" s="38">
        <v>0.114285714285714</v>
      </c>
      <c r="G80" s="39"/>
      <c r="H80" s="38">
        <v>0.47609571245758397</v>
      </c>
      <c r="I80" s="38">
        <v>0.220219937458106</v>
      </c>
      <c r="J80" s="38">
        <v>0.50617485300505305</v>
      </c>
      <c r="K80" s="38">
        <v>0.17084958808318301</v>
      </c>
      <c r="L80" s="38">
        <v>6.3664157891234199</v>
      </c>
      <c r="M80" s="38">
        <v>4.4154403248512502</v>
      </c>
      <c r="N80" s="39"/>
      <c r="O80" s="39"/>
      <c r="P80" s="10" t="s">
        <v>407</v>
      </c>
      <c r="Q80" s="10" t="s">
        <v>408</v>
      </c>
      <c r="R80" s="38">
        <v>3.2696933253156901</v>
      </c>
      <c r="S80" s="39"/>
      <c r="T80" s="39"/>
      <c r="U80" s="39"/>
      <c r="V80" s="38">
        <v>0.96516058791507897</v>
      </c>
      <c r="W80" s="38" t="s">
        <v>94</v>
      </c>
      <c r="X80" s="38" t="s">
        <v>55</v>
      </c>
      <c r="Y80" s="38" t="s">
        <v>53</v>
      </c>
      <c r="Z80" s="38" t="s">
        <v>95</v>
      </c>
      <c r="AA80" s="38">
        <v>445</v>
      </c>
      <c r="AB80" s="38">
        <v>5511</v>
      </c>
      <c r="AC80" s="38">
        <v>8.0747595717655593E-2</v>
      </c>
      <c r="AD80" s="38">
        <v>116.26910234157</v>
      </c>
      <c r="AE80" s="38">
        <v>1156.19843770324</v>
      </c>
      <c r="AF80" s="38">
        <v>47.833523608977501</v>
      </c>
      <c r="AG80" s="38">
        <v>2.77987421383648</v>
      </c>
      <c r="AH80" s="38">
        <v>1</v>
      </c>
      <c r="AI80" s="38">
        <v>150</v>
      </c>
      <c r="AJ80" s="38">
        <v>10</v>
      </c>
      <c r="AK80" s="38">
        <v>8.3098326753149099E-2</v>
      </c>
      <c r="AL80" s="38">
        <v>4.4052863436123404E-3</v>
      </c>
    </row>
    <row r="81" spans="1:38" x14ac:dyDescent="0.2">
      <c r="A81" s="38"/>
      <c r="B81" s="38"/>
      <c r="C81" s="38"/>
      <c r="D81" s="38"/>
      <c r="E81" s="38"/>
      <c r="F81" s="38"/>
      <c r="G81" s="39"/>
      <c r="H81" s="38"/>
      <c r="I81" s="38"/>
      <c r="J81" s="38"/>
      <c r="K81" s="38"/>
      <c r="L81" s="38"/>
      <c r="M81" s="38"/>
      <c r="N81" s="39"/>
      <c r="O81" s="39"/>
      <c r="P81" s="10" t="s">
        <v>113</v>
      </c>
      <c r="Q81" s="10" t="s">
        <v>113</v>
      </c>
      <c r="R81" s="38"/>
      <c r="S81" s="39"/>
      <c r="T81" s="39"/>
      <c r="U81" s="39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1:38" x14ac:dyDescent="0.2">
      <c r="A82" s="38" t="s">
        <v>46</v>
      </c>
      <c r="B82" s="38">
        <v>0.50314283204943799</v>
      </c>
      <c r="C82" s="38">
        <v>0.62339956233594795</v>
      </c>
      <c r="D82" s="38">
        <v>0.54954540434353505</v>
      </c>
      <c r="E82" s="38">
        <v>0.66105405334571499</v>
      </c>
      <c r="F82" s="38">
        <v>0.18681318681318701</v>
      </c>
      <c r="G82" s="38">
        <v>0.371428571428571</v>
      </c>
      <c r="H82" s="38">
        <v>0.42578342034523098</v>
      </c>
      <c r="I82" s="38">
        <v>0.22069191320158699</v>
      </c>
      <c r="J82" s="38">
        <v>0.39639574634924002</v>
      </c>
      <c r="K82" s="38">
        <v>0.21978319410283001</v>
      </c>
      <c r="L82" s="38">
        <v>6.6414244738488399</v>
      </c>
      <c r="M82" s="38">
        <v>4.2354426910934997</v>
      </c>
      <c r="N82" s="38">
        <v>5.2752369615022996</v>
      </c>
      <c r="O82" s="38">
        <v>3.9654087937888001</v>
      </c>
      <c r="P82" s="10" t="s">
        <v>409</v>
      </c>
      <c r="Q82" s="10" t="s">
        <v>410</v>
      </c>
      <c r="R82" s="38">
        <v>3.1474215246636801</v>
      </c>
      <c r="S82" s="38">
        <v>1.5934064150146601</v>
      </c>
      <c r="T82" s="38">
        <v>3.4058394160583898</v>
      </c>
      <c r="U82" s="38">
        <v>1.5934064150146601</v>
      </c>
      <c r="V82" s="38">
        <v>0.72737030411449</v>
      </c>
      <c r="W82" s="38" t="s">
        <v>94</v>
      </c>
      <c r="X82" s="38" t="s">
        <v>55</v>
      </c>
      <c r="Y82" s="38" t="s">
        <v>53</v>
      </c>
      <c r="Z82" s="38" t="s">
        <v>95</v>
      </c>
      <c r="AA82" s="38">
        <v>505</v>
      </c>
      <c r="AB82" s="38">
        <v>5590</v>
      </c>
      <c r="AC82" s="38">
        <v>9.0339892665474097E-2</v>
      </c>
      <c r="AD82" s="38">
        <v>124.609746654595</v>
      </c>
      <c r="AE82" s="38">
        <v>799.19547998799897</v>
      </c>
      <c r="AF82" s="38">
        <v>258.84642236605401</v>
      </c>
      <c r="AG82" s="38">
        <v>1.9013157894736801</v>
      </c>
      <c r="AH82" s="38">
        <v>2.5714285714285698</v>
      </c>
      <c r="AI82" s="38">
        <v>101</v>
      </c>
      <c r="AJ82" s="38">
        <v>36</v>
      </c>
      <c r="AK82" s="38">
        <v>7.1077225774717201E-2</v>
      </c>
      <c r="AL82" s="38">
        <v>0.111685625646329</v>
      </c>
    </row>
    <row r="83" spans="1:38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10" t="s">
        <v>113</v>
      </c>
      <c r="Q83" s="10" t="s">
        <v>113</v>
      </c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38" x14ac:dyDescent="0.2">
      <c r="A84" s="38" t="s">
        <v>47</v>
      </c>
      <c r="B84" s="38">
        <v>0.47357922269705199</v>
      </c>
      <c r="C84" s="38">
        <v>0.60186597209445902</v>
      </c>
      <c r="D84" s="38">
        <v>0.41382003412451401</v>
      </c>
      <c r="E84" s="38">
        <v>0.51248545247460398</v>
      </c>
      <c r="F84" s="38">
        <v>0.37634408602150499</v>
      </c>
      <c r="G84" s="38">
        <v>0.2</v>
      </c>
      <c r="H84" s="38">
        <v>0.43474308079222801</v>
      </c>
      <c r="I84" s="38">
        <v>0.21296901245327399</v>
      </c>
      <c r="J84" s="38">
        <v>0.55978051338069201</v>
      </c>
      <c r="K84" s="38">
        <v>0.22181368134723101</v>
      </c>
      <c r="L84" s="38">
        <v>5.8869559196583099</v>
      </c>
      <c r="M84" s="38">
        <v>4.7496395894749597</v>
      </c>
      <c r="N84" s="38">
        <v>5.8776295150821802</v>
      </c>
      <c r="O84" s="38">
        <v>3.4149755191412199</v>
      </c>
      <c r="P84" s="10" t="s">
        <v>411</v>
      </c>
      <c r="Q84" s="10" t="s">
        <v>413</v>
      </c>
      <c r="R84" s="38">
        <v>2.82526013634733</v>
      </c>
      <c r="S84" s="38">
        <v>1.11779364593139</v>
      </c>
      <c r="T84" s="38">
        <v>4.3326551373346902</v>
      </c>
      <c r="U84" s="38">
        <v>1.11779364593139</v>
      </c>
      <c r="V84" s="38">
        <v>0.710773273273273</v>
      </c>
      <c r="W84" s="38" t="s">
        <v>94</v>
      </c>
      <c r="X84" s="38" t="s">
        <v>55</v>
      </c>
      <c r="Y84" s="38" t="s">
        <v>53</v>
      </c>
      <c r="Z84" s="38" t="s">
        <v>95</v>
      </c>
      <c r="AA84" s="38">
        <v>405</v>
      </c>
      <c r="AB84" s="38">
        <v>5328</v>
      </c>
      <c r="AC84" s="38">
        <v>7.60135135135135E-2</v>
      </c>
      <c r="AD84" s="38">
        <v>131.731388662173</v>
      </c>
      <c r="AE84" s="38">
        <v>745.14964047787805</v>
      </c>
      <c r="AF84" s="38">
        <v>417.316372725306</v>
      </c>
      <c r="AG84" s="38">
        <v>2.4054054054054101</v>
      </c>
      <c r="AH84" s="38">
        <v>1.63333333333333</v>
      </c>
      <c r="AI84" s="38">
        <v>93</v>
      </c>
      <c r="AJ84" s="38">
        <v>58</v>
      </c>
      <c r="AK84" s="38">
        <v>9.4005809347768698E-2</v>
      </c>
      <c r="AL84" s="38">
        <v>2.2141888838680499E-2</v>
      </c>
    </row>
    <row r="85" spans="1:38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10" t="s">
        <v>412</v>
      </c>
      <c r="Q85" s="10" t="s">
        <v>414</v>
      </c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38" x14ac:dyDescent="0.2">
      <c r="A86" s="38" t="s">
        <v>48</v>
      </c>
      <c r="B86" s="38">
        <v>0.43829425480684497</v>
      </c>
      <c r="C86" s="38">
        <v>0.54704882258107901</v>
      </c>
      <c r="D86" s="38">
        <v>0.54763426856845399</v>
      </c>
      <c r="E86" s="38">
        <v>0.65795070042632897</v>
      </c>
      <c r="F86" s="38">
        <v>-0.371428571428571</v>
      </c>
      <c r="G86" s="39"/>
      <c r="H86" s="38">
        <v>0.40557638691026299</v>
      </c>
      <c r="I86" s="38">
        <v>0.16547589310487301</v>
      </c>
      <c r="J86" s="38">
        <v>0.38869025460855</v>
      </c>
      <c r="K86" s="38">
        <v>0.19369358183573901</v>
      </c>
      <c r="L86" s="38">
        <v>6.2341782992914201</v>
      </c>
      <c r="M86" s="38">
        <v>3.9865853812189802</v>
      </c>
      <c r="N86" s="39"/>
      <c r="O86" s="39"/>
      <c r="P86" s="10" t="s">
        <v>415</v>
      </c>
      <c r="Q86" s="10" t="s">
        <v>416</v>
      </c>
      <c r="R86" s="38">
        <v>2.7688188039274002</v>
      </c>
      <c r="S86" s="38">
        <v>0</v>
      </c>
      <c r="T86" s="38">
        <v>4</v>
      </c>
      <c r="U86" s="38">
        <v>0</v>
      </c>
      <c r="V86" s="38">
        <v>0.92089941778759299</v>
      </c>
      <c r="W86" s="38" t="s">
        <v>94</v>
      </c>
      <c r="X86" s="38" t="s">
        <v>55</v>
      </c>
      <c r="Y86" s="38" t="s">
        <v>53</v>
      </c>
      <c r="Z86" s="38" t="s">
        <v>95</v>
      </c>
      <c r="AA86" s="38">
        <v>334</v>
      </c>
      <c r="AB86" s="38">
        <v>4981</v>
      </c>
      <c r="AC86" s="38">
        <v>6.7054808271431399E-2</v>
      </c>
      <c r="AD86" s="38">
        <v>123.860010823835</v>
      </c>
      <c r="AE86" s="38">
        <v>863.67491592540603</v>
      </c>
      <c r="AF86" s="38">
        <v>74.239838630233095</v>
      </c>
      <c r="AG86" s="38">
        <v>2.4029850746268702</v>
      </c>
      <c r="AH86" s="38">
        <v>1.0909090909090899</v>
      </c>
      <c r="AI86" s="38">
        <v>108</v>
      </c>
      <c r="AJ86" s="38">
        <v>14</v>
      </c>
      <c r="AK86" s="38">
        <v>7.0198386745149305E-2</v>
      </c>
      <c r="AL86" s="38">
        <v>8.4925690021231404E-3</v>
      </c>
    </row>
    <row r="87" spans="1:38" x14ac:dyDescent="0.2">
      <c r="A87" s="38"/>
      <c r="B87" s="38"/>
      <c r="C87" s="38"/>
      <c r="D87" s="38"/>
      <c r="E87" s="38"/>
      <c r="F87" s="38"/>
      <c r="G87" s="39"/>
      <c r="H87" s="38"/>
      <c r="I87" s="38"/>
      <c r="J87" s="38"/>
      <c r="K87" s="38"/>
      <c r="L87" s="38"/>
      <c r="M87" s="38"/>
      <c r="N87" s="39"/>
      <c r="O87" s="39"/>
      <c r="P87" s="10" t="s">
        <v>113</v>
      </c>
      <c r="Q87" s="10" t="s">
        <v>113</v>
      </c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38" x14ac:dyDescent="0.2">
      <c r="A88" s="38" t="s">
        <v>49</v>
      </c>
      <c r="B88" s="38">
        <v>0.44376269061724899</v>
      </c>
      <c r="C88" s="38">
        <v>0.56151379658737399</v>
      </c>
      <c r="D88" s="38">
        <v>0.43691150721319499</v>
      </c>
      <c r="E88" s="38">
        <v>0.55705591236395002</v>
      </c>
      <c r="F88" s="38">
        <v>0.22641509433962301</v>
      </c>
      <c r="G88" s="38">
        <v>0.134328358208955</v>
      </c>
      <c r="H88" s="38">
        <v>0.51806607496901402</v>
      </c>
      <c r="I88" s="38">
        <v>0.22375859288549599</v>
      </c>
      <c r="J88" s="38">
        <v>0.51125973192741403</v>
      </c>
      <c r="K88" s="38">
        <v>0.21520286862816401</v>
      </c>
      <c r="L88" s="38">
        <v>6.0402262521487504</v>
      </c>
      <c r="M88" s="38">
        <v>3.44110442377773</v>
      </c>
      <c r="N88" s="38">
        <v>5.3691040306228803</v>
      </c>
      <c r="O88" s="38">
        <v>3.49067962969665</v>
      </c>
      <c r="P88" s="10" t="s">
        <v>417</v>
      </c>
      <c r="Q88" s="10" t="s">
        <v>419</v>
      </c>
      <c r="R88" s="38">
        <v>4.2183727034120704</v>
      </c>
      <c r="S88" s="38">
        <v>0.90958818032713296</v>
      </c>
      <c r="T88" s="38">
        <v>4.5195586760280797</v>
      </c>
      <c r="U88" s="38">
        <v>0.90958818032713296</v>
      </c>
      <c r="V88" s="38">
        <v>0.63541036499294201</v>
      </c>
      <c r="W88" s="38" t="s">
        <v>94</v>
      </c>
      <c r="X88" s="38" t="s">
        <v>55</v>
      </c>
      <c r="Y88" s="38" t="s">
        <v>53</v>
      </c>
      <c r="Z88" s="38" t="s">
        <v>95</v>
      </c>
      <c r="AA88" s="38">
        <v>108</v>
      </c>
      <c r="AB88" s="38">
        <v>4959</v>
      </c>
      <c r="AC88" s="38">
        <v>2.1778584392014501E-2</v>
      </c>
      <c r="AD88" s="38">
        <v>131.61685067961301</v>
      </c>
      <c r="AE88" s="38">
        <v>794.97239203995196</v>
      </c>
      <c r="AF88" s="38">
        <v>453.74301208558001</v>
      </c>
      <c r="AG88" s="38">
        <v>1.5098039215686301</v>
      </c>
      <c r="AH88" s="38">
        <v>1.2916666666666701</v>
      </c>
      <c r="AI88" s="38">
        <v>110</v>
      </c>
      <c r="AJ88" s="38">
        <v>71</v>
      </c>
      <c r="AK88" s="38">
        <v>2.4436686766106001E-2</v>
      </c>
      <c r="AL88" s="38">
        <v>1.08810108810109E-2</v>
      </c>
    </row>
    <row r="89" spans="1:38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10" t="s">
        <v>418</v>
      </c>
      <c r="Q89" s="10" t="s">
        <v>420</v>
      </c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38" x14ac:dyDescent="0.2">
      <c r="A90" s="38" t="s">
        <v>50</v>
      </c>
      <c r="B90" s="38">
        <v>0.64506894210586596</v>
      </c>
      <c r="C90" s="38">
        <v>0.77197167165099001</v>
      </c>
      <c r="D90" s="38">
        <v>0.56418183733015603</v>
      </c>
      <c r="E90" s="38">
        <v>0.69142233728718705</v>
      </c>
      <c r="F90" s="38">
        <v>-0.128205128205128</v>
      </c>
      <c r="G90" s="39"/>
      <c r="H90" s="38">
        <v>0.27147159588044401</v>
      </c>
      <c r="I90" s="38">
        <v>0.14975153812888001</v>
      </c>
      <c r="J90" s="38">
        <v>0.27076547476791202</v>
      </c>
      <c r="K90" s="38">
        <v>0.12849976585050199</v>
      </c>
      <c r="L90" s="38">
        <v>4.8894018039019898</v>
      </c>
      <c r="M90" s="38">
        <v>2.5124746343124298</v>
      </c>
      <c r="N90" s="39"/>
      <c r="O90" s="39"/>
      <c r="P90" s="10" t="s">
        <v>421</v>
      </c>
      <c r="Q90" s="10" t="s">
        <v>422</v>
      </c>
      <c r="R90" s="38">
        <v>1.6688821752265901</v>
      </c>
      <c r="S90" s="39"/>
      <c r="T90" s="39"/>
      <c r="U90" s="39"/>
      <c r="V90" s="38">
        <v>0.98237885462555097</v>
      </c>
      <c r="W90" s="38" t="s">
        <v>94</v>
      </c>
      <c r="X90" s="38" t="s">
        <v>55</v>
      </c>
      <c r="Y90" s="38" t="s">
        <v>53</v>
      </c>
      <c r="Z90" s="38" t="s">
        <v>95</v>
      </c>
      <c r="AA90" s="38">
        <v>1991</v>
      </c>
      <c r="AB90" s="38">
        <v>5902</v>
      </c>
      <c r="AC90" s="38">
        <v>0.33734327346662102</v>
      </c>
      <c r="AD90" s="38">
        <v>74.830161050209298</v>
      </c>
      <c r="AE90" s="38">
        <v>517.69633334400805</v>
      </c>
      <c r="AF90" s="38">
        <v>12.455211839324001</v>
      </c>
      <c r="AG90" s="38">
        <v>4.4875283446712002</v>
      </c>
      <c r="AH90" s="38">
        <v>1.5</v>
      </c>
      <c r="AI90" s="38">
        <v>79</v>
      </c>
      <c r="AJ90" s="38">
        <v>5</v>
      </c>
      <c r="AK90" s="38">
        <v>0.341324594687823</v>
      </c>
      <c r="AL90" s="38">
        <v>5.9405940594059403E-2</v>
      </c>
    </row>
    <row r="91" spans="1:38" x14ac:dyDescent="0.2">
      <c r="A91" s="38"/>
      <c r="B91" s="38"/>
      <c r="C91" s="38"/>
      <c r="D91" s="38"/>
      <c r="E91" s="38"/>
      <c r="F91" s="38"/>
      <c r="G91" s="39"/>
      <c r="H91" s="38"/>
      <c r="I91" s="38"/>
      <c r="J91" s="38"/>
      <c r="K91" s="38"/>
      <c r="L91" s="38"/>
      <c r="M91" s="38"/>
      <c r="N91" s="39"/>
      <c r="O91" s="39"/>
      <c r="P91" s="10" t="s">
        <v>113</v>
      </c>
      <c r="Q91" s="10" t="s">
        <v>113</v>
      </c>
      <c r="R91" s="38"/>
      <c r="S91" s="39"/>
      <c r="T91" s="39"/>
      <c r="U91" s="39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</row>
    <row r="92" spans="1:38" x14ac:dyDescent="0.2">
      <c r="A92" s="38" t="s">
        <v>51</v>
      </c>
      <c r="B92" s="38">
        <v>0.40892191972073699</v>
      </c>
      <c r="C92" s="38">
        <v>0.53633619231798002</v>
      </c>
      <c r="D92" s="38">
        <v>0.38021906598628402</v>
      </c>
      <c r="E92" s="38">
        <v>0.467978838710287</v>
      </c>
      <c r="F92" s="38">
        <v>0.409836065573771</v>
      </c>
      <c r="G92" s="38">
        <v>0.66666666666666696</v>
      </c>
      <c r="H92" s="38">
        <v>0.55162646074333699</v>
      </c>
      <c r="I92" s="38">
        <v>0.26392939257478099</v>
      </c>
      <c r="J92" s="38">
        <v>0.57883156134481395</v>
      </c>
      <c r="K92" s="38">
        <v>0.25067649048819801</v>
      </c>
      <c r="L92" s="38">
        <v>6.48315123994497</v>
      </c>
      <c r="M92" s="38">
        <v>4.1205831931284704</v>
      </c>
      <c r="N92" s="38">
        <v>5.2006184911632598</v>
      </c>
      <c r="O92" s="38">
        <v>3.7887394334117999</v>
      </c>
      <c r="P92" s="10" t="s">
        <v>423</v>
      </c>
      <c r="Q92" s="10" t="s">
        <v>424</v>
      </c>
      <c r="R92" s="38">
        <v>3.8172640080767302</v>
      </c>
      <c r="S92" s="38">
        <v>0.81512102238706996</v>
      </c>
      <c r="T92" s="38">
        <v>4.7827715355805198</v>
      </c>
      <c r="U92" s="38">
        <v>0.81512102238706996</v>
      </c>
      <c r="V92" s="38">
        <v>0.83030797470936202</v>
      </c>
      <c r="W92" s="38" t="s">
        <v>94</v>
      </c>
      <c r="X92" s="38" t="s">
        <v>55</v>
      </c>
      <c r="Y92" s="38" t="s">
        <v>53</v>
      </c>
      <c r="Z92" s="38" t="s">
        <v>95</v>
      </c>
      <c r="AA92" s="38">
        <v>248</v>
      </c>
      <c r="AB92" s="38">
        <v>4903</v>
      </c>
      <c r="AC92" s="38">
        <v>5.0581276769324897E-2</v>
      </c>
      <c r="AD92" s="39"/>
      <c r="AE92" s="38">
        <v>1058.01955170572</v>
      </c>
      <c r="AF92" s="38">
        <v>229.21729829254599</v>
      </c>
      <c r="AG92" s="38">
        <v>2.2553191489361701</v>
      </c>
      <c r="AH92" s="38">
        <v>2.25</v>
      </c>
      <c r="AI92" s="38">
        <v>138</v>
      </c>
      <c r="AJ92" s="38">
        <v>44</v>
      </c>
      <c r="AK92" s="38">
        <v>5.20756570867109E-2</v>
      </c>
      <c r="AL92" s="38">
        <v>1.8662519440124401E-2</v>
      </c>
    </row>
    <row r="93" spans="1:38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10" t="s">
        <v>113</v>
      </c>
      <c r="Q93" s="10" t="s">
        <v>113</v>
      </c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9"/>
      <c r="AE93" s="38"/>
      <c r="AF93" s="38"/>
      <c r="AG93" s="38"/>
      <c r="AH93" s="38"/>
      <c r="AI93" s="38"/>
      <c r="AJ93" s="38"/>
      <c r="AK93" s="38"/>
      <c r="AL93" s="38"/>
    </row>
    <row r="94" spans="1:38" x14ac:dyDescent="0.2">
      <c r="A94" s="38" t="s">
        <v>52</v>
      </c>
      <c r="B94" s="38">
        <v>0.47056707814341098</v>
      </c>
      <c r="C94" s="38">
        <v>0.57544195600183001</v>
      </c>
      <c r="D94" s="38">
        <v>0.510980300318993</v>
      </c>
      <c r="E94" s="38">
        <v>0.62876796244036104</v>
      </c>
      <c r="F94" s="38">
        <v>6.6666666666666693E-2</v>
      </c>
      <c r="G94" s="38">
        <v>0.25</v>
      </c>
      <c r="H94" s="38">
        <v>0.39990755852887</v>
      </c>
      <c r="I94" s="38">
        <v>0.19471348497134799</v>
      </c>
      <c r="J94" s="38">
        <v>0.41082032591975398</v>
      </c>
      <c r="K94" s="38">
        <v>0.19097829245656101</v>
      </c>
      <c r="L94" s="38">
        <v>7.5280241062347697</v>
      </c>
      <c r="M94" s="38">
        <v>5.1913893563642297</v>
      </c>
      <c r="N94" s="38">
        <v>6.6990719516904598</v>
      </c>
      <c r="O94" s="38">
        <v>5.7027057424545697</v>
      </c>
      <c r="P94" s="10" t="s">
        <v>425</v>
      </c>
      <c r="Q94" s="10" t="s">
        <v>426</v>
      </c>
      <c r="R94" s="38">
        <v>2.2970601140851299</v>
      </c>
      <c r="S94" s="38">
        <v>0.96640765208063195</v>
      </c>
      <c r="T94" s="38">
        <v>2.4674999999999998</v>
      </c>
      <c r="U94" s="38">
        <v>0.96640765208063195</v>
      </c>
      <c r="V94" s="38">
        <v>0.821755027422303</v>
      </c>
      <c r="W94" s="38" t="s">
        <v>94</v>
      </c>
      <c r="X94" s="38" t="s">
        <v>55</v>
      </c>
      <c r="Y94" s="38" t="s">
        <v>53</v>
      </c>
      <c r="Z94" s="38" t="s">
        <v>95</v>
      </c>
      <c r="AA94" s="38">
        <v>430</v>
      </c>
      <c r="AB94" s="38">
        <v>5470</v>
      </c>
      <c r="AC94" s="38">
        <v>7.8610603290676401E-2</v>
      </c>
      <c r="AD94" s="38">
        <v>89.838914606194194</v>
      </c>
      <c r="AE94" s="38">
        <v>813.81188160625004</v>
      </c>
      <c r="AF94" s="38">
        <v>195.13965481188299</v>
      </c>
      <c r="AG94" s="38">
        <v>2.7181208053691299</v>
      </c>
      <c r="AH94" s="38">
        <v>1.5625</v>
      </c>
      <c r="AI94" s="38">
        <v>85</v>
      </c>
      <c r="AJ94" s="38">
        <v>26</v>
      </c>
      <c r="AK94" s="38">
        <v>9.0100111234705196E-2</v>
      </c>
      <c r="AL94" s="38">
        <v>1.66112956810631E-2</v>
      </c>
    </row>
    <row r="95" spans="1:38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10" t="s">
        <v>113</v>
      </c>
      <c r="Q95" s="10" t="s">
        <v>113</v>
      </c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38" x14ac:dyDescent="0.2">
      <c r="A96" s="11" t="s">
        <v>56</v>
      </c>
      <c r="B96" s="11">
        <f>AVERAGE(B38:B95)</f>
        <v>0.52357072677291294</v>
      </c>
      <c r="C96" s="11">
        <f t="shared" ref="C96:AL96" si="3">AVERAGE(C38:C95)</f>
        <v>0.64160921689675721</v>
      </c>
      <c r="D96" s="11">
        <f t="shared" si="3"/>
        <v>0.48465460812442163</v>
      </c>
      <c r="E96" s="11">
        <f t="shared" si="3"/>
        <v>0.59476945104946266</v>
      </c>
      <c r="F96" s="11">
        <f t="shared" si="3"/>
        <v>-2.8411705641777259E-2</v>
      </c>
      <c r="G96" s="11">
        <f t="shared" si="3"/>
        <v>5.7618220698578061E-2</v>
      </c>
      <c r="H96" s="11">
        <f t="shared" si="3"/>
        <v>0.37143831156635559</v>
      </c>
      <c r="I96" s="11">
        <f t="shared" si="3"/>
        <v>0.18881094262401052</v>
      </c>
      <c r="J96" s="11">
        <f t="shared" si="3"/>
        <v>0.43846159214667246</v>
      </c>
      <c r="K96" s="11">
        <f t="shared" si="3"/>
        <v>0.19629941763088557</v>
      </c>
      <c r="L96" s="11">
        <f t="shared" si="3"/>
        <v>5.8878029784295665</v>
      </c>
      <c r="M96" s="11">
        <f t="shared" si="3"/>
        <v>3.8245243106718534</v>
      </c>
      <c r="N96" s="11">
        <f t="shared" si="3"/>
        <v>5.3425601376780465</v>
      </c>
      <c r="O96" s="11">
        <f t="shared" si="3"/>
        <v>3.3505879510901697</v>
      </c>
      <c r="P96" s="11"/>
      <c r="Q96" s="11"/>
      <c r="R96" s="11">
        <f t="shared" si="3"/>
        <v>2.312705882483407</v>
      </c>
      <c r="S96" s="11">
        <f t="shared" si="3"/>
        <v>0.85901527167661151</v>
      </c>
      <c r="T96" s="11">
        <f t="shared" si="3"/>
        <v>4.0956058176297709</v>
      </c>
      <c r="U96" s="11">
        <f t="shared" si="3"/>
        <v>0.85901527167661151</v>
      </c>
      <c r="V96" s="11">
        <f t="shared" si="3"/>
        <v>0.85670405001749128</v>
      </c>
      <c r="W96" s="11"/>
      <c r="X96" s="11"/>
      <c r="Y96" s="11"/>
      <c r="Z96" s="11"/>
      <c r="AA96" s="11">
        <f t="shared" si="3"/>
        <v>853.34482758620686</v>
      </c>
      <c r="AB96" s="11">
        <f t="shared" si="3"/>
        <v>4957.7586206896549</v>
      </c>
      <c r="AC96" s="11">
        <f t="shared" si="3"/>
        <v>0.1632653951498089</v>
      </c>
      <c r="AD96" s="11">
        <f t="shared" si="3"/>
        <v>101.24715551993107</v>
      </c>
      <c r="AE96" s="11">
        <f t="shared" si="3"/>
        <v>656.63037691319266</v>
      </c>
      <c r="AF96" s="11">
        <f t="shared" si="3"/>
        <v>155.45927155730783</v>
      </c>
      <c r="AG96" s="11">
        <f t="shared" si="3"/>
        <v>2.9666019725588306</v>
      </c>
      <c r="AH96" s="11">
        <f t="shared" si="3"/>
        <v>1.4712546169165808</v>
      </c>
      <c r="AI96" s="11">
        <f t="shared" si="3"/>
        <v>85.965517241379317</v>
      </c>
      <c r="AJ96" s="11">
        <f t="shared" si="3"/>
        <v>25.655172413793103</v>
      </c>
      <c r="AK96" s="11">
        <f t="shared" si="3"/>
        <v>0.1770903949548614</v>
      </c>
      <c r="AL96" s="11">
        <f t="shared" si="3"/>
        <v>2.2845487875899767E-2</v>
      </c>
    </row>
    <row r="97" spans="1:38" x14ac:dyDescent="0.2">
      <c r="A97" s="11" t="s">
        <v>58</v>
      </c>
      <c r="B97" s="11">
        <f>_xlfn.STDEV.P(B38:B95)</f>
        <v>8.1112742103822091E-2</v>
      </c>
      <c r="C97" s="11">
        <f t="shared" ref="C97:AL97" si="4">_xlfn.STDEV.P(C38:C95)</f>
        <v>8.2109979225513705E-2</v>
      </c>
      <c r="D97" s="11">
        <f t="shared" si="4"/>
        <v>6.7857067543077909E-2</v>
      </c>
      <c r="E97" s="11">
        <f t="shared" si="4"/>
        <v>7.0420315569275485E-2</v>
      </c>
      <c r="F97" s="11">
        <f t="shared" si="4"/>
        <v>0.35631684223862309</v>
      </c>
      <c r="G97" s="11">
        <f t="shared" si="4"/>
        <v>0.37424771545568758</v>
      </c>
      <c r="H97" s="11">
        <f t="shared" si="4"/>
        <v>8.2318744171514246E-2</v>
      </c>
      <c r="I97" s="11">
        <f t="shared" si="4"/>
        <v>3.1063137674235373E-2</v>
      </c>
      <c r="J97" s="11">
        <f t="shared" si="4"/>
        <v>7.8588442485689261E-2</v>
      </c>
      <c r="K97" s="11">
        <f t="shared" si="4"/>
        <v>3.7310755125952756E-2</v>
      </c>
      <c r="L97" s="11">
        <f t="shared" si="4"/>
        <v>0.82281849226794168</v>
      </c>
      <c r="M97" s="11">
        <f t="shared" si="4"/>
        <v>0.95280943090887849</v>
      </c>
      <c r="N97" s="11">
        <f t="shared" si="4"/>
        <v>1.0655719259435419</v>
      </c>
      <c r="O97" s="11">
        <f t="shared" si="4"/>
        <v>1.1548092329034354</v>
      </c>
      <c r="P97" s="11"/>
      <c r="Q97" s="11"/>
      <c r="R97" s="11">
        <f t="shared" si="4"/>
        <v>0.93174038730109465</v>
      </c>
      <c r="S97" s="11">
        <f t="shared" si="4"/>
        <v>0.41383463890531835</v>
      </c>
      <c r="T97" s="11">
        <f t="shared" si="4"/>
        <v>1.4043180628752627</v>
      </c>
      <c r="U97" s="11">
        <f t="shared" si="4"/>
        <v>0.41383463890531835</v>
      </c>
      <c r="V97" s="11">
        <f t="shared" si="4"/>
        <v>0.11371792923472583</v>
      </c>
      <c r="W97" s="11"/>
      <c r="X97" s="11"/>
      <c r="Y97" s="11"/>
      <c r="Z97" s="11"/>
      <c r="AA97" s="11">
        <f t="shared" si="4"/>
        <v>829.0422507373969</v>
      </c>
      <c r="AB97" s="11">
        <f t="shared" si="4"/>
        <v>1313.4344989817112</v>
      </c>
      <c r="AC97" s="11">
        <f t="shared" si="4"/>
        <v>0.14045941319335431</v>
      </c>
      <c r="AD97" s="11">
        <f t="shared" si="4"/>
        <v>22.574134501965922</v>
      </c>
      <c r="AE97" s="11">
        <f t="shared" si="4"/>
        <v>297.9253676483774</v>
      </c>
      <c r="AF97" s="11">
        <f t="shared" si="4"/>
        <v>149.44541216905125</v>
      </c>
      <c r="AG97" s="11">
        <f t="shared" si="4"/>
        <v>1.1149197730018008</v>
      </c>
      <c r="AH97" s="11">
        <f t="shared" si="4"/>
        <v>0.48221352482612917</v>
      </c>
      <c r="AI97" s="11">
        <f t="shared" si="4"/>
        <v>42.02501944336516</v>
      </c>
      <c r="AJ97" s="11">
        <f t="shared" si="4"/>
        <v>20.502776703570674</v>
      </c>
      <c r="AK97" s="11">
        <f t="shared" si="4"/>
        <v>0.14680207644739846</v>
      </c>
      <c r="AL97" s="11">
        <f t="shared" si="4"/>
        <v>2.613393493074841E-2</v>
      </c>
    </row>
    <row r="98" spans="1:38" x14ac:dyDescent="0.2">
      <c r="A98" s="11" t="s">
        <v>59</v>
      </c>
      <c r="B98" s="11">
        <f>COUNT(B38:B95)</f>
        <v>29</v>
      </c>
      <c r="C98" s="11">
        <f t="shared" ref="C98:AL98" si="5">COUNT(C38:C95)</f>
        <v>29</v>
      </c>
      <c r="D98" s="11">
        <f t="shared" si="5"/>
        <v>27</v>
      </c>
      <c r="E98" s="11">
        <f t="shared" si="5"/>
        <v>27</v>
      </c>
      <c r="F98" s="11">
        <f t="shared" si="5"/>
        <v>28</v>
      </c>
      <c r="G98" s="11">
        <f t="shared" si="5"/>
        <v>12</v>
      </c>
      <c r="H98" s="11">
        <f t="shared" si="5"/>
        <v>29</v>
      </c>
      <c r="I98" s="11">
        <f t="shared" si="5"/>
        <v>29</v>
      </c>
      <c r="J98" s="11">
        <f t="shared" si="5"/>
        <v>27</v>
      </c>
      <c r="K98" s="11">
        <f t="shared" si="5"/>
        <v>27</v>
      </c>
      <c r="L98" s="11">
        <f t="shared" si="5"/>
        <v>28</v>
      </c>
      <c r="M98" s="11">
        <f t="shared" si="5"/>
        <v>28</v>
      </c>
      <c r="N98" s="11">
        <f t="shared" si="5"/>
        <v>11</v>
      </c>
      <c r="O98" s="11">
        <f t="shared" si="5"/>
        <v>11</v>
      </c>
      <c r="P98" s="11"/>
      <c r="Q98" s="11"/>
      <c r="R98" s="11">
        <f t="shared" si="5"/>
        <v>29</v>
      </c>
      <c r="S98" s="11">
        <f t="shared" si="5"/>
        <v>19</v>
      </c>
      <c r="T98" s="11">
        <f t="shared" si="5"/>
        <v>19</v>
      </c>
      <c r="U98" s="11">
        <f t="shared" si="5"/>
        <v>19</v>
      </c>
      <c r="V98" s="11">
        <f t="shared" si="5"/>
        <v>29</v>
      </c>
      <c r="W98" s="11"/>
      <c r="X98" s="11"/>
      <c r="Y98" s="11"/>
      <c r="Z98" s="11"/>
      <c r="AA98" s="11">
        <f t="shared" si="5"/>
        <v>29</v>
      </c>
      <c r="AB98" s="11">
        <f t="shared" si="5"/>
        <v>29</v>
      </c>
      <c r="AC98" s="11">
        <f t="shared" si="5"/>
        <v>29</v>
      </c>
      <c r="AD98" s="11">
        <f t="shared" si="5"/>
        <v>23</v>
      </c>
      <c r="AE98" s="11">
        <f t="shared" si="5"/>
        <v>29</v>
      </c>
      <c r="AF98" s="11">
        <f t="shared" si="5"/>
        <v>29</v>
      </c>
      <c r="AG98" s="11">
        <f t="shared" si="5"/>
        <v>29</v>
      </c>
      <c r="AH98" s="11">
        <f t="shared" si="5"/>
        <v>27</v>
      </c>
      <c r="AI98" s="11">
        <f t="shared" si="5"/>
        <v>29</v>
      </c>
      <c r="AJ98" s="11">
        <f t="shared" si="5"/>
        <v>29</v>
      </c>
      <c r="AK98" s="11">
        <f t="shared" si="5"/>
        <v>29</v>
      </c>
      <c r="AL98" s="11">
        <f t="shared" si="5"/>
        <v>29</v>
      </c>
    </row>
    <row r="99" spans="1:38" x14ac:dyDescent="0.2">
      <c r="A99" s="12" t="s">
        <v>0</v>
      </c>
      <c r="B99" s="12" t="s">
        <v>60</v>
      </c>
      <c r="C99" s="12" t="s">
        <v>61</v>
      </c>
      <c r="D99" s="12" t="s">
        <v>62</v>
      </c>
      <c r="E99" s="12" t="s">
        <v>63</v>
      </c>
      <c r="F99" s="12" t="s">
        <v>64</v>
      </c>
      <c r="G99" s="12" t="s">
        <v>65</v>
      </c>
      <c r="H99" s="12" t="s">
        <v>66</v>
      </c>
      <c r="I99" s="12" t="s">
        <v>67</v>
      </c>
      <c r="J99" s="12" t="s">
        <v>68</v>
      </c>
      <c r="K99" s="12" t="s">
        <v>69</v>
      </c>
      <c r="L99" s="12" t="s">
        <v>70</v>
      </c>
      <c r="M99" s="12" t="s">
        <v>71</v>
      </c>
      <c r="N99" s="12" t="s">
        <v>72</v>
      </c>
      <c r="O99" s="12" t="s">
        <v>73</v>
      </c>
      <c r="P99" s="12" t="s">
        <v>74</v>
      </c>
      <c r="Q99" s="12" t="s">
        <v>75</v>
      </c>
      <c r="R99" s="12" t="s">
        <v>76</v>
      </c>
      <c r="S99" s="12" t="s">
        <v>77</v>
      </c>
      <c r="T99" s="12" t="s">
        <v>78</v>
      </c>
      <c r="U99" s="12" t="s">
        <v>79</v>
      </c>
      <c r="V99" s="12" t="s">
        <v>80</v>
      </c>
      <c r="W99" s="12" t="s">
        <v>10</v>
      </c>
      <c r="X99" s="12" t="s">
        <v>11</v>
      </c>
      <c r="Y99" s="12" t="s">
        <v>12</v>
      </c>
      <c r="Z99" s="12" t="s">
        <v>81</v>
      </c>
      <c r="AA99" s="12" t="s">
        <v>13</v>
      </c>
      <c r="AB99" s="12" t="s">
        <v>14</v>
      </c>
      <c r="AC99" s="12" t="s">
        <v>15</v>
      </c>
      <c r="AD99" s="12" t="s">
        <v>16</v>
      </c>
      <c r="AE99" s="12" t="s">
        <v>82</v>
      </c>
      <c r="AF99" s="12" t="s">
        <v>83</v>
      </c>
      <c r="AG99" s="12" t="s">
        <v>84</v>
      </c>
      <c r="AH99" s="12" t="s">
        <v>85</v>
      </c>
      <c r="AI99" s="12" t="s">
        <v>86</v>
      </c>
      <c r="AJ99" s="12" t="s">
        <v>87</v>
      </c>
      <c r="AK99" s="12" t="s">
        <v>88</v>
      </c>
      <c r="AL99" s="12" t="s">
        <v>89</v>
      </c>
    </row>
    <row r="100" spans="1:38" x14ac:dyDescent="0.2">
      <c r="A100" s="36" t="s">
        <v>20</v>
      </c>
      <c r="B100" s="36">
        <v>0.51670119875695597</v>
      </c>
      <c r="C100" s="36">
        <v>0.60585502670231595</v>
      </c>
      <c r="D100" s="36">
        <v>0.559554879683684</v>
      </c>
      <c r="E100" s="36">
        <v>0.66767740665070796</v>
      </c>
      <c r="F100" s="36">
        <v>0.71830985915492995</v>
      </c>
      <c r="G100" s="37"/>
      <c r="H100" s="36">
        <v>0.34551184743811503</v>
      </c>
      <c r="I100" s="36">
        <v>0.18076586659001401</v>
      </c>
      <c r="J100" s="36">
        <v>0.332131849438697</v>
      </c>
      <c r="K100" s="36">
        <v>0.16883936250808099</v>
      </c>
      <c r="L100" s="36">
        <v>9.7423818681093799</v>
      </c>
      <c r="M100" s="36">
        <v>4.2701917595819303</v>
      </c>
      <c r="N100" s="37"/>
      <c r="O100" s="37"/>
      <c r="P100" s="13" t="s">
        <v>427</v>
      </c>
      <c r="Q100" s="13" t="s">
        <v>428</v>
      </c>
      <c r="R100" s="36">
        <v>1.5988526037069699</v>
      </c>
      <c r="S100" s="36">
        <v>0</v>
      </c>
      <c r="T100" s="36">
        <v>1</v>
      </c>
      <c r="U100" s="36">
        <v>0</v>
      </c>
      <c r="V100" s="36">
        <v>0.92174203237109997</v>
      </c>
      <c r="W100" s="36" t="s">
        <v>94</v>
      </c>
      <c r="X100" s="36" t="s">
        <v>222</v>
      </c>
      <c r="Y100" s="36" t="s">
        <v>53</v>
      </c>
      <c r="Z100" s="36" t="s">
        <v>95</v>
      </c>
      <c r="AA100" s="36">
        <v>568</v>
      </c>
      <c r="AB100" s="36">
        <v>5993</v>
      </c>
      <c r="AC100" s="36">
        <v>9.4777240113465694E-2</v>
      </c>
      <c r="AD100" s="36">
        <v>63.820832773431</v>
      </c>
      <c r="AE100" s="36">
        <v>860.49725604462606</v>
      </c>
      <c r="AF100" s="36">
        <v>73.401138725951895</v>
      </c>
      <c r="AG100" s="36">
        <v>1.8719723183390999</v>
      </c>
      <c r="AH100" s="36">
        <v>1.28571428571429</v>
      </c>
      <c r="AI100" s="36">
        <v>71</v>
      </c>
      <c r="AJ100" s="36">
        <v>8</v>
      </c>
      <c r="AK100" s="36">
        <v>9.7936278059377296E-2</v>
      </c>
      <c r="AL100" s="36">
        <v>5.67226890756303E-2</v>
      </c>
    </row>
    <row r="101" spans="1:38" x14ac:dyDescent="0.2">
      <c r="A101" s="36"/>
      <c r="B101" s="36"/>
      <c r="C101" s="36"/>
      <c r="D101" s="36"/>
      <c r="E101" s="36"/>
      <c r="F101" s="36"/>
      <c r="G101" s="37"/>
      <c r="H101" s="36"/>
      <c r="I101" s="36"/>
      <c r="J101" s="36"/>
      <c r="K101" s="36"/>
      <c r="L101" s="36"/>
      <c r="M101" s="36"/>
      <c r="N101" s="37"/>
      <c r="O101" s="37"/>
      <c r="P101" s="13" t="s">
        <v>113</v>
      </c>
      <c r="Q101" s="13" t="s">
        <v>113</v>
      </c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36" t="s">
        <v>24</v>
      </c>
      <c r="B102" s="36">
        <v>0.50638620584340399</v>
      </c>
      <c r="C102" s="36">
        <v>0.609242739618711</v>
      </c>
      <c r="D102" s="36">
        <v>0.45203698428408601</v>
      </c>
      <c r="E102" s="36">
        <v>0.52707229043245396</v>
      </c>
      <c r="F102" s="36">
        <v>0.31818181818181801</v>
      </c>
      <c r="G102" s="37"/>
      <c r="H102" s="36">
        <v>0.393289597378847</v>
      </c>
      <c r="I102" s="36">
        <v>0.18758074060393201</v>
      </c>
      <c r="J102" s="36">
        <v>0.457763988734121</v>
      </c>
      <c r="K102" s="36">
        <v>0.19651536694725599</v>
      </c>
      <c r="L102" s="36">
        <v>11.350247794651899</v>
      </c>
      <c r="M102" s="36">
        <v>7.77237699591217</v>
      </c>
      <c r="N102" s="37"/>
      <c r="O102" s="37"/>
      <c r="P102" s="13" t="s">
        <v>429</v>
      </c>
      <c r="Q102" s="13" t="s">
        <v>430</v>
      </c>
      <c r="R102" s="36">
        <v>0.98540997957397103</v>
      </c>
      <c r="S102" s="36">
        <v>0.508192011883558</v>
      </c>
      <c r="T102" s="36">
        <v>1.5932203389830499</v>
      </c>
      <c r="U102" s="36">
        <v>0.508192011883558</v>
      </c>
      <c r="V102" s="36">
        <v>0.85267097652262702</v>
      </c>
      <c r="W102" s="36" t="s">
        <v>94</v>
      </c>
      <c r="X102" s="36" t="s">
        <v>222</v>
      </c>
      <c r="Y102" s="36" t="s">
        <v>53</v>
      </c>
      <c r="Z102" s="36" t="s">
        <v>95</v>
      </c>
      <c r="AA102" s="36">
        <v>895</v>
      </c>
      <c r="AB102" s="36">
        <v>5878</v>
      </c>
      <c r="AC102" s="36">
        <v>0.15226267437904001</v>
      </c>
      <c r="AD102" s="36">
        <v>91.797742623434402</v>
      </c>
      <c r="AE102" s="36">
        <v>813.91282177552398</v>
      </c>
      <c r="AF102" s="36">
        <v>191.57422928522999</v>
      </c>
      <c r="AG102" s="36">
        <v>3.7136752136752098</v>
      </c>
      <c r="AH102" s="36">
        <v>1.52941176470588</v>
      </c>
      <c r="AI102" s="36">
        <v>46</v>
      </c>
      <c r="AJ102" s="36">
        <v>16</v>
      </c>
      <c r="AK102" s="36">
        <v>0.173383878691141</v>
      </c>
      <c r="AL102" s="36">
        <v>2.6315789473684199E-2</v>
      </c>
    </row>
    <row r="103" spans="1:38" x14ac:dyDescent="0.2">
      <c r="A103" s="36"/>
      <c r="B103" s="36"/>
      <c r="C103" s="36"/>
      <c r="D103" s="36"/>
      <c r="E103" s="36"/>
      <c r="F103" s="36"/>
      <c r="G103" s="37"/>
      <c r="H103" s="36"/>
      <c r="I103" s="36"/>
      <c r="J103" s="36"/>
      <c r="K103" s="36"/>
      <c r="L103" s="36"/>
      <c r="M103" s="36"/>
      <c r="N103" s="37"/>
      <c r="O103" s="37"/>
      <c r="P103" s="13" t="s">
        <v>113</v>
      </c>
      <c r="Q103" s="13" t="s">
        <v>113</v>
      </c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36" t="s">
        <v>25</v>
      </c>
      <c r="B104" s="36">
        <v>0.463248269836746</v>
      </c>
      <c r="C104" s="36">
        <v>0.55386985683854295</v>
      </c>
      <c r="D104" s="36">
        <v>0.36632259325625699</v>
      </c>
      <c r="E104" s="36">
        <v>0.44089791560157898</v>
      </c>
      <c r="F104" s="36">
        <v>0.8125</v>
      </c>
      <c r="G104" s="36">
        <v>0.96078431372549</v>
      </c>
      <c r="H104" s="36">
        <v>0.42728088512638901</v>
      </c>
      <c r="I104" s="36">
        <v>0.18995287833798</v>
      </c>
      <c r="J104" s="36">
        <v>0.51770147889654305</v>
      </c>
      <c r="K104" s="36">
        <v>0.17689967098312401</v>
      </c>
      <c r="L104" s="36">
        <v>8.5750364430712498</v>
      </c>
      <c r="M104" s="36">
        <v>4.0296390218196896</v>
      </c>
      <c r="N104" s="36">
        <v>9.4868329805051399</v>
      </c>
      <c r="O104" s="36">
        <v>4.0229733680823401</v>
      </c>
      <c r="P104" s="13" t="s">
        <v>431</v>
      </c>
      <c r="Q104" s="13" t="s">
        <v>433</v>
      </c>
      <c r="R104" s="36">
        <v>2.1393548387096799</v>
      </c>
      <c r="S104" s="36">
        <v>0.68073673093459297</v>
      </c>
      <c r="T104" s="36">
        <v>2.4302030456852801</v>
      </c>
      <c r="U104" s="36">
        <v>0.68073673093459297</v>
      </c>
      <c r="V104" s="36">
        <v>0.59504984530766603</v>
      </c>
      <c r="W104" s="36" t="s">
        <v>94</v>
      </c>
      <c r="X104" s="36" t="s">
        <v>222</v>
      </c>
      <c r="Y104" s="36" t="s">
        <v>53</v>
      </c>
      <c r="Z104" s="36" t="s">
        <v>95</v>
      </c>
      <c r="AA104" s="36">
        <v>259</v>
      </c>
      <c r="AB104" s="36">
        <v>5818</v>
      </c>
      <c r="AC104" s="36">
        <v>4.45170161567549E-2</v>
      </c>
      <c r="AD104" s="36">
        <v>86.671471093441596</v>
      </c>
      <c r="AE104" s="36">
        <v>699.67244939446198</v>
      </c>
      <c r="AF104" s="36">
        <v>590.17968594206002</v>
      </c>
      <c r="AG104" s="36">
        <v>1.57758620689655</v>
      </c>
      <c r="AH104" s="36">
        <v>2.3030303030303001</v>
      </c>
      <c r="AI104" s="36">
        <v>66</v>
      </c>
      <c r="AJ104" s="36">
        <v>54</v>
      </c>
      <c r="AK104" s="36">
        <v>5.2859618717504303E-2</v>
      </c>
      <c r="AL104" s="36">
        <v>2.99448384554768E-2</v>
      </c>
    </row>
    <row r="105" spans="1:38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13" t="s">
        <v>432</v>
      </c>
      <c r="Q105" s="13" t="s">
        <v>434</v>
      </c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36" t="s">
        <v>26</v>
      </c>
      <c r="B106" s="36">
        <v>0.52121448438162699</v>
      </c>
      <c r="C106" s="36">
        <v>0.61352566191208202</v>
      </c>
      <c r="D106" s="36">
        <v>0.53884476491466604</v>
      </c>
      <c r="E106" s="36">
        <v>0.64941168980039099</v>
      </c>
      <c r="F106" s="36">
        <v>0.27777777777777801</v>
      </c>
      <c r="G106" s="37"/>
      <c r="H106" s="36">
        <v>0.36738223887850402</v>
      </c>
      <c r="I106" s="36">
        <v>0.180423117207168</v>
      </c>
      <c r="J106" s="36">
        <v>0.36195420676184797</v>
      </c>
      <c r="K106" s="36">
        <v>0.209205170535224</v>
      </c>
      <c r="L106" s="36">
        <v>13.300610888226201</v>
      </c>
      <c r="M106" s="36">
        <v>7.4616378391657401</v>
      </c>
      <c r="N106" s="37"/>
      <c r="O106" s="37"/>
      <c r="P106" s="13" t="s">
        <v>435</v>
      </c>
      <c r="Q106" s="13" t="s">
        <v>436</v>
      </c>
      <c r="R106" s="36">
        <v>1.28125</v>
      </c>
      <c r="S106" s="36">
        <v>0.68672186638872001</v>
      </c>
      <c r="T106" s="36">
        <v>0.330091185410334</v>
      </c>
      <c r="U106" s="36">
        <v>0.68672186638872001</v>
      </c>
      <c r="V106" s="36">
        <v>0.58121099679541199</v>
      </c>
      <c r="W106" s="36" t="s">
        <v>94</v>
      </c>
      <c r="X106" s="36" t="s">
        <v>222</v>
      </c>
      <c r="Y106" s="36" t="s">
        <v>53</v>
      </c>
      <c r="Z106" s="36" t="s">
        <v>95</v>
      </c>
      <c r="AA106" s="36">
        <v>1347</v>
      </c>
      <c r="AB106" s="36">
        <v>5929</v>
      </c>
      <c r="AC106" s="36">
        <v>0.227188396019565</v>
      </c>
      <c r="AD106" s="37"/>
      <c r="AE106" s="36">
        <v>582.66823086130705</v>
      </c>
      <c r="AF106" s="36">
        <v>254.27283025019801</v>
      </c>
      <c r="AG106" s="36">
        <v>1.4754098360655701</v>
      </c>
      <c r="AH106" s="36">
        <v>6.6073619631901801</v>
      </c>
      <c r="AI106" s="36">
        <v>37</v>
      </c>
      <c r="AJ106" s="36">
        <v>17</v>
      </c>
      <c r="AK106" s="36">
        <v>7.8351712130005802E-2</v>
      </c>
      <c r="AL106" s="36">
        <v>0.42169146436961602</v>
      </c>
    </row>
    <row r="107" spans="1:38" x14ac:dyDescent="0.2">
      <c r="A107" s="36"/>
      <c r="B107" s="36"/>
      <c r="C107" s="36"/>
      <c r="D107" s="36"/>
      <c r="E107" s="36"/>
      <c r="F107" s="36"/>
      <c r="G107" s="37"/>
      <c r="H107" s="36"/>
      <c r="I107" s="36"/>
      <c r="J107" s="36"/>
      <c r="K107" s="36"/>
      <c r="L107" s="36"/>
      <c r="M107" s="36"/>
      <c r="N107" s="37"/>
      <c r="O107" s="37"/>
      <c r="P107" s="13" t="s">
        <v>113</v>
      </c>
      <c r="Q107" s="13" t="s">
        <v>113</v>
      </c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7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36" t="s">
        <v>27</v>
      </c>
      <c r="B108" s="36">
        <v>0.693640892660359</v>
      </c>
      <c r="C108" s="36">
        <v>0.79155447237356402</v>
      </c>
      <c r="D108" s="36">
        <v>0.69308964191481204</v>
      </c>
      <c r="E108" s="36">
        <v>0.81307680626865997</v>
      </c>
      <c r="F108" s="36">
        <v>0.2</v>
      </c>
      <c r="G108" s="37"/>
      <c r="H108" s="36">
        <v>0.25690926783038098</v>
      </c>
      <c r="I108" s="36">
        <v>0.15710749303131899</v>
      </c>
      <c r="J108" s="36">
        <v>0.22829826636085801</v>
      </c>
      <c r="K108" s="36">
        <v>0.128836909551168</v>
      </c>
      <c r="L108" s="36">
        <v>8.5850524168463895</v>
      </c>
      <c r="M108" s="36">
        <v>4.7495145415400701</v>
      </c>
      <c r="N108" s="37"/>
      <c r="O108" s="37"/>
      <c r="P108" s="13" t="s">
        <v>437</v>
      </c>
      <c r="Q108" s="13" t="s">
        <v>438</v>
      </c>
      <c r="R108" s="36">
        <v>0.73891625615763601</v>
      </c>
      <c r="S108" s="36">
        <v>0.49527282888166901</v>
      </c>
      <c r="T108" s="36">
        <v>0.28478543563068898</v>
      </c>
      <c r="U108" s="36">
        <v>0.49527282888166901</v>
      </c>
      <c r="V108" s="36">
        <v>0.78812986134595897</v>
      </c>
      <c r="W108" s="36" t="s">
        <v>94</v>
      </c>
      <c r="X108" s="36" t="s">
        <v>222</v>
      </c>
      <c r="Y108" s="36" t="s">
        <v>53</v>
      </c>
      <c r="Z108" s="36" t="s">
        <v>95</v>
      </c>
      <c r="AA108" s="36">
        <v>1550</v>
      </c>
      <c r="AB108" s="36">
        <v>5914</v>
      </c>
      <c r="AC108" s="36">
        <v>0.26208995603652402</v>
      </c>
      <c r="AD108" s="36">
        <v>78.658102866778194</v>
      </c>
      <c r="AE108" s="36">
        <v>460.89522648770401</v>
      </c>
      <c r="AF108" s="36">
        <v>88.123130815291105</v>
      </c>
      <c r="AG108" s="36">
        <v>2.1465863453815301</v>
      </c>
      <c r="AH108" s="36">
        <v>3.51094890510949</v>
      </c>
      <c r="AI108" s="36">
        <v>31</v>
      </c>
      <c r="AJ108" s="36">
        <v>8</v>
      </c>
      <c r="AK108" s="36">
        <v>0.229349924908818</v>
      </c>
      <c r="AL108" s="36">
        <v>0.35922330097087402</v>
      </c>
    </row>
    <row r="109" spans="1:38" x14ac:dyDescent="0.2">
      <c r="A109" s="36"/>
      <c r="B109" s="36"/>
      <c r="C109" s="36"/>
      <c r="D109" s="36"/>
      <c r="E109" s="36"/>
      <c r="F109" s="36"/>
      <c r="G109" s="37"/>
      <c r="H109" s="36"/>
      <c r="I109" s="36"/>
      <c r="J109" s="36"/>
      <c r="K109" s="36"/>
      <c r="L109" s="36"/>
      <c r="M109" s="36"/>
      <c r="N109" s="37"/>
      <c r="O109" s="37"/>
      <c r="P109" s="13" t="s">
        <v>113</v>
      </c>
      <c r="Q109" s="13" t="s">
        <v>113</v>
      </c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">
      <c r="A110" s="36" t="s">
        <v>28</v>
      </c>
      <c r="B110" s="36">
        <v>0.50748737515944298</v>
      </c>
      <c r="C110" s="36">
        <v>0.62162134204923003</v>
      </c>
      <c r="D110" s="36">
        <v>0.40539568744661097</v>
      </c>
      <c r="E110" s="36">
        <v>0.50633583426107598</v>
      </c>
      <c r="F110" s="36">
        <v>0.52941176470588203</v>
      </c>
      <c r="G110" s="36">
        <v>-4.7619047619047603E-2</v>
      </c>
      <c r="H110" s="36">
        <v>0.39305466760072899</v>
      </c>
      <c r="I110" s="36">
        <v>0.21468235000152899</v>
      </c>
      <c r="J110" s="36">
        <v>0.53941230528888495</v>
      </c>
      <c r="K110" s="36">
        <v>0.22526109377515999</v>
      </c>
      <c r="L110" s="36">
        <v>12.3302871892718</v>
      </c>
      <c r="M110" s="36">
        <v>6.2931924285993102</v>
      </c>
      <c r="N110" s="36">
        <v>14.435741234865599</v>
      </c>
      <c r="O110" s="36">
        <v>9.1304562321244305</v>
      </c>
      <c r="P110" s="13" t="s">
        <v>439</v>
      </c>
      <c r="Q110" s="13" t="s">
        <v>440</v>
      </c>
      <c r="R110" s="36">
        <v>1.2547850643238201</v>
      </c>
      <c r="S110" s="36">
        <v>0.58093601201285505</v>
      </c>
      <c r="T110" s="36">
        <v>1.6603773584905701</v>
      </c>
      <c r="U110" s="36">
        <v>0.58093601201285505</v>
      </c>
      <c r="V110" s="36">
        <v>0.77217125382262997</v>
      </c>
      <c r="W110" s="36" t="s">
        <v>94</v>
      </c>
      <c r="X110" s="36" t="s">
        <v>222</v>
      </c>
      <c r="Y110" s="36" t="s">
        <v>53</v>
      </c>
      <c r="Z110" s="36" t="s">
        <v>95</v>
      </c>
      <c r="AA110" s="36">
        <v>563</v>
      </c>
      <c r="AB110" s="36">
        <v>5886</v>
      </c>
      <c r="AC110" s="36">
        <v>9.5650696568127802E-2</v>
      </c>
      <c r="AD110" s="36">
        <v>59.7402044895289</v>
      </c>
      <c r="AE110" s="36">
        <v>786.50238986905902</v>
      </c>
      <c r="AF110" s="36">
        <v>354.39388457479703</v>
      </c>
      <c r="AG110" s="36">
        <v>1.9962962962963</v>
      </c>
      <c r="AH110" s="36">
        <v>1.3333333333333299</v>
      </c>
      <c r="AI110" s="36">
        <v>51</v>
      </c>
      <c r="AJ110" s="36">
        <v>24</v>
      </c>
      <c r="AK110" s="36">
        <v>0.118591859185919</v>
      </c>
      <c r="AL110" s="36">
        <v>1.6494845360824701E-2</v>
      </c>
    </row>
    <row r="111" spans="1:38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13" t="s">
        <v>113</v>
      </c>
      <c r="Q111" s="13" t="s">
        <v>113</v>
      </c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36" t="s">
        <v>29</v>
      </c>
      <c r="B112" s="36">
        <v>0.58837096118755405</v>
      </c>
      <c r="C112" s="36">
        <v>0.72440106876120303</v>
      </c>
      <c r="D112" s="36">
        <v>0.522656084461527</v>
      </c>
      <c r="E112" s="36">
        <v>0.62679146052089296</v>
      </c>
      <c r="F112" s="36">
        <v>0.31578947368421101</v>
      </c>
      <c r="G112" s="37"/>
      <c r="H112" s="36">
        <v>0.304272919656287</v>
      </c>
      <c r="I112" s="36">
        <v>0.18435876451195701</v>
      </c>
      <c r="J112" s="36">
        <v>0.48999456279136699</v>
      </c>
      <c r="K112" s="36">
        <v>0.25776438894437298</v>
      </c>
      <c r="L112" s="36">
        <v>11.119380603252999</v>
      </c>
      <c r="M112" s="36">
        <v>4.3042464319381004</v>
      </c>
      <c r="N112" s="37"/>
      <c r="O112" s="37"/>
      <c r="P112" s="13" t="s">
        <v>441</v>
      </c>
      <c r="Q112" s="13" t="s">
        <v>442</v>
      </c>
      <c r="R112" s="36">
        <v>0.71711046664908995</v>
      </c>
      <c r="S112" s="36">
        <v>1.2652303099723901</v>
      </c>
      <c r="T112" s="36">
        <v>2.19587628865979</v>
      </c>
      <c r="U112" s="36">
        <v>1.2652303099723901</v>
      </c>
      <c r="V112" s="36">
        <v>0.86652041849476902</v>
      </c>
      <c r="W112" s="36" t="s">
        <v>94</v>
      </c>
      <c r="X112" s="36" t="s">
        <v>222</v>
      </c>
      <c r="Y112" s="36" t="s">
        <v>53</v>
      </c>
      <c r="Z112" s="36" t="s">
        <v>95</v>
      </c>
      <c r="AA112" s="36">
        <v>1244</v>
      </c>
      <c r="AB112" s="36">
        <v>5926</v>
      </c>
      <c r="AC112" s="36">
        <v>0.2099223759703</v>
      </c>
      <c r="AD112" s="37"/>
      <c r="AE112" s="36">
        <v>595.76637668701096</v>
      </c>
      <c r="AF112" s="36">
        <v>186.19793386072001</v>
      </c>
      <c r="AG112" s="36">
        <v>2.26492537313433</v>
      </c>
      <c r="AH112" s="36">
        <v>1.3043478260869601</v>
      </c>
      <c r="AI112" s="36">
        <v>35</v>
      </c>
      <c r="AJ112" s="36">
        <v>22</v>
      </c>
      <c r="AK112" s="36">
        <v>0.23641674780915301</v>
      </c>
      <c r="AL112" s="36">
        <v>3.4682080924855502E-2</v>
      </c>
    </row>
    <row r="113" spans="1:38" x14ac:dyDescent="0.2">
      <c r="A113" s="36"/>
      <c r="B113" s="36"/>
      <c r="C113" s="36"/>
      <c r="D113" s="36"/>
      <c r="E113" s="36"/>
      <c r="F113" s="36"/>
      <c r="G113" s="37"/>
      <c r="H113" s="36"/>
      <c r="I113" s="36"/>
      <c r="J113" s="36"/>
      <c r="K113" s="36"/>
      <c r="L113" s="36"/>
      <c r="M113" s="36"/>
      <c r="N113" s="37"/>
      <c r="O113" s="37"/>
      <c r="P113" s="13" t="s">
        <v>113</v>
      </c>
      <c r="Q113" s="13" t="s">
        <v>113</v>
      </c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7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36" t="s">
        <v>30</v>
      </c>
      <c r="B114" s="36">
        <v>0.46693585080293498</v>
      </c>
      <c r="C114" s="36">
        <v>0.55295279652275497</v>
      </c>
      <c r="D114" s="36">
        <v>0.42539444288047901</v>
      </c>
      <c r="E114" s="36">
        <v>0.48014833727213702</v>
      </c>
      <c r="F114" s="36">
        <v>0.68932038834951503</v>
      </c>
      <c r="G114" s="36">
        <v>0.78723404255319196</v>
      </c>
      <c r="H114" s="36">
        <v>0.471003815727077</v>
      </c>
      <c r="I114" s="36">
        <v>0.246488068070817</v>
      </c>
      <c r="J114" s="36">
        <v>0.56865773697446698</v>
      </c>
      <c r="K114" s="36">
        <v>0.24207742039459401</v>
      </c>
      <c r="L114" s="36">
        <v>7.4519292803944399</v>
      </c>
      <c r="M114" s="36">
        <v>3.0915124275951902</v>
      </c>
      <c r="N114" s="36">
        <v>7.5674054338326604</v>
      </c>
      <c r="O114" s="36">
        <v>2.9620017976355699</v>
      </c>
      <c r="P114" s="13" t="s">
        <v>443</v>
      </c>
      <c r="Q114" s="13" t="s">
        <v>445</v>
      </c>
      <c r="R114" s="36">
        <v>2.7766961651917401</v>
      </c>
      <c r="S114" s="36">
        <v>1.25130402894468</v>
      </c>
      <c r="T114" s="36">
        <v>4.7052631578947404</v>
      </c>
      <c r="U114" s="36">
        <v>1.25130402894468</v>
      </c>
      <c r="V114" s="36">
        <v>0.76149089085742905</v>
      </c>
      <c r="W114" s="36" t="s">
        <v>94</v>
      </c>
      <c r="X114" s="36" t="s">
        <v>222</v>
      </c>
      <c r="Y114" s="36" t="s">
        <v>53</v>
      </c>
      <c r="Z114" s="36" t="s">
        <v>95</v>
      </c>
      <c r="AA114" s="36">
        <v>283</v>
      </c>
      <c r="AB114" s="36">
        <v>5983</v>
      </c>
      <c r="AC114" s="36">
        <v>4.73006852749457E-2</v>
      </c>
      <c r="AD114" s="36">
        <v>68.094603996135206</v>
      </c>
      <c r="AE114" s="36">
        <v>1013.36470953681</v>
      </c>
      <c r="AF114" s="36">
        <v>396.63877153969099</v>
      </c>
      <c r="AG114" s="36">
        <v>1.7552447552447601</v>
      </c>
      <c r="AH114" s="36">
        <v>1.39130434782609</v>
      </c>
      <c r="AI114" s="36">
        <v>105</v>
      </c>
      <c r="AJ114" s="36">
        <v>48</v>
      </c>
      <c r="AK114" s="36">
        <v>5.5092186128182598E-2</v>
      </c>
      <c r="AL114" s="36">
        <v>2.2160664819944598E-2</v>
      </c>
    </row>
    <row r="115" spans="1:38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13" t="s">
        <v>444</v>
      </c>
      <c r="Q115" s="13" t="s">
        <v>446</v>
      </c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36" t="s">
        <v>31</v>
      </c>
      <c r="B116" s="36">
        <v>0.52547127042643205</v>
      </c>
      <c r="C116" s="36">
        <v>0.59022430384573499</v>
      </c>
      <c r="D116" s="36">
        <v>0.43758385892691498</v>
      </c>
      <c r="E116" s="36">
        <v>0.50796921434273901</v>
      </c>
      <c r="F116" s="36">
        <v>2.04081632653061E-2</v>
      </c>
      <c r="G116" s="36">
        <v>0.3</v>
      </c>
      <c r="H116" s="36">
        <v>0.36530462598553398</v>
      </c>
      <c r="I116" s="36">
        <v>0.177904543973427</v>
      </c>
      <c r="J116" s="36">
        <v>0.48199681363235097</v>
      </c>
      <c r="K116" s="36">
        <v>0.21299987797957001</v>
      </c>
      <c r="L116" s="36">
        <v>11.489164320416201</v>
      </c>
      <c r="M116" s="36">
        <v>7.7587160900358096</v>
      </c>
      <c r="N116" s="37"/>
      <c r="O116" s="37"/>
      <c r="P116" s="13" t="s">
        <v>447</v>
      </c>
      <c r="Q116" s="13" t="s">
        <v>448</v>
      </c>
      <c r="R116" s="36">
        <v>1.20782041998552</v>
      </c>
      <c r="S116" s="36">
        <v>1.42321041397357</v>
      </c>
      <c r="T116" s="36">
        <v>1.6642728904847399</v>
      </c>
      <c r="U116" s="36">
        <v>1.42321041397357</v>
      </c>
      <c r="V116" s="36">
        <v>0.75474254742547398</v>
      </c>
      <c r="W116" s="36" t="s">
        <v>94</v>
      </c>
      <c r="X116" s="36" t="s">
        <v>222</v>
      </c>
      <c r="Y116" s="36" t="s">
        <v>53</v>
      </c>
      <c r="Z116" s="36" t="s">
        <v>95</v>
      </c>
      <c r="AA116" s="36">
        <v>443</v>
      </c>
      <c r="AB116" s="36">
        <v>5904</v>
      </c>
      <c r="AC116" s="36">
        <v>7.50338753387534E-2</v>
      </c>
      <c r="AD116" s="36">
        <v>78.906894074637506</v>
      </c>
      <c r="AE116" s="36">
        <v>739.559215307714</v>
      </c>
      <c r="AF116" s="36">
        <v>338.60276157672598</v>
      </c>
      <c r="AG116" s="36">
        <v>2.0201005025125598</v>
      </c>
      <c r="AH116" s="36">
        <v>1.36666666666667</v>
      </c>
      <c r="AI116" s="36">
        <v>50</v>
      </c>
      <c r="AJ116" s="36">
        <v>23</v>
      </c>
      <c r="AK116" s="36">
        <v>9.0215439856373397E-2</v>
      </c>
      <c r="AL116" s="36">
        <v>2.65544041450777E-2</v>
      </c>
    </row>
    <row r="117" spans="1:38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7"/>
      <c r="O117" s="37"/>
      <c r="P117" s="13" t="s">
        <v>162</v>
      </c>
      <c r="Q117" s="13" t="s">
        <v>449</v>
      </c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36" t="s">
        <v>32</v>
      </c>
      <c r="B118" s="36">
        <v>0.58939328592190299</v>
      </c>
      <c r="C118" s="36">
        <v>0.70154460647932104</v>
      </c>
      <c r="D118" s="36">
        <v>0.59333526132945702</v>
      </c>
      <c r="E118" s="36">
        <v>0.84272529378463701</v>
      </c>
      <c r="F118" s="37"/>
      <c r="G118" s="37"/>
      <c r="H118" s="36">
        <v>0.30670464951432502</v>
      </c>
      <c r="I118" s="36">
        <v>0.18629399248648201</v>
      </c>
      <c r="J118" s="36">
        <v>0.222799296652755</v>
      </c>
      <c r="K118" s="36">
        <v>0.161215653674047</v>
      </c>
      <c r="L118" s="37"/>
      <c r="M118" s="37"/>
      <c r="N118" s="37"/>
      <c r="O118" s="37"/>
      <c r="P118" s="13" t="s">
        <v>450</v>
      </c>
      <c r="Q118" s="13" t="s">
        <v>451</v>
      </c>
      <c r="R118" s="36">
        <v>0.58327890267798799</v>
      </c>
      <c r="S118" s="36">
        <v>0.291357867344813</v>
      </c>
      <c r="T118" s="36">
        <v>9.3661971830985902E-2</v>
      </c>
      <c r="U118" s="36">
        <v>0.291357867344813</v>
      </c>
      <c r="V118" s="36">
        <v>0.393032212885154</v>
      </c>
      <c r="W118" s="36" t="s">
        <v>94</v>
      </c>
      <c r="X118" s="36" t="s">
        <v>222</v>
      </c>
      <c r="Y118" s="36" t="s">
        <v>53</v>
      </c>
      <c r="Z118" s="36" t="s">
        <v>95</v>
      </c>
      <c r="AA118" s="36">
        <v>2687</v>
      </c>
      <c r="AB118" s="36">
        <v>5712</v>
      </c>
      <c r="AC118" s="36">
        <v>0.47041316526610599</v>
      </c>
      <c r="AD118" s="37"/>
      <c r="AE118" s="36">
        <v>272.20037644396302</v>
      </c>
      <c r="AF118" s="36">
        <v>138.358363221361</v>
      </c>
      <c r="AG118" s="36">
        <v>2.2621359223301001</v>
      </c>
      <c r="AH118" s="36">
        <v>6.2917847025495801</v>
      </c>
      <c r="AI118" s="36">
        <v>14</v>
      </c>
      <c r="AJ118" s="36">
        <v>10</v>
      </c>
      <c r="AK118" s="36">
        <v>0.20757238307349701</v>
      </c>
      <c r="AL118" s="36">
        <v>0.59147802929427395</v>
      </c>
    </row>
    <row r="119" spans="1:38" x14ac:dyDescent="0.2">
      <c r="A119" s="36"/>
      <c r="B119" s="36"/>
      <c r="C119" s="36"/>
      <c r="D119" s="36"/>
      <c r="E119" s="36"/>
      <c r="F119" s="37"/>
      <c r="G119" s="37"/>
      <c r="H119" s="36"/>
      <c r="I119" s="36"/>
      <c r="J119" s="36"/>
      <c r="K119" s="36"/>
      <c r="L119" s="37"/>
      <c r="M119" s="37"/>
      <c r="N119" s="37"/>
      <c r="O119" s="37"/>
      <c r="P119" s="13" t="s">
        <v>113</v>
      </c>
      <c r="Q119" s="13" t="s">
        <v>113</v>
      </c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7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36" t="s">
        <v>33</v>
      </c>
      <c r="B120" s="36">
        <v>0.41966375980444598</v>
      </c>
      <c r="C120" s="36">
        <v>0.54931907059937901</v>
      </c>
      <c r="D120" s="36">
        <v>0.34966047601934702</v>
      </c>
      <c r="E120" s="36">
        <v>0.472414145286712</v>
      </c>
      <c r="F120" s="36">
        <v>0.43589743589743601</v>
      </c>
      <c r="G120" s="36">
        <v>0.476190476190476</v>
      </c>
      <c r="H120" s="36">
        <v>0.52739751061766604</v>
      </c>
      <c r="I120" s="36">
        <v>0.29693830870374399</v>
      </c>
      <c r="J120" s="36">
        <v>0.70839062069736702</v>
      </c>
      <c r="K120" s="36">
        <v>0.28545723995935302</v>
      </c>
      <c r="L120" s="36">
        <v>14.4865971517061</v>
      </c>
      <c r="M120" s="36">
        <v>7.5257999785598502</v>
      </c>
      <c r="N120" s="36">
        <v>12.005766524658799</v>
      </c>
      <c r="O120" s="36">
        <v>6.8210583155372904</v>
      </c>
      <c r="P120" s="13" t="s">
        <v>452</v>
      </c>
      <c r="Q120" s="13" t="s">
        <v>454</v>
      </c>
      <c r="R120" s="36">
        <v>1.4308943089430901</v>
      </c>
      <c r="S120" s="36">
        <v>0.98215914572119201</v>
      </c>
      <c r="T120" s="36">
        <v>3.3315579227696399</v>
      </c>
      <c r="U120" s="36">
        <v>0.98215914572119201</v>
      </c>
      <c r="V120" s="36">
        <v>0.59553191489361701</v>
      </c>
      <c r="W120" s="36" t="s">
        <v>94</v>
      </c>
      <c r="X120" s="36" t="s">
        <v>222</v>
      </c>
      <c r="Y120" s="36" t="s">
        <v>53</v>
      </c>
      <c r="Z120" s="36" t="s">
        <v>95</v>
      </c>
      <c r="AA120" s="36">
        <v>376</v>
      </c>
      <c r="AB120" s="36">
        <v>4700</v>
      </c>
      <c r="AC120" s="36">
        <v>0.08</v>
      </c>
      <c r="AD120" s="36">
        <v>146.310920567777</v>
      </c>
      <c r="AE120" s="36">
        <v>661.35647831455299</v>
      </c>
      <c r="AF120" s="36">
        <v>640.03092580007103</v>
      </c>
      <c r="AG120" s="36">
        <v>2.6728971962616801</v>
      </c>
      <c r="AH120" s="36">
        <v>2.8125</v>
      </c>
      <c r="AI120" s="36">
        <v>39</v>
      </c>
      <c r="AJ120" s="36">
        <v>49</v>
      </c>
      <c r="AK120" s="36">
        <v>0.102179349767774</v>
      </c>
      <c r="AL120" s="36">
        <v>2.8116213683223999E-2</v>
      </c>
    </row>
    <row r="121" spans="1:38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13" t="s">
        <v>453</v>
      </c>
      <c r="Q121" s="13" t="s">
        <v>455</v>
      </c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36" t="s">
        <v>34</v>
      </c>
      <c r="B122" s="36">
        <v>0.35258094484797697</v>
      </c>
      <c r="C122" s="36">
        <v>0.475713409008169</v>
      </c>
      <c r="D122" s="36">
        <v>0.32674250885800799</v>
      </c>
      <c r="E122" s="36">
        <v>0.44627247279916099</v>
      </c>
      <c r="F122" s="36">
        <v>-0.61904761904761896</v>
      </c>
      <c r="G122" s="36">
        <v>-0.72</v>
      </c>
      <c r="H122" s="36">
        <v>0.655316772672768</v>
      </c>
      <c r="I122" s="36">
        <v>0.305827428488536</v>
      </c>
      <c r="J122" s="36">
        <v>0.73298507604131402</v>
      </c>
      <c r="K122" s="36">
        <v>0.29321654532827601</v>
      </c>
      <c r="L122" s="36">
        <v>14.988292095916201</v>
      </c>
      <c r="M122" s="36">
        <v>7.5297596979220698</v>
      </c>
      <c r="N122" s="36">
        <v>15.206906325745599</v>
      </c>
      <c r="O122" s="36">
        <v>7.9092803535449399</v>
      </c>
      <c r="P122" s="13" t="s">
        <v>456</v>
      </c>
      <c r="Q122" s="13" t="s">
        <v>458</v>
      </c>
      <c r="R122" s="36">
        <v>1.5556818181818199</v>
      </c>
      <c r="S122" s="36">
        <v>0.95984798527014903</v>
      </c>
      <c r="T122" s="36">
        <v>2.1729490022173001</v>
      </c>
      <c r="U122" s="36">
        <v>0.95984798527014903</v>
      </c>
      <c r="V122" s="36">
        <v>0.50498271303640396</v>
      </c>
      <c r="W122" s="36" t="s">
        <v>94</v>
      </c>
      <c r="X122" s="36" t="s">
        <v>222</v>
      </c>
      <c r="Y122" s="36" t="s">
        <v>53</v>
      </c>
      <c r="Z122" s="36" t="s">
        <v>95</v>
      </c>
      <c r="AA122" s="36">
        <v>367</v>
      </c>
      <c r="AB122" s="36">
        <v>4917</v>
      </c>
      <c r="AC122" s="36">
        <v>7.4639007524913606E-2</v>
      </c>
      <c r="AD122" s="36">
        <v>130.37445472818899</v>
      </c>
      <c r="AE122" s="36">
        <v>732.97181023449195</v>
      </c>
      <c r="AF122" s="36">
        <v>845.49828521365498</v>
      </c>
      <c r="AG122" s="36">
        <v>3.3888888888888902</v>
      </c>
      <c r="AH122" s="36">
        <v>3.6176470588235299</v>
      </c>
      <c r="AI122" s="36">
        <v>43</v>
      </c>
      <c r="AJ122" s="36">
        <v>53</v>
      </c>
      <c r="AK122" s="36">
        <v>9.8268223922674203E-2</v>
      </c>
      <c r="AL122" s="36">
        <v>3.4972988342337197E-2</v>
      </c>
    </row>
    <row r="123" spans="1:38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13" t="s">
        <v>457</v>
      </c>
      <c r="Q123" s="13" t="s">
        <v>459</v>
      </c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36" t="s">
        <v>35</v>
      </c>
      <c r="B124" s="36">
        <v>0.51551978129022802</v>
      </c>
      <c r="C124" s="36">
        <v>0.63378514494300597</v>
      </c>
      <c r="D124" s="36">
        <v>0.51007920934484996</v>
      </c>
      <c r="E124" s="36">
        <v>0.62804178653134302</v>
      </c>
      <c r="F124" s="36">
        <v>0.21621621621621601</v>
      </c>
      <c r="G124" s="37"/>
      <c r="H124" s="36">
        <v>0.46147703510833799</v>
      </c>
      <c r="I124" s="36">
        <v>0.28487809358032801</v>
      </c>
      <c r="J124" s="36">
        <v>0.57818171682698505</v>
      </c>
      <c r="K124" s="36">
        <v>0.32719501031946802</v>
      </c>
      <c r="L124" s="36">
        <v>12.130797583011599</v>
      </c>
      <c r="M124" s="36">
        <v>6.3186717581608196</v>
      </c>
      <c r="N124" s="37"/>
      <c r="O124" s="37"/>
      <c r="P124" s="13" t="s">
        <v>460</v>
      </c>
      <c r="Q124" s="13" t="s">
        <v>461</v>
      </c>
      <c r="R124" s="36">
        <v>1.67677046018187</v>
      </c>
      <c r="S124" s="37"/>
      <c r="T124" s="37"/>
      <c r="U124" s="37"/>
      <c r="V124" s="36">
        <v>0.96468974974288701</v>
      </c>
      <c r="W124" s="36" t="s">
        <v>94</v>
      </c>
      <c r="X124" s="36" t="s">
        <v>222</v>
      </c>
      <c r="Y124" s="36" t="s">
        <v>53</v>
      </c>
      <c r="Z124" s="36" t="s">
        <v>95</v>
      </c>
      <c r="AA124" s="36">
        <v>587</v>
      </c>
      <c r="AB124" s="36">
        <v>5834</v>
      </c>
      <c r="AC124" s="36">
        <v>0.10061707233459</v>
      </c>
      <c r="AD124" s="36">
        <v>105.666734212232</v>
      </c>
      <c r="AE124" s="36">
        <v>1160.6147432974701</v>
      </c>
      <c r="AF124" s="36">
        <v>58.107262541112</v>
      </c>
      <c r="AG124" s="36">
        <v>2.3950617283950599</v>
      </c>
      <c r="AH124" s="36">
        <v>1</v>
      </c>
      <c r="AI124" s="36">
        <v>76</v>
      </c>
      <c r="AJ124" s="36">
        <v>10</v>
      </c>
      <c r="AK124" s="36">
        <v>0.10341151385927499</v>
      </c>
      <c r="AL124" s="36">
        <v>1.34408602150538E-2</v>
      </c>
    </row>
    <row r="125" spans="1:38" x14ac:dyDescent="0.2">
      <c r="A125" s="36"/>
      <c r="B125" s="36"/>
      <c r="C125" s="36"/>
      <c r="D125" s="36"/>
      <c r="E125" s="36"/>
      <c r="F125" s="36"/>
      <c r="G125" s="37"/>
      <c r="H125" s="36"/>
      <c r="I125" s="36"/>
      <c r="J125" s="36"/>
      <c r="K125" s="36"/>
      <c r="L125" s="36"/>
      <c r="M125" s="36"/>
      <c r="N125" s="37"/>
      <c r="O125" s="37"/>
      <c r="P125" s="13" t="s">
        <v>113</v>
      </c>
      <c r="Q125" s="13" t="s">
        <v>113</v>
      </c>
      <c r="R125" s="36"/>
      <c r="S125" s="37"/>
      <c r="T125" s="37"/>
      <c r="U125" s="37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x14ac:dyDescent="0.2">
      <c r="A126" s="36" t="s">
        <v>36</v>
      </c>
      <c r="B126" s="36">
        <v>0.56914788147519002</v>
      </c>
      <c r="C126" s="36">
        <v>0.65967862862100701</v>
      </c>
      <c r="D126" s="36">
        <v>0.55973307306919395</v>
      </c>
      <c r="E126" s="36">
        <v>0.65145721570853399</v>
      </c>
      <c r="F126" s="36">
        <v>-0.29411764705882398</v>
      </c>
      <c r="G126" s="36">
        <v>-0.13043478260869601</v>
      </c>
      <c r="H126" s="36">
        <v>0.43103522393676902</v>
      </c>
      <c r="I126" s="36">
        <v>0.28425478787568897</v>
      </c>
      <c r="J126" s="36">
        <v>0.56975155230648999</v>
      </c>
      <c r="K126" s="36">
        <v>0.30849262265704702</v>
      </c>
      <c r="L126" s="36">
        <v>9.1455248619201708</v>
      </c>
      <c r="M126" s="36">
        <v>4.82717131063752</v>
      </c>
      <c r="N126" s="36">
        <v>9.7628120948833192</v>
      </c>
      <c r="O126" s="36">
        <v>5.5575872229269301</v>
      </c>
      <c r="P126" s="13" t="s">
        <v>462</v>
      </c>
      <c r="Q126" s="13" t="s">
        <v>464</v>
      </c>
      <c r="R126" s="36">
        <v>1.8679354094578999</v>
      </c>
      <c r="S126" s="36">
        <v>1.16184062698408</v>
      </c>
      <c r="T126" s="36">
        <v>2.7933884297520701</v>
      </c>
      <c r="U126" s="36">
        <v>1.16184062698408</v>
      </c>
      <c r="V126" s="36">
        <v>0.84267279476754497</v>
      </c>
      <c r="W126" s="36" t="s">
        <v>94</v>
      </c>
      <c r="X126" s="36" t="s">
        <v>222</v>
      </c>
      <c r="Y126" s="36" t="s">
        <v>53</v>
      </c>
      <c r="Z126" s="36" t="s">
        <v>95</v>
      </c>
      <c r="AA126" s="36">
        <v>564</v>
      </c>
      <c r="AB126" s="36">
        <v>5657</v>
      </c>
      <c r="AC126" s="36">
        <v>9.96994873607919E-2</v>
      </c>
      <c r="AD126" s="37"/>
      <c r="AE126" s="36">
        <v>911.20846340233004</v>
      </c>
      <c r="AF126" s="36">
        <v>243.56878861102399</v>
      </c>
      <c r="AG126" s="36">
        <v>2.0267175572519101</v>
      </c>
      <c r="AH126" s="36">
        <v>2.2000000000000002</v>
      </c>
      <c r="AI126" s="36">
        <v>71</v>
      </c>
      <c r="AJ126" s="36">
        <v>27</v>
      </c>
      <c r="AK126" s="36">
        <v>0.11139081183134</v>
      </c>
      <c r="AL126" s="36">
        <v>2.6763990267639901E-2</v>
      </c>
    </row>
    <row r="127" spans="1:38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13" t="s">
        <v>463</v>
      </c>
      <c r="Q127" s="13" t="s">
        <v>465</v>
      </c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7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36" t="s">
        <v>37</v>
      </c>
      <c r="B128" s="36">
        <v>0.50914457774656097</v>
      </c>
      <c r="C128" s="36">
        <v>0.62764332685393598</v>
      </c>
      <c r="D128" s="36">
        <v>0.50869054372365696</v>
      </c>
      <c r="E128" s="36">
        <v>0.62318760534733497</v>
      </c>
      <c r="F128" s="36">
        <v>0.25714285714285701</v>
      </c>
      <c r="G128" s="37"/>
      <c r="H128" s="36">
        <v>0.446179855003972</v>
      </c>
      <c r="I128" s="36">
        <v>0.27528713142024203</v>
      </c>
      <c r="J128" s="36">
        <v>0.58075683070891504</v>
      </c>
      <c r="K128" s="36">
        <v>0.30762441316693401</v>
      </c>
      <c r="L128" s="36">
        <v>11.105319671220601</v>
      </c>
      <c r="M128" s="36">
        <v>7.8825319398465998</v>
      </c>
      <c r="N128" s="37"/>
      <c r="O128" s="37"/>
      <c r="P128" s="13" t="s">
        <v>466</v>
      </c>
      <c r="Q128" s="13" t="s">
        <v>467</v>
      </c>
      <c r="R128" s="36">
        <v>1.5498270983967299</v>
      </c>
      <c r="S128" s="37"/>
      <c r="T128" s="37"/>
      <c r="U128" s="37"/>
      <c r="V128" s="36">
        <v>0.93224419604471198</v>
      </c>
      <c r="W128" s="36" t="s">
        <v>94</v>
      </c>
      <c r="X128" s="36" t="s">
        <v>222</v>
      </c>
      <c r="Y128" s="36" t="s">
        <v>53</v>
      </c>
      <c r="Z128" s="36" t="s">
        <v>95</v>
      </c>
      <c r="AA128" s="36">
        <v>676</v>
      </c>
      <c r="AB128" s="36">
        <v>5815</v>
      </c>
      <c r="AC128" s="36">
        <v>0.116251074806535</v>
      </c>
      <c r="AD128" s="36">
        <v>113.870113337078</v>
      </c>
      <c r="AE128" s="36">
        <v>1056.7769865769101</v>
      </c>
      <c r="AF128" s="36">
        <v>112.66682515753</v>
      </c>
      <c r="AG128" s="36">
        <v>2.5037313432835799</v>
      </c>
      <c r="AH128" s="36">
        <v>1</v>
      </c>
      <c r="AI128" s="36">
        <v>74</v>
      </c>
      <c r="AJ128" s="36">
        <v>11</v>
      </c>
      <c r="AK128" s="36">
        <v>0.123777900756318</v>
      </c>
      <c r="AL128" s="36">
        <v>8.6355785837651106E-3</v>
      </c>
    </row>
    <row r="129" spans="1:38" x14ac:dyDescent="0.2">
      <c r="A129" s="36"/>
      <c r="B129" s="36"/>
      <c r="C129" s="36"/>
      <c r="D129" s="36"/>
      <c r="E129" s="36"/>
      <c r="F129" s="36"/>
      <c r="G129" s="37"/>
      <c r="H129" s="36"/>
      <c r="I129" s="36"/>
      <c r="J129" s="36"/>
      <c r="K129" s="36"/>
      <c r="L129" s="36"/>
      <c r="M129" s="36"/>
      <c r="N129" s="37"/>
      <c r="O129" s="37"/>
      <c r="P129" s="13" t="s">
        <v>113</v>
      </c>
      <c r="Q129" s="13" t="s">
        <v>113</v>
      </c>
      <c r="R129" s="36"/>
      <c r="S129" s="37"/>
      <c r="T129" s="37"/>
      <c r="U129" s="37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36" t="s">
        <v>38</v>
      </c>
      <c r="B130" s="36">
        <v>0.488303981990025</v>
      </c>
      <c r="C130" s="36">
        <v>0.60935072942153601</v>
      </c>
      <c r="D130" s="36">
        <v>0.437115175075735</v>
      </c>
      <c r="E130" s="36">
        <v>0.57070835792074304</v>
      </c>
      <c r="F130" s="36">
        <v>-0.148148148148148</v>
      </c>
      <c r="G130" s="36">
        <v>-0.6</v>
      </c>
      <c r="H130" s="36">
        <v>0.491702614599629</v>
      </c>
      <c r="I130" s="36">
        <v>0.318757758319546</v>
      </c>
      <c r="J130" s="36">
        <v>0.69788057966334505</v>
      </c>
      <c r="K130" s="36">
        <v>0.39660586843324203</v>
      </c>
      <c r="L130" s="36">
        <v>11.587978684826799</v>
      </c>
      <c r="M130" s="36">
        <v>8.6886344031904592</v>
      </c>
      <c r="N130" s="36">
        <v>11.3633678541505</v>
      </c>
      <c r="O130" s="36">
        <v>7.0047437916867397</v>
      </c>
      <c r="P130" s="13" t="s">
        <v>468</v>
      </c>
      <c r="Q130" s="13" t="s">
        <v>470</v>
      </c>
      <c r="R130" s="36">
        <v>1.4910485933503801</v>
      </c>
      <c r="S130" s="36">
        <v>1.8795114484200499</v>
      </c>
      <c r="T130" s="36">
        <v>3.7322274881516599</v>
      </c>
      <c r="U130" s="36">
        <v>1.8795114484200499</v>
      </c>
      <c r="V130" s="36">
        <v>0.80473475030240205</v>
      </c>
      <c r="W130" s="36" t="s">
        <v>94</v>
      </c>
      <c r="X130" s="36" t="s">
        <v>222</v>
      </c>
      <c r="Y130" s="36" t="s">
        <v>53</v>
      </c>
      <c r="Z130" s="36" t="s">
        <v>95</v>
      </c>
      <c r="AA130" s="36">
        <v>605</v>
      </c>
      <c r="AB130" s="36">
        <v>5787</v>
      </c>
      <c r="AC130" s="36">
        <v>0.104544669085882</v>
      </c>
      <c r="AD130" s="36">
        <v>100.219348210308</v>
      </c>
      <c r="AE130" s="36">
        <v>1008.48206254384</v>
      </c>
      <c r="AF130" s="36">
        <v>371.621408670731</v>
      </c>
      <c r="AG130" s="36">
        <v>2.2531120331950198</v>
      </c>
      <c r="AH130" s="36">
        <v>1.9375</v>
      </c>
      <c r="AI130" s="36">
        <v>54</v>
      </c>
      <c r="AJ130" s="36">
        <v>35</v>
      </c>
      <c r="AK130" s="36">
        <v>0.116598668670818</v>
      </c>
      <c r="AL130" s="36">
        <v>4.61653015636634E-2</v>
      </c>
    </row>
    <row r="131" spans="1:38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13" t="s">
        <v>469</v>
      </c>
      <c r="Q131" s="13" t="s">
        <v>471</v>
      </c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36" t="s">
        <v>39</v>
      </c>
      <c r="B132" s="36">
        <v>0.58718577630500601</v>
      </c>
      <c r="C132" s="36">
        <v>0.70797600466489796</v>
      </c>
      <c r="D132" s="36">
        <v>0.47276515977754802</v>
      </c>
      <c r="E132" s="36">
        <v>0.64420294149687596</v>
      </c>
      <c r="F132" s="36">
        <v>-0.28571428571428598</v>
      </c>
      <c r="G132" s="36">
        <v>-0.47368421052631599</v>
      </c>
      <c r="H132" s="36">
        <v>0.37557520869670702</v>
      </c>
      <c r="I132" s="36">
        <v>0.26331568522492499</v>
      </c>
      <c r="J132" s="36">
        <v>0.620822064008972</v>
      </c>
      <c r="K132" s="36">
        <v>0.33856452775405799</v>
      </c>
      <c r="L132" s="36">
        <v>7.9160567908323998</v>
      </c>
      <c r="M132" s="36">
        <v>6.59871833719862</v>
      </c>
      <c r="N132" s="37"/>
      <c r="O132" s="37"/>
      <c r="P132" s="13" t="s">
        <v>472</v>
      </c>
      <c r="Q132" s="36" t="s">
        <v>473</v>
      </c>
      <c r="R132" s="36">
        <v>1.40126962913465</v>
      </c>
      <c r="S132" s="36">
        <v>0.33071891388307401</v>
      </c>
      <c r="T132" s="36">
        <v>2.125</v>
      </c>
      <c r="U132" s="36">
        <v>0.33071891388307401</v>
      </c>
      <c r="V132" s="36">
        <v>0.86259541984732802</v>
      </c>
      <c r="W132" s="36" t="s">
        <v>94</v>
      </c>
      <c r="X132" s="36" t="s">
        <v>222</v>
      </c>
      <c r="Y132" s="36" t="s">
        <v>53</v>
      </c>
      <c r="Z132" s="36" t="s">
        <v>95</v>
      </c>
      <c r="AA132" s="36">
        <v>925</v>
      </c>
      <c r="AB132" s="36">
        <v>5764</v>
      </c>
      <c r="AC132" s="36">
        <v>0.160478834142956</v>
      </c>
      <c r="AD132" s="36">
        <v>55.429300992602798</v>
      </c>
      <c r="AE132" s="36">
        <v>769.17802741085598</v>
      </c>
      <c r="AF132" s="36">
        <v>227.531286459288</v>
      </c>
      <c r="AG132" s="36">
        <v>2.4548022598870101</v>
      </c>
      <c r="AH132" s="36">
        <v>1.9310344827586201</v>
      </c>
      <c r="AI132" s="36">
        <v>58</v>
      </c>
      <c r="AJ132" s="36">
        <v>23</v>
      </c>
      <c r="AK132" s="36">
        <v>0.17477876106194701</v>
      </c>
      <c r="AL132" s="36">
        <v>5.4474708171206199E-2</v>
      </c>
    </row>
    <row r="133" spans="1:38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7"/>
      <c r="O133" s="37"/>
      <c r="P133" s="13" t="s">
        <v>236</v>
      </c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">
      <c r="A134" s="36" t="s">
        <v>40</v>
      </c>
      <c r="B134" s="36">
        <v>0.424045150623439</v>
      </c>
      <c r="C134" s="36">
        <v>0.53113221541015598</v>
      </c>
      <c r="D134" s="36">
        <v>0.32257287525897999</v>
      </c>
      <c r="E134" s="36">
        <v>0.46800580557208599</v>
      </c>
      <c r="F134" s="36">
        <v>0</v>
      </c>
      <c r="G134" s="36">
        <v>-0.43589743589743601</v>
      </c>
      <c r="H134" s="36">
        <v>0.52410068074379501</v>
      </c>
      <c r="I134" s="36">
        <v>0.31600701909364898</v>
      </c>
      <c r="J134" s="36">
        <v>0.81425103235346896</v>
      </c>
      <c r="K134" s="36">
        <v>0.34696338816821998</v>
      </c>
      <c r="L134" s="36">
        <v>13.356460970967399</v>
      </c>
      <c r="M134" s="36">
        <v>6.7201585709332301</v>
      </c>
      <c r="N134" s="36">
        <v>13.3427529331728</v>
      </c>
      <c r="O134" s="36">
        <v>9.3779032742972692</v>
      </c>
      <c r="P134" s="13" t="s">
        <v>474</v>
      </c>
      <c r="Q134" s="13" t="s">
        <v>476</v>
      </c>
      <c r="R134" s="36">
        <v>1.53534861043393</v>
      </c>
      <c r="S134" s="36">
        <v>0.92698574537191603</v>
      </c>
      <c r="T134" s="36">
        <v>2.5997210599721101</v>
      </c>
      <c r="U134" s="36">
        <v>0.92698574537191603</v>
      </c>
      <c r="V134" s="36">
        <v>0.68994601889338703</v>
      </c>
      <c r="W134" s="36" t="s">
        <v>94</v>
      </c>
      <c r="X134" s="36" t="s">
        <v>222</v>
      </c>
      <c r="Y134" s="36" t="s">
        <v>53</v>
      </c>
      <c r="Z134" s="36" t="s">
        <v>95</v>
      </c>
      <c r="AA134" s="36">
        <v>486</v>
      </c>
      <c r="AB134" s="36">
        <v>5928</v>
      </c>
      <c r="AC134" s="36">
        <v>8.1983805668016205E-2</v>
      </c>
      <c r="AD134" s="36">
        <v>179.978472869114</v>
      </c>
      <c r="AE134" s="36">
        <v>972.20676277973905</v>
      </c>
      <c r="AF134" s="36">
        <v>701.88438988868995</v>
      </c>
      <c r="AG134" s="36">
        <v>2.4415584415584402</v>
      </c>
      <c r="AH134" s="36">
        <v>3.54838709677419</v>
      </c>
      <c r="AI134" s="36">
        <v>57</v>
      </c>
      <c r="AJ134" s="36">
        <v>42</v>
      </c>
      <c r="AK134" s="36">
        <v>9.1931540342298307E-2</v>
      </c>
      <c r="AL134" s="36">
        <v>5.7591623036649199E-2</v>
      </c>
    </row>
    <row r="135" spans="1:38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13" t="s">
        <v>475</v>
      </c>
      <c r="Q135" s="13" t="s">
        <v>477</v>
      </c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">
      <c r="A136" s="36" t="s">
        <v>41</v>
      </c>
      <c r="B136" s="36">
        <v>0.42648290057917099</v>
      </c>
      <c r="C136" s="36">
        <v>0.55294347415049205</v>
      </c>
      <c r="D136" s="36">
        <v>0.50916552007304405</v>
      </c>
      <c r="E136" s="36">
        <v>0.61560719638806305</v>
      </c>
      <c r="F136" s="36">
        <v>-0.31147540983606598</v>
      </c>
      <c r="G136" s="36">
        <v>-4.7619047619047603E-2</v>
      </c>
      <c r="H136" s="36">
        <v>0.53440062523074605</v>
      </c>
      <c r="I136" s="36">
        <v>0.30364648765459601</v>
      </c>
      <c r="J136" s="36">
        <v>0.62095977282871995</v>
      </c>
      <c r="K136" s="36">
        <v>0.31534425428099999</v>
      </c>
      <c r="L136" s="36">
        <v>14.429245475768999</v>
      </c>
      <c r="M136" s="36">
        <v>8.78030524870778</v>
      </c>
      <c r="N136" s="36">
        <v>10.3694727504675</v>
      </c>
      <c r="O136" s="36">
        <v>8.3685977740632893</v>
      </c>
      <c r="P136" s="13" t="s">
        <v>478</v>
      </c>
      <c r="Q136" s="13" t="s">
        <v>480</v>
      </c>
      <c r="R136" s="36">
        <v>1.3414026343894601</v>
      </c>
      <c r="S136" s="36">
        <v>0.56582069706267402</v>
      </c>
      <c r="T136" s="36">
        <v>2.46428571428571</v>
      </c>
      <c r="U136" s="36">
        <v>0.56582069706267402</v>
      </c>
      <c r="V136" s="36">
        <v>0.86568677141409001</v>
      </c>
      <c r="W136" s="36" t="s">
        <v>94</v>
      </c>
      <c r="X136" s="36" t="s">
        <v>222</v>
      </c>
      <c r="Y136" s="36" t="s">
        <v>53</v>
      </c>
      <c r="Z136" s="36" t="s">
        <v>95</v>
      </c>
      <c r="AA136" s="36">
        <v>642</v>
      </c>
      <c r="AB136" s="36">
        <v>5919</v>
      </c>
      <c r="AC136" s="36">
        <v>0.108464267612772</v>
      </c>
      <c r="AD136" s="36">
        <v>162.17601059307799</v>
      </c>
      <c r="AE136" s="36">
        <v>1206.9438120836401</v>
      </c>
      <c r="AF136" s="36">
        <v>233.48087458359899</v>
      </c>
      <c r="AG136" s="36">
        <v>3.5773809523809499</v>
      </c>
      <c r="AH136" s="36">
        <v>3.4166666666666701</v>
      </c>
      <c r="AI136" s="36">
        <v>62</v>
      </c>
      <c r="AJ136" s="36">
        <v>23</v>
      </c>
      <c r="AK136" s="36">
        <v>0.117291178766589</v>
      </c>
      <c r="AL136" s="36">
        <v>4.6803652968036499E-2</v>
      </c>
    </row>
    <row r="137" spans="1:38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13" t="s">
        <v>479</v>
      </c>
      <c r="Q137" s="13" t="s">
        <v>481</v>
      </c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36" t="s">
        <v>42</v>
      </c>
      <c r="B138" s="36">
        <v>0.38697503251975801</v>
      </c>
      <c r="C138" s="36">
        <v>0.49728778738163298</v>
      </c>
      <c r="D138" s="36">
        <v>0.39755462763186999</v>
      </c>
      <c r="E138" s="36">
        <v>0.56005691309505601</v>
      </c>
      <c r="F138" s="36">
        <v>7.4626865671641798E-2</v>
      </c>
      <c r="G138" s="37"/>
      <c r="H138" s="36">
        <v>0.57579750750932301</v>
      </c>
      <c r="I138" s="36">
        <v>0.30605073342176498</v>
      </c>
      <c r="J138" s="36">
        <v>0.62425285212841797</v>
      </c>
      <c r="K138" s="36">
        <v>0.31990397538867599</v>
      </c>
      <c r="L138" s="36">
        <v>14.0518014859306</v>
      </c>
      <c r="M138" s="36">
        <v>8.0032471095990694</v>
      </c>
      <c r="N138" s="37"/>
      <c r="O138" s="37"/>
      <c r="P138" s="13" t="s">
        <v>482</v>
      </c>
      <c r="Q138" s="13" t="s">
        <v>484</v>
      </c>
      <c r="R138" s="36">
        <v>1.82419064748201</v>
      </c>
      <c r="S138" s="36">
        <v>0.46577048936179999</v>
      </c>
      <c r="T138" s="36">
        <v>1.6818181818181801</v>
      </c>
      <c r="U138" s="36">
        <v>0.46577048936179999</v>
      </c>
      <c r="V138" s="36">
        <v>0.86248644741597402</v>
      </c>
      <c r="W138" s="36" t="s">
        <v>94</v>
      </c>
      <c r="X138" s="36" t="s">
        <v>222</v>
      </c>
      <c r="Y138" s="36" t="s">
        <v>53</v>
      </c>
      <c r="Z138" s="36" t="s">
        <v>95</v>
      </c>
      <c r="AA138" s="36">
        <v>339</v>
      </c>
      <c r="AB138" s="36">
        <v>5534</v>
      </c>
      <c r="AC138" s="36">
        <v>6.1257679797614803E-2</v>
      </c>
      <c r="AD138" s="36">
        <v>160.403399804445</v>
      </c>
      <c r="AE138" s="36">
        <v>1286.90742928334</v>
      </c>
      <c r="AF138" s="36">
        <v>220.98550965346001</v>
      </c>
      <c r="AG138" s="36">
        <v>2.0791366906474802</v>
      </c>
      <c r="AH138" s="36">
        <v>1.4285714285714299</v>
      </c>
      <c r="AI138" s="36">
        <v>72</v>
      </c>
      <c r="AJ138" s="36">
        <v>18</v>
      </c>
      <c r="AK138" s="36">
        <v>6.0548921014037298E-2</v>
      </c>
      <c r="AL138" s="36">
        <v>4.0749796251018697E-2</v>
      </c>
    </row>
    <row r="139" spans="1:38" x14ac:dyDescent="0.2">
      <c r="A139" s="36"/>
      <c r="B139" s="36"/>
      <c r="C139" s="36"/>
      <c r="D139" s="36"/>
      <c r="E139" s="36"/>
      <c r="F139" s="36"/>
      <c r="G139" s="37"/>
      <c r="H139" s="36"/>
      <c r="I139" s="36"/>
      <c r="J139" s="36"/>
      <c r="K139" s="36"/>
      <c r="L139" s="36"/>
      <c r="M139" s="36"/>
      <c r="N139" s="37"/>
      <c r="O139" s="37"/>
      <c r="P139" s="13" t="s">
        <v>483</v>
      </c>
      <c r="Q139" s="13" t="s">
        <v>485</v>
      </c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">
      <c r="A140" s="36" t="s">
        <v>43</v>
      </c>
      <c r="B140" s="36">
        <v>0.45929402854036</v>
      </c>
      <c r="C140" s="36">
        <v>0.56543440929251298</v>
      </c>
      <c r="D140" s="36">
        <v>0.47942248605799098</v>
      </c>
      <c r="E140" s="36">
        <v>0.57478359183014605</v>
      </c>
      <c r="F140" s="36">
        <v>0.61194029850746301</v>
      </c>
      <c r="G140" s="36">
        <v>0.51351351351351404</v>
      </c>
      <c r="H140" s="36">
        <v>0.49480734576483598</v>
      </c>
      <c r="I140" s="36">
        <v>0.25709410222547502</v>
      </c>
      <c r="J140" s="36">
        <v>0.56092478345691099</v>
      </c>
      <c r="K140" s="36">
        <v>0.27033655572614901</v>
      </c>
      <c r="L140" s="36">
        <v>11.6372420748406</v>
      </c>
      <c r="M140" s="36">
        <v>5.30475905786761</v>
      </c>
      <c r="N140" s="36">
        <v>10.651437696386299</v>
      </c>
      <c r="O140" s="36">
        <v>5.7255491243273999</v>
      </c>
      <c r="P140" s="13" t="s">
        <v>486</v>
      </c>
      <c r="Q140" s="13" t="s">
        <v>488</v>
      </c>
      <c r="R140" s="36">
        <v>1.6838517256071599</v>
      </c>
      <c r="S140" s="36">
        <v>0.93562388598788804</v>
      </c>
      <c r="T140" s="36">
        <v>2.2944606413994202</v>
      </c>
      <c r="U140" s="36">
        <v>0.93562388598788804</v>
      </c>
      <c r="V140" s="36">
        <v>0.73063973063973098</v>
      </c>
      <c r="W140" s="36" t="s">
        <v>94</v>
      </c>
      <c r="X140" s="36" t="s">
        <v>222</v>
      </c>
      <c r="Y140" s="36" t="s">
        <v>53</v>
      </c>
      <c r="Z140" s="36" t="s">
        <v>95</v>
      </c>
      <c r="AA140" s="36">
        <v>219</v>
      </c>
      <c r="AB140" s="36">
        <v>5940</v>
      </c>
      <c r="AC140" s="36">
        <v>3.6868686868686898E-2</v>
      </c>
      <c r="AD140" s="36">
        <v>129.51688742574299</v>
      </c>
      <c r="AE140" s="36">
        <v>1032.41552693833</v>
      </c>
      <c r="AF140" s="36">
        <v>432.75347043700702</v>
      </c>
      <c r="AG140" s="36">
        <v>1.33884297520661</v>
      </c>
      <c r="AH140" s="36">
        <v>1.5833333333333299</v>
      </c>
      <c r="AI140" s="36">
        <v>67</v>
      </c>
      <c r="AJ140" s="36">
        <v>40</v>
      </c>
      <c r="AK140" s="36">
        <v>3.7327188940092203E-2</v>
      </c>
      <c r="AL140" s="36">
        <v>3.4337349397590401E-2</v>
      </c>
    </row>
    <row r="141" spans="1:38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13" t="s">
        <v>487</v>
      </c>
      <c r="Q141" s="13" t="s">
        <v>489</v>
      </c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36" t="s">
        <v>44</v>
      </c>
      <c r="B142" s="36">
        <v>0.449969191318143</v>
      </c>
      <c r="C142" s="36">
        <v>0.54874633106621296</v>
      </c>
      <c r="D142" s="36">
        <v>0.388839905486076</v>
      </c>
      <c r="E142" s="36">
        <v>0.51698852615578905</v>
      </c>
      <c r="F142" s="36">
        <v>0.43689320388349501</v>
      </c>
      <c r="G142" s="37"/>
      <c r="H142" s="36">
        <v>0.49291893635716699</v>
      </c>
      <c r="I142" s="36">
        <v>0.24432662014649301</v>
      </c>
      <c r="J142" s="36">
        <v>0.59296581215581101</v>
      </c>
      <c r="K142" s="36">
        <v>0.23720656396159301</v>
      </c>
      <c r="L142" s="36">
        <v>10.714144832162299</v>
      </c>
      <c r="M142" s="36">
        <v>4.5691635969413404</v>
      </c>
      <c r="N142" s="37"/>
      <c r="O142" s="37"/>
      <c r="P142" s="13" t="s">
        <v>490</v>
      </c>
      <c r="Q142" s="13" t="s">
        <v>491</v>
      </c>
      <c r="R142" s="36">
        <v>2.1593331511341902</v>
      </c>
      <c r="S142" s="37"/>
      <c r="T142" s="37"/>
      <c r="U142" s="37"/>
      <c r="V142" s="36">
        <v>0.94321446679060295</v>
      </c>
      <c r="W142" s="36" t="s">
        <v>94</v>
      </c>
      <c r="X142" s="36" t="s">
        <v>222</v>
      </c>
      <c r="Y142" s="36" t="s">
        <v>53</v>
      </c>
      <c r="Z142" s="36" t="s">
        <v>95</v>
      </c>
      <c r="AA142" s="36">
        <v>199</v>
      </c>
      <c r="AB142" s="36">
        <v>5917</v>
      </c>
      <c r="AC142" s="36">
        <v>3.3631908061517703E-2</v>
      </c>
      <c r="AD142" s="36">
        <v>165.470688457085</v>
      </c>
      <c r="AE142" s="36">
        <v>1324.71964145989</v>
      </c>
      <c r="AF142" s="36">
        <v>98.728807723942595</v>
      </c>
      <c r="AG142" s="36">
        <v>1.49242424242424</v>
      </c>
      <c r="AH142" s="36">
        <v>1</v>
      </c>
      <c r="AI142" s="36">
        <v>104</v>
      </c>
      <c r="AJ142" s="36">
        <v>12</v>
      </c>
      <c r="AK142" s="36">
        <v>3.5298333631965599E-2</v>
      </c>
      <c r="AL142" s="36">
        <v>4.7732696897374704E-3</v>
      </c>
    </row>
    <row r="143" spans="1:38" x14ac:dyDescent="0.2">
      <c r="A143" s="36"/>
      <c r="B143" s="36"/>
      <c r="C143" s="36"/>
      <c r="D143" s="36"/>
      <c r="E143" s="36"/>
      <c r="F143" s="36"/>
      <c r="G143" s="37"/>
      <c r="H143" s="36"/>
      <c r="I143" s="36"/>
      <c r="J143" s="36"/>
      <c r="K143" s="36"/>
      <c r="L143" s="36"/>
      <c r="M143" s="36"/>
      <c r="N143" s="37"/>
      <c r="O143" s="37"/>
      <c r="P143" s="13" t="s">
        <v>113</v>
      </c>
      <c r="Q143" s="13" t="s">
        <v>113</v>
      </c>
      <c r="R143" s="36"/>
      <c r="S143" s="37"/>
      <c r="T143" s="37"/>
      <c r="U143" s="37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">
      <c r="A144" s="36" t="s">
        <v>45</v>
      </c>
      <c r="B144" s="36">
        <v>0.431077155742494</v>
      </c>
      <c r="C144" s="36">
        <v>0.51657592747208503</v>
      </c>
      <c r="D144" s="36">
        <v>0.40294264028147703</v>
      </c>
      <c r="E144" s="36">
        <v>0.49971554145382802</v>
      </c>
      <c r="F144" s="36">
        <v>0.58730158730158699</v>
      </c>
      <c r="G144" s="36">
        <v>-0.04</v>
      </c>
      <c r="H144" s="36">
        <v>0.45272563168668101</v>
      </c>
      <c r="I144" s="36">
        <v>0.23580019133817101</v>
      </c>
      <c r="J144" s="36">
        <v>0.53758298867379795</v>
      </c>
      <c r="K144" s="36">
        <v>0.26948112948354203</v>
      </c>
      <c r="L144" s="36">
        <v>12.412191587306401</v>
      </c>
      <c r="M144" s="36">
        <v>6.8238717311932104</v>
      </c>
      <c r="N144" s="36">
        <v>13.272962931753799</v>
      </c>
      <c r="O144" s="36">
        <v>6.9222668586667497</v>
      </c>
      <c r="P144" s="13" t="s">
        <v>492</v>
      </c>
      <c r="Q144" s="13" t="s">
        <v>493</v>
      </c>
      <c r="R144" s="36">
        <v>1.90156675749319</v>
      </c>
      <c r="S144" s="36">
        <v>0.783102309919811</v>
      </c>
      <c r="T144" s="36">
        <v>2.02166064981949</v>
      </c>
      <c r="U144" s="36">
        <v>0.783102309919811</v>
      </c>
      <c r="V144" s="36">
        <v>0.734217595701813</v>
      </c>
      <c r="W144" s="36" t="s">
        <v>94</v>
      </c>
      <c r="X144" s="36" t="s">
        <v>222</v>
      </c>
      <c r="Y144" s="36" t="s">
        <v>53</v>
      </c>
      <c r="Z144" s="36" t="s">
        <v>95</v>
      </c>
      <c r="AA144" s="36">
        <v>268</v>
      </c>
      <c r="AB144" s="36">
        <v>5956</v>
      </c>
      <c r="AC144" s="36">
        <v>4.4996642041638703E-2</v>
      </c>
      <c r="AD144" s="36">
        <v>130.82708712619399</v>
      </c>
      <c r="AE144" s="36">
        <v>944.61203051426003</v>
      </c>
      <c r="AF144" s="36">
        <v>405.60636495438001</v>
      </c>
      <c r="AG144" s="36">
        <v>1.4202898550724601</v>
      </c>
      <c r="AH144" s="36">
        <v>1.35849056603774</v>
      </c>
      <c r="AI144" s="36">
        <v>63</v>
      </c>
      <c r="AJ144" s="36">
        <v>27</v>
      </c>
      <c r="AK144" s="36">
        <v>4.4820489366567601E-2</v>
      </c>
      <c r="AL144" s="36">
        <v>4.4253226797787301E-2</v>
      </c>
    </row>
    <row r="145" spans="1:38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13" t="s">
        <v>172</v>
      </c>
      <c r="Q145" s="13" t="s">
        <v>494</v>
      </c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36" t="s">
        <v>46</v>
      </c>
      <c r="B146" s="36">
        <v>0.45203264639870999</v>
      </c>
      <c r="C146" s="36">
        <v>0.53802158154261803</v>
      </c>
      <c r="D146" s="36">
        <v>0.60039026361844405</v>
      </c>
      <c r="E146" s="36">
        <v>0.67970055300725696</v>
      </c>
      <c r="F146" s="36">
        <v>-0.19354838709677399</v>
      </c>
      <c r="G146" s="37"/>
      <c r="H146" s="36">
        <v>0.46017722172599201</v>
      </c>
      <c r="I146" s="36">
        <v>0.23719982668832301</v>
      </c>
      <c r="J146" s="36">
        <v>0.48560361725262402</v>
      </c>
      <c r="K146" s="36">
        <v>0.2582137734112</v>
      </c>
      <c r="L146" s="36">
        <v>13.0174162182823</v>
      </c>
      <c r="M146" s="36">
        <v>8.5358218946976905</v>
      </c>
      <c r="N146" s="37"/>
      <c r="O146" s="37"/>
      <c r="P146" s="13" t="s">
        <v>495</v>
      </c>
      <c r="Q146" s="13" t="s">
        <v>496</v>
      </c>
      <c r="R146" s="36">
        <v>1.50822985850419</v>
      </c>
      <c r="S146" s="36">
        <v>0.49784315330514001</v>
      </c>
      <c r="T146" s="36">
        <v>2.4536082474226801</v>
      </c>
      <c r="U146" s="36">
        <v>0.49784315330514001</v>
      </c>
      <c r="V146" s="36">
        <v>0.84960643108357103</v>
      </c>
      <c r="W146" s="36" t="s">
        <v>94</v>
      </c>
      <c r="X146" s="36" t="s">
        <v>222</v>
      </c>
      <c r="Y146" s="36" t="s">
        <v>53</v>
      </c>
      <c r="Z146" s="36" t="s">
        <v>95</v>
      </c>
      <c r="AA146" s="36">
        <v>203</v>
      </c>
      <c r="AB146" s="36">
        <v>5971</v>
      </c>
      <c r="AC146" s="36">
        <v>3.3997655334114897E-2</v>
      </c>
      <c r="AD146" s="36">
        <v>106.913590295088</v>
      </c>
      <c r="AE146" s="36">
        <v>1126.5138387852301</v>
      </c>
      <c r="AF146" s="36">
        <v>210.99477169626499</v>
      </c>
      <c r="AG146" s="36">
        <v>1.3919999999999999</v>
      </c>
      <c r="AH146" s="36">
        <v>1.26086956521739</v>
      </c>
      <c r="AI146" s="36">
        <v>63</v>
      </c>
      <c r="AJ146" s="36">
        <v>22</v>
      </c>
      <c r="AK146" s="36">
        <v>3.4299231224127702E-2</v>
      </c>
      <c r="AL146" s="36">
        <v>3.1283710895361402E-2</v>
      </c>
    </row>
    <row r="147" spans="1:38" x14ac:dyDescent="0.2">
      <c r="A147" s="36"/>
      <c r="B147" s="36"/>
      <c r="C147" s="36"/>
      <c r="D147" s="36"/>
      <c r="E147" s="36"/>
      <c r="F147" s="36"/>
      <c r="G147" s="37"/>
      <c r="H147" s="36"/>
      <c r="I147" s="36"/>
      <c r="J147" s="36"/>
      <c r="K147" s="36"/>
      <c r="L147" s="36"/>
      <c r="M147" s="36"/>
      <c r="N147" s="37"/>
      <c r="O147" s="37"/>
      <c r="P147" s="13" t="s">
        <v>113</v>
      </c>
      <c r="Q147" s="13" t="s">
        <v>113</v>
      </c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36" t="s">
        <v>47</v>
      </c>
      <c r="B148" s="36">
        <v>0.42782958628797102</v>
      </c>
      <c r="C148" s="36">
        <v>0.53691548950442602</v>
      </c>
      <c r="D148" s="36">
        <v>0.427298041393881</v>
      </c>
      <c r="E148" s="36">
        <v>0.53080247988754703</v>
      </c>
      <c r="F148" s="36">
        <v>0.2</v>
      </c>
      <c r="G148" s="36">
        <v>0.43396226415094302</v>
      </c>
      <c r="H148" s="36">
        <v>0.43379015193453602</v>
      </c>
      <c r="I148" s="36">
        <v>0.21264277212646299</v>
      </c>
      <c r="J148" s="36">
        <v>0.52546891092358095</v>
      </c>
      <c r="K148" s="36">
        <v>0.28562845266785297</v>
      </c>
      <c r="L148" s="36">
        <v>11.305419054594999</v>
      </c>
      <c r="M148" s="36">
        <v>5.7803299713235896</v>
      </c>
      <c r="N148" s="36">
        <v>12.921034207833401</v>
      </c>
      <c r="O148" s="36">
        <v>5.1323518948754199</v>
      </c>
      <c r="P148" s="13" t="s">
        <v>497</v>
      </c>
      <c r="Q148" s="13" t="s">
        <v>498</v>
      </c>
      <c r="R148" s="36">
        <v>1.8709949409780799</v>
      </c>
      <c r="S148" s="36">
        <v>0.99821503503645903</v>
      </c>
      <c r="T148" s="36">
        <v>2.2597222222222202</v>
      </c>
      <c r="U148" s="36">
        <v>0.99821503503645903</v>
      </c>
      <c r="V148" s="36">
        <v>0.50498967653131499</v>
      </c>
      <c r="W148" s="36" t="s">
        <v>94</v>
      </c>
      <c r="X148" s="36" t="s">
        <v>222</v>
      </c>
      <c r="Y148" s="36" t="s">
        <v>53</v>
      </c>
      <c r="Z148" s="36" t="s">
        <v>95</v>
      </c>
      <c r="AA148" s="36">
        <v>229</v>
      </c>
      <c r="AB148" s="36">
        <v>5812</v>
      </c>
      <c r="AC148" s="36">
        <v>3.9401238816242301E-2</v>
      </c>
      <c r="AD148" s="36">
        <v>103.81008957432699</v>
      </c>
      <c r="AE148" s="36">
        <v>612.51169453156501</v>
      </c>
      <c r="AF148" s="36">
        <v>723.57069034177096</v>
      </c>
      <c r="AG148" s="36">
        <v>1.63636363636364</v>
      </c>
      <c r="AH148" s="36">
        <v>1.63513513513514</v>
      </c>
      <c r="AI148" s="36">
        <v>41</v>
      </c>
      <c r="AJ148" s="36">
        <v>55</v>
      </c>
      <c r="AK148" s="36">
        <v>3.6797274275979598E-2</v>
      </c>
      <c r="AL148" s="36">
        <v>3.9477977161500803E-2</v>
      </c>
    </row>
    <row r="149" spans="1:38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13" t="s">
        <v>113</v>
      </c>
      <c r="Q149" s="13" t="s">
        <v>113</v>
      </c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">
      <c r="A150" s="36" t="s">
        <v>48</v>
      </c>
      <c r="B150" s="36">
        <v>0.47039134796536197</v>
      </c>
      <c r="C150" s="36">
        <v>0.56247172118150601</v>
      </c>
      <c r="D150" s="36">
        <v>0.45264864850284497</v>
      </c>
      <c r="E150" s="36">
        <v>0.55821384855662803</v>
      </c>
      <c r="F150" s="36">
        <v>-0.107142857142857</v>
      </c>
      <c r="G150" s="36">
        <v>-4.7619047619047603E-2</v>
      </c>
      <c r="H150" s="36">
        <v>0.47627917719114099</v>
      </c>
      <c r="I150" s="36">
        <v>0.25853395305657301</v>
      </c>
      <c r="J150" s="36">
        <v>0.52274652231409902</v>
      </c>
      <c r="K150" s="36">
        <v>0.26655970467270801</v>
      </c>
      <c r="L150" s="36">
        <v>14.0005580245932</v>
      </c>
      <c r="M150" s="36">
        <v>10.001419465353401</v>
      </c>
      <c r="N150" s="36">
        <v>12.6552854570729</v>
      </c>
      <c r="O150" s="36">
        <v>6.5142516234522798</v>
      </c>
      <c r="P150" s="13" t="s">
        <v>499</v>
      </c>
      <c r="Q150" s="13" t="s">
        <v>500</v>
      </c>
      <c r="R150" s="36">
        <v>1.30271031326998</v>
      </c>
      <c r="S150" s="36">
        <v>0.47466422073817599</v>
      </c>
      <c r="T150" s="36">
        <v>2.3428571428571399</v>
      </c>
      <c r="U150" s="36">
        <v>0.47466422073817599</v>
      </c>
      <c r="V150" s="36">
        <v>0.84553950722174998</v>
      </c>
      <c r="W150" s="36" t="s">
        <v>94</v>
      </c>
      <c r="X150" s="36" t="s">
        <v>222</v>
      </c>
      <c r="Y150" s="36" t="s">
        <v>53</v>
      </c>
      <c r="Z150" s="36" t="s">
        <v>95</v>
      </c>
      <c r="AA150" s="36">
        <v>200</v>
      </c>
      <c r="AB150" s="36">
        <v>5885</v>
      </c>
      <c r="AC150" s="36">
        <v>3.3984706881903103E-2</v>
      </c>
      <c r="AD150" s="36">
        <v>88.418561964278197</v>
      </c>
      <c r="AE150" s="36">
        <v>1138.54537307542</v>
      </c>
      <c r="AF150" s="36">
        <v>234.71318851903001</v>
      </c>
      <c r="AG150" s="36">
        <v>1.46511627906977</v>
      </c>
      <c r="AH150" s="36">
        <v>1.1000000000000001</v>
      </c>
      <c r="AI150" s="36">
        <v>58</v>
      </c>
      <c r="AJ150" s="36">
        <v>22</v>
      </c>
      <c r="AK150" s="36">
        <v>3.7982315112540202E-2</v>
      </c>
      <c r="AL150" s="36">
        <v>1.07421875E-2</v>
      </c>
    </row>
    <row r="151" spans="1:38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13" t="s">
        <v>113</v>
      </c>
      <c r="Q151" s="13" t="s">
        <v>113</v>
      </c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2">
      <c r="A152" s="36" t="s">
        <v>49</v>
      </c>
      <c r="B152" s="36">
        <v>0.47998058300892699</v>
      </c>
      <c r="C152" s="36">
        <v>0.56841347296918698</v>
      </c>
      <c r="D152" s="36">
        <v>0.45549107749717699</v>
      </c>
      <c r="E152" s="36">
        <v>0.55750040196350803</v>
      </c>
      <c r="F152" s="36">
        <v>1.4084507042253501E-2</v>
      </c>
      <c r="G152" s="37"/>
      <c r="H152" s="36">
        <v>0.43271199251086301</v>
      </c>
      <c r="I152" s="36">
        <v>0.233880336395175</v>
      </c>
      <c r="J152" s="36">
        <v>0.58673112569851904</v>
      </c>
      <c r="K152" s="36">
        <v>0.287566851004528</v>
      </c>
      <c r="L152" s="36">
        <v>11.6498041119306</v>
      </c>
      <c r="M152" s="36">
        <v>6.3790633454752204</v>
      </c>
      <c r="N152" s="37"/>
      <c r="O152" s="37"/>
      <c r="P152" s="13" t="s">
        <v>501</v>
      </c>
      <c r="Q152" s="13" t="s">
        <v>503</v>
      </c>
      <c r="R152" s="36">
        <v>1.5227014755959101</v>
      </c>
      <c r="S152" s="36">
        <v>0.48698619647332497</v>
      </c>
      <c r="T152" s="36">
        <v>2.0533333333333301</v>
      </c>
      <c r="U152" s="36">
        <v>0.48698619647332497</v>
      </c>
      <c r="V152" s="36">
        <v>0.91072946777758901</v>
      </c>
      <c r="W152" s="36" t="s">
        <v>94</v>
      </c>
      <c r="X152" s="36" t="s">
        <v>222</v>
      </c>
      <c r="Y152" s="36" t="s">
        <v>53</v>
      </c>
      <c r="Z152" s="36" t="s">
        <v>95</v>
      </c>
      <c r="AA152" s="36">
        <v>302</v>
      </c>
      <c r="AB152" s="36">
        <v>5881</v>
      </c>
      <c r="AC152" s="36">
        <v>5.1351810916510802E-2</v>
      </c>
      <c r="AD152" s="36">
        <v>138.81679268409701</v>
      </c>
      <c r="AE152" s="36">
        <v>1093.4632050749501</v>
      </c>
      <c r="AF152" s="36">
        <v>151.669995993067</v>
      </c>
      <c r="AG152" s="36">
        <v>1.6536312849162</v>
      </c>
      <c r="AH152" s="36">
        <v>3</v>
      </c>
      <c r="AI152" s="36">
        <v>73</v>
      </c>
      <c r="AJ152" s="36">
        <v>16</v>
      </c>
      <c r="AK152" s="36">
        <v>5.52651232262883E-2</v>
      </c>
      <c r="AL152" s="36">
        <v>9.3167701863354005E-3</v>
      </c>
    </row>
    <row r="153" spans="1:38" x14ac:dyDescent="0.2">
      <c r="A153" s="36"/>
      <c r="B153" s="36"/>
      <c r="C153" s="36"/>
      <c r="D153" s="36"/>
      <c r="E153" s="36"/>
      <c r="F153" s="36"/>
      <c r="G153" s="37"/>
      <c r="H153" s="36"/>
      <c r="I153" s="36"/>
      <c r="J153" s="36"/>
      <c r="K153" s="36"/>
      <c r="L153" s="36"/>
      <c r="M153" s="36"/>
      <c r="N153" s="37"/>
      <c r="O153" s="37"/>
      <c r="P153" s="13" t="s">
        <v>502</v>
      </c>
      <c r="Q153" s="13" t="s">
        <v>504</v>
      </c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36" t="s">
        <v>50</v>
      </c>
      <c r="B154" s="36">
        <v>0.40793656112530402</v>
      </c>
      <c r="C154" s="36">
        <v>0.50458634511431499</v>
      </c>
      <c r="D154" s="36">
        <v>0.43954248923310901</v>
      </c>
      <c r="E154" s="36">
        <v>0.52968702902356102</v>
      </c>
      <c r="F154" s="36">
        <v>0.155555555555556</v>
      </c>
      <c r="G154" s="36">
        <v>0.24</v>
      </c>
      <c r="H154" s="36">
        <v>0.46423623080292697</v>
      </c>
      <c r="I154" s="36">
        <v>0.22291096734712801</v>
      </c>
      <c r="J154" s="36">
        <v>0.58700355524547099</v>
      </c>
      <c r="K154" s="36">
        <v>0.29422475235953599</v>
      </c>
      <c r="L154" s="36">
        <v>13.3174464410758</v>
      </c>
      <c r="M154" s="36">
        <v>7.6907986426524397</v>
      </c>
      <c r="N154" s="36">
        <v>10.342887837569</v>
      </c>
      <c r="O154" s="36">
        <v>6.8803495809029904</v>
      </c>
      <c r="P154" s="13" t="s">
        <v>505</v>
      </c>
      <c r="Q154" s="13" t="s">
        <v>507</v>
      </c>
      <c r="R154" s="36">
        <v>1.5806451612903201</v>
      </c>
      <c r="S154" s="36">
        <v>0.98654080059305205</v>
      </c>
      <c r="T154" s="36">
        <v>2.7412587412587399</v>
      </c>
      <c r="U154" s="36">
        <v>0.98654080059305205</v>
      </c>
      <c r="V154" s="36">
        <v>0.56185827301800995</v>
      </c>
      <c r="W154" s="36" t="s">
        <v>94</v>
      </c>
      <c r="X154" s="36" t="s">
        <v>222</v>
      </c>
      <c r="Y154" s="36" t="s">
        <v>53</v>
      </c>
      <c r="Z154" s="36" t="s">
        <v>95</v>
      </c>
      <c r="AA154" s="36">
        <v>303</v>
      </c>
      <c r="AB154" s="36">
        <v>5941</v>
      </c>
      <c r="AC154" s="36">
        <v>5.1001514896482102E-2</v>
      </c>
      <c r="AD154" s="36">
        <v>89.117731943486106</v>
      </c>
      <c r="AE154" s="36">
        <v>723.512165706362</v>
      </c>
      <c r="AF154" s="36">
        <v>737.27646538831095</v>
      </c>
      <c r="AG154" s="36">
        <v>2.2371134020618602</v>
      </c>
      <c r="AH154" s="36">
        <v>1.53571428571429</v>
      </c>
      <c r="AI154" s="36">
        <v>44</v>
      </c>
      <c r="AJ154" s="36">
        <v>55</v>
      </c>
      <c r="AK154" s="36">
        <v>6.5008987417615294E-2</v>
      </c>
      <c r="AL154" s="36">
        <v>3.2306536438767797E-2</v>
      </c>
    </row>
    <row r="155" spans="1:38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13" t="s">
        <v>506</v>
      </c>
      <c r="Q155" s="13" t="s">
        <v>508</v>
      </c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36" t="s">
        <v>51</v>
      </c>
      <c r="B156" s="36">
        <v>0.53535362566827704</v>
      </c>
      <c r="C156" s="36">
        <v>0.62489421562528202</v>
      </c>
      <c r="D156" s="36">
        <v>0.55235716361770404</v>
      </c>
      <c r="E156" s="36">
        <v>0.62626460593438504</v>
      </c>
      <c r="F156" s="36">
        <v>0.65789473684210498</v>
      </c>
      <c r="G156" s="37"/>
      <c r="H156" s="36">
        <v>0.39383739382258898</v>
      </c>
      <c r="I156" s="36">
        <v>0.22558204044822899</v>
      </c>
      <c r="J156" s="36">
        <v>0.39103166270241702</v>
      </c>
      <c r="K156" s="36">
        <v>0.24495625721047101</v>
      </c>
      <c r="L156" s="36">
        <v>8.1037907900817991</v>
      </c>
      <c r="M156" s="36">
        <v>4.4064463241556302</v>
      </c>
      <c r="N156" s="37"/>
      <c r="O156" s="37"/>
      <c r="P156" s="13" t="s">
        <v>509</v>
      </c>
      <c r="Q156" s="13" t="s">
        <v>510</v>
      </c>
      <c r="R156" s="36">
        <v>2.02230151650312</v>
      </c>
      <c r="S156" s="36">
        <v>0.59996056340906201</v>
      </c>
      <c r="T156" s="36">
        <v>1.07597173144876</v>
      </c>
      <c r="U156" s="36">
        <v>0.59996056340906201</v>
      </c>
      <c r="V156" s="36">
        <v>0.77942647549183097</v>
      </c>
      <c r="W156" s="36" t="s">
        <v>94</v>
      </c>
      <c r="X156" s="36" t="s">
        <v>222</v>
      </c>
      <c r="Y156" s="36" t="s">
        <v>53</v>
      </c>
      <c r="Z156" s="36" t="s">
        <v>95</v>
      </c>
      <c r="AA156" s="36">
        <v>437</v>
      </c>
      <c r="AB156" s="36">
        <v>5998</v>
      </c>
      <c r="AC156" s="36">
        <v>7.2857619206402102E-2</v>
      </c>
      <c r="AD156" s="36">
        <v>86.757727083569193</v>
      </c>
      <c r="AE156" s="36">
        <v>854.03638850428399</v>
      </c>
      <c r="AF156" s="36">
        <v>239.11586174252801</v>
      </c>
      <c r="AG156" s="36">
        <v>1.45258620689655</v>
      </c>
      <c r="AH156" s="36">
        <v>1.35135135135135</v>
      </c>
      <c r="AI156" s="36">
        <v>76</v>
      </c>
      <c r="AJ156" s="36">
        <v>19</v>
      </c>
      <c r="AK156" s="36">
        <v>7.20855614973262E-2</v>
      </c>
      <c r="AL156" s="36">
        <v>7.5471698113207503E-2</v>
      </c>
    </row>
    <row r="157" spans="1:38" x14ac:dyDescent="0.2">
      <c r="A157" s="36"/>
      <c r="B157" s="36"/>
      <c r="C157" s="36"/>
      <c r="D157" s="36"/>
      <c r="E157" s="36"/>
      <c r="F157" s="36"/>
      <c r="G157" s="37"/>
      <c r="H157" s="36"/>
      <c r="I157" s="36"/>
      <c r="J157" s="36"/>
      <c r="K157" s="36"/>
      <c r="L157" s="36"/>
      <c r="M157" s="36"/>
      <c r="N157" s="37"/>
      <c r="O157" s="37"/>
      <c r="P157" s="13" t="s">
        <v>113</v>
      </c>
      <c r="Q157" s="13" t="s">
        <v>113</v>
      </c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">
      <c r="A158" s="36" t="s">
        <v>52</v>
      </c>
      <c r="B158" s="36">
        <v>0.46861492025225898</v>
      </c>
      <c r="C158" s="36">
        <v>0.55250844516500397</v>
      </c>
      <c r="D158" s="36">
        <v>0.53577797820153295</v>
      </c>
      <c r="E158" s="36">
        <v>0.62017568434288195</v>
      </c>
      <c r="F158" s="36">
        <v>0.20833333333333301</v>
      </c>
      <c r="G158" s="36">
        <v>0.135135135135135</v>
      </c>
      <c r="H158" s="36">
        <v>0.46509677575805602</v>
      </c>
      <c r="I158" s="36">
        <v>0.22759683656402999</v>
      </c>
      <c r="J158" s="36">
        <v>0.50809881189066197</v>
      </c>
      <c r="K158" s="36">
        <v>0.28654371357431702</v>
      </c>
      <c r="L158" s="36">
        <v>11.2155656969106</v>
      </c>
      <c r="M158" s="36">
        <v>6.7420786501274597</v>
      </c>
      <c r="N158" s="36">
        <v>12.6731652756706</v>
      </c>
      <c r="O158" s="36">
        <v>8.2815358347609607</v>
      </c>
      <c r="P158" s="13" t="s">
        <v>511</v>
      </c>
      <c r="Q158" s="13" t="s">
        <v>512</v>
      </c>
      <c r="R158" s="36">
        <v>1.7303290414878401</v>
      </c>
      <c r="S158" s="36">
        <v>1.2235817301604299</v>
      </c>
      <c r="T158" s="36">
        <v>1.5103532277710101</v>
      </c>
      <c r="U158" s="36">
        <v>1.2235817301604299</v>
      </c>
      <c r="V158" s="36">
        <v>0.60871068095402703</v>
      </c>
      <c r="W158" s="36" t="s">
        <v>94</v>
      </c>
      <c r="X158" s="36" t="s">
        <v>222</v>
      </c>
      <c r="Y158" s="36" t="s">
        <v>53</v>
      </c>
      <c r="Z158" s="36" t="s">
        <v>95</v>
      </c>
      <c r="AA158" s="36">
        <v>247</v>
      </c>
      <c r="AB158" s="36">
        <v>5786</v>
      </c>
      <c r="AC158" s="36">
        <v>4.2689249913584498E-2</v>
      </c>
      <c r="AD158" s="36">
        <v>118.433563925591</v>
      </c>
      <c r="AE158" s="36">
        <v>795.54803493415397</v>
      </c>
      <c r="AF158" s="36">
        <v>534.26590070303098</v>
      </c>
      <c r="AG158" s="36">
        <v>1.29577464788732</v>
      </c>
      <c r="AH158" s="36">
        <v>1.9620253164557</v>
      </c>
      <c r="AI158" s="36">
        <v>50</v>
      </c>
      <c r="AJ158" s="36">
        <v>40</v>
      </c>
      <c r="AK158" s="36">
        <v>2.6121521862578101E-2</v>
      </c>
      <c r="AL158" s="36">
        <v>6.2550443906376096E-2</v>
      </c>
    </row>
    <row r="159" spans="1:38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13" t="s">
        <v>502</v>
      </c>
      <c r="Q159" s="13" t="s">
        <v>513</v>
      </c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">
      <c r="A160" s="14" t="s">
        <v>56</v>
      </c>
      <c r="B160" s="14">
        <f>AVERAGE(B100:B159)</f>
        <v>0.48801264094889885</v>
      </c>
      <c r="C160" s="14">
        <f t="shared" ref="C160:AL160" si="6">AVERAGE(C100:C159)</f>
        <v>0.59093965350302746</v>
      </c>
      <c r="D160" s="14">
        <f t="shared" si="6"/>
        <v>0.47076680206069871</v>
      </c>
      <c r="E160" s="14">
        <f t="shared" si="6"/>
        <v>0.58119643170789059</v>
      </c>
      <c r="F160" s="14">
        <f t="shared" si="6"/>
        <v>0.19925487891271759</v>
      </c>
      <c r="G160" s="14">
        <f t="shared" si="6"/>
        <v>7.6702716081126998E-2</v>
      </c>
      <c r="H160" s="14">
        <f t="shared" si="6"/>
        <v>0.44067594689368961</v>
      </c>
      <c r="I160" s="14">
        <f t="shared" si="6"/>
        <v>0.24053629649779015</v>
      </c>
      <c r="J160" s="14">
        <f t="shared" si="6"/>
        <v>0.53490334644699267</v>
      </c>
      <c r="K160" s="14">
        <f t="shared" si="6"/>
        <v>0.26399001716069226</v>
      </c>
      <c r="L160" s="14">
        <f t="shared" si="6"/>
        <v>11.535025669245517</v>
      </c>
      <c r="M160" s="14">
        <f t="shared" si="6"/>
        <v>6.5117165024390236</v>
      </c>
      <c r="N160" s="14">
        <f t="shared" si="6"/>
        <v>11.737188769237862</v>
      </c>
      <c r="O160" s="14">
        <f t="shared" si="6"/>
        <v>6.7073938031256386</v>
      </c>
      <c r="P160" s="14"/>
      <c r="Q160" s="14"/>
      <c r="R160" s="14">
        <f t="shared" si="6"/>
        <v>1.5413502616264081</v>
      </c>
      <c r="S160" s="14">
        <f t="shared" si="6"/>
        <v>0.79415314881611587</v>
      </c>
      <c r="T160" s="14">
        <f t="shared" si="6"/>
        <v>2.0597009410951719</v>
      </c>
      <c r="U160" s="14">
        <f t="shared" si="6"/>
        <v>0.79415314881611587</v>
      </c>
      <c r="V160" s="14">
        <f t="shared" si="6"/>
        <v>0.75604213724656022</v>
      </c>
      <c r="W160" s="14"/>
      <c r="X160" s="14"/>
      <c r="Y160" s="14"/>
      <c r="Z160" s="14"/>
      <c r="AA160" s="14">
        <f t="shared" si="6"/>
        <v>600.43333333333328</v>
      </c>
      <c r="AB160" s="14">
        <f t="shared" si="6"/>
        <v>5796.166666666667</v>
      </c>
      <c r="AC160" s="14">
        <f t="shared" si="6"/>
        <v>0.10359576707982457</v>
      </c>
      <c r="AD160" s="14">
        <f t="shared" si="6"/>
        <v>109.23851260429494</v>
      </c>
      <c r="AE160" s="14">
        <f t="shared" si="6"/>
        <v>874.58545092865984</v>
      </c>
      <c r="AF160" s="14">
        <f t="shared" si="6"/>
        <v>334.52712679568401</v>
      </c>
      <c r="AG160" s="14">
        <f t="shared" si="6"/>
        <v>2.075378746384156</v>
      </c>
      <c r="AH160" s="14">
        <f t="shared" si="6"/>
        <v>2.1867710128350719</v>
      </c>
      <c r="AI160" s="14">
        <f t="shared" si="6"/>
        <v>58.366666666666667</v>
      </c>
      <c r="AJ160" s="14">
        <f t="shared" si="6"/>
        <v>27.633333333333333</v>
      </c>
      <c r="AK160" s="14">
        <f t="shared" si="6"/>
        <v>9.6165097503604122E-2</v>
      </c>
      <c r="AL160" s="14">
        <f t="shared" si="6"/>
        <v>7.624986633531719E-2</v>
      </c>
    </row>
    <row r="161" spans="1:38" x14ac:dyDescent="0.2">
      <c r="A161" s="14" t="s">
        <v>58</v>
      </c>
      <c r="B161" s="14">
        <f>_xlfn.STDEV.P(B100:B159)</f>
        <v>6.983117954313596E-2</v>
      </c>
      <c r="C161" s="14">
        <f t="shared" ref="C161:AL161" si="7">_xlfn.STDEV.P(C100:C159)</f>
        <v>7.0933714148039062E-2</v>
      </c>
      <c r="D161" s="14">
        <f t="shared" si="7"/>
        <v>8.5067237253031683E-2</v>
      </c>
      <c r="E161" s="14">
        <f t="shared" si="7"/>
        <v>9.4509516351608813E-2</v>
      </c>
      <c r="F161" s="14">
        <f t="shared" si="7"/>
        <v>0.3512213374825075</v>
      </c>
      <c r="G161" s="14">
        <f t="shared" si="7"/>
        <v>0.46054093714002736</v>
      </c>
      <c r="H161" s="14">
        <f t="shared" si="7"/>
        <v>8.2045806628691653E-2</v>
      </c>
      <c r="I161" s="14">
        <f t="shared" si="7"/>
        <v>4.674107412277731E-2</v>
      </c>
      <c r="J161" s="14">
        <f t="shared" si="7"/>
        <v>0.13039658900598308</v>
      </c>
      <c r="K161" s="14">
        <f t="shared" si="7"/>
        <v>5.9516991750143106E-2</v>
      </c>
      <c r="L161" s="14">
        <f t="shared" si="7"/>
        <v>2.0692362317053195</v>
      </c>
      <c r="M161" s="14">
        <f t="shared" si="7"/>
        <v>1.681197516019292</v>
      </c>
      <c r="N161" s="14">
        <f t="shared" si="7"/>
        <v>1.982133844010787</v>
      </c>
      <c r="O161" s="14">
        <f t="shared" si="7"/>
        <v>1.7492957743773778</v>
      </c>
      <c r="P161" s="14"/>
      <c r="Q161" s="14"/>
      <c r="R161" s="14">
        <f t="shared" si="7"/>
        <v>0.44517742386826581</v>
      </c>
      <c r="S161" s="14">
        <f t="shared" si="7"/>
        <v>0.4002121787456544</v>
      </c>
      <c r="T161" s="14">
        <f t="shared" si="7"/>
        <v>0.98981527294814942</v>
      </c>
      <c r="U161" s="14">
        <f t="shared" si="7"/>
        <v>0.4002121787456544</v>
      </c>
      <c r="V161" s="14">
        <f t="shared" si="7"/>
        <v>0.14728001328665738</v>
      </c>
      <c r="W161" s="14"/>
      <c r="X161" s="14"/>
      <c r="Y161" s="14"/>
      <c r="Z161" s="14"/>
      <c r="AA161" s="14">
        <f t="shared" si="7"/>
        <v>518.37918446720914</v>
      </c>
      <c r="AB161" s="14">
        <f t="shared" si="7"/>
        <v>284.16756598098169</v>
      </c>
      <c r="AC161" s="14">
        <f t="shared" si="7"/>
        <v>8.9457936847716621E-2</v>
      </c>
      <c r="AD161" s="14">
        <f t="shared" si="7"/>
        <v>34.254740627827381</v>
      </c>
      <c r="AE161" s="14">
        <f t="shared" si="7"/>
        <v>244.21690966829888</v>
      </c>
      <c r="AF161" s="14">
        <f t="shared" si="7"/>
        <v>218.83145632976414</v>
      </c>
      <c r="AG161" s="14">
        <f t="shared" si="7"/>
        <v>0.63246025441582621</v>
      </c>
      <c r="AH161" s="14">
        <f t="shared" si="7"/>
        <v>1.3925523269041071</v>
      </c>
      <c r="AI161" s="14">
        <f t="shared" si="7"/>
        <v>19.355418420231121</v>
      </c>
      <c r="AJ161" s="14">
        <f t="shared" si="7"/>
        <v>15.17999414434084</v>
      </c>
      <c r="AK161" s="14">
        <f t="shared" si="7"/>
        <v>5.7239705284025069E-2</v>
      </c>
      <c r="AL161" s="14">
        <f t="shared" si="7"/>
        <v>0.13185491243974878</v>
      </c>
    </row>
    <row r="162" spans="1:38" x14ac:dyDescent="0.2">
      <c r="A162" s="14" t="s">
        <v>59</v>
      </c>
      <c r="B162" s="14">
        <f>COUNT(B100:B159)</f>
        <v>30</v>
      </c>
      <c r="C162" s="14">
        <f t="shared" ref="C162:AL162" si="8">COUNT(C100:C159)</f>
        <v>30</v>
      </c>
      <c r="D162" s="14">
        <f t="shared" si="8"/>
        <v>30</v>
      </c>
      <c r="E162" s="14">
        <f t="shared" si="8"/>
        <v>30</v>
      </c>
      <c r="F162" s="14">
        <f t="shared" si="8"/>
        <v>29</v>
      </c>
      <c r="G162" s="14">
        <f t="shared" si="8"/>
        <v>17</v>
      </c>
      <c r="H162" s="14">
        <f t="shared" si="8"/>
        <v>30</v>
      </c>
      <c r="I162" s="14">
        <f t="shared" si="8"/>
        <v>30</v>
      </c>
      <c r="J162" s="14">
        <f t="shared" si="8"/>
        <v>30</v>
      </c>
      <c r="K162" s="14">
        <f t="shared" si="8"/>
        <v>30</v>
      </c>
      <c r="L162" s="14">
        <f t="shared" si="8"/>
        <v>29</v>
      </c>
      <c r="M162" s="14">
        <f t="shared" si="8"/>
        <v>29</v>
      </c>
      <c r="N162" s="14">
        <f t="shared" si="8"/>
        <v>15</v>
      </c>
      <c r="O162" s="14">
        <f t="shared" si="8"/>
        <v>15</v>
      </c>
      <c r="P162" s="14"/>
      <c r="Q162" s="14"/>
      <c r="R162" s="14">
        <f t="shared" si="8"/>
        <v>30</v>
      </c>
      <c r="S162" s="14">
        <f t="shared" si="8"/>
        <v>27</v>
      </c>
      <c r="T162" s="14">
        <f t="shared" si="8"/>
        <v>27</v>
      </c>
      <c r="U162" s="14">
        <f t="shared" si="8"/>
        <v>27</v>
      </c>
      <c r="V162" s="14">
        <f t="shared" si="8"/>
        <v>30</v>
      </c>
      <c r="W162" s="14"/>
      <c r="X162" s="14"/>
      <c r="Y162" s="14"/>
      <c r="Z162" s="14"/>
      <c r="AA162" s="14">
        <f t="shared" si="8"/>
        <v>30</v>
      </c>
      <c r="AB162" s="14">
        <f t="shared" si="8"/>
        <v>30</v>
      </c>
      <c r="AC162" s="14">
        <f t="shared" si="8"/>
        <v>30</v>
      </c>
      <c r="AD162" s="14">
        <f t="shared" si="8"/>
        <v>26</v>
      </c>
      <c r="AE162" s="14">
        <f t="shared" si="8"/>
        <v>30</v>
      </c>
      <c r="AF162" s="14">
        <f t="shared" si="8"/>
        <v>30</v>
      </c>
      <c r="AG162" s="14">
        <f t="shared" si="8"/>
        <v>30</v>
      </c>
      <c r="AH162" s="14">
        <f t="shared" si="8"/>
        <v>30</v>
      </c>
      <c r="AI162" s="14">
        <f t="shared" si="8"/>
        <v>30</v>
      </c>
      <c r="AJ162" s="14">
        <f t="shared" si="8"/>
        <v>30</v>
      </c>
      <c r="AK162" s="14">
        <f t="shared" si="8"/>
        <v>30</v>
      </c>
      <c r="AL162" s="14">
        <f t="shared" si="8"/>
        <v>30</v>
      </c>
    </row>
  </sheetData>
  <mergeCells count="2667">
    <mergeCell ref="M4:M5"/>
    <mergeCell ref="N4:N5"/>
    <mergeCell ref="O4:O5"/>
    <mergeCell ref="R4:R5"/>
    <mergeCell ref="S4:S5"/>
    <mergeCell ref="T4:T5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  <mergeCell ref="AG4:AG5"/>
    <mergeCell ref="AH4:AH5"/>
    <mergeCell ref="AI4:AI5"/>
    <mergeCell ref="AJ4:AJ5"/>
    <mergeCell ref="AK4:AK5"/>
    <mergeCell ref="AL4:AL5"/>
    <mergeCell ref="AA4:AA5"/>
    <mergeCell ref="AB4:AB5"/>
    <mergeCell ref="AC4:AC5"/>
    <mergeCell ref="AD4:AD5"/>
    <mergeCell ref="AE4:AE5"/>
    <mergeCell ref="AF4:AF5"/>
    <mergeCell ref="U4:U5"/>
    <mergeCell ref="V4:V5"/>
    <mergeCell ref="W4:W5"/>
    <mergeCell ref="X4:X5"/>
    <mergeCell ref="Y4:Y5"/>
    <mergeCell ref="Z4:Z5"/>
    <mergeCell ref="M6:M7"/>
    <mergeCell ref="N6:N7"/>
    <mergeCell ref="O6:O7"/>
    <mergeCell ref="R6:R7"/>
    <mergeCell ref="S6:S7"/>
    <mergeCell ref="T6:T7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AG6:AG7"/>
    <mergeCell ref="AH6:AH7"/>
    <mergeCell ref="AI6:AI7"/>
    <mergeCell ref="AJ6:AJ7"/>
    <mergeCell ref="AK6:AK7"/>
    <mergeCell ref="AL6:AL7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Z6:Z7"/>
    <mergeCell ref="M8:M9"/>
    <mergeCell ref="N8:N9"/>
    <mergeCell ref="O8:O9"/>
    <mergeCell ref="R8:R9"/>
    <mergeCell ref="S8:S9"/>
    <mergeCell ref="T8:T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AG8:AG9"/>
    <mergeCell ref="AH8:AH9"/>
    <mergeCell ref="AI8:AI9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U8:U9"/>
    <mergeCell ref="V8:V9"/>
    <mergeCell ref="W8:W9"/>
    <mergeCell ref="X8:X9"/>
    <mergeCell ref="Y8:Y9"/>
    <mergeCell ref="Z8:Z9"/>
    <mergeCell ref="M10:M11"/>
    <mergeCell ref="N10:N11"/>
    <mergeCell ref="O10:O11"/>
    <mergeCell ref="R10:R11"/>
    <mergeCell ref="S10:S11"/>
    <mergeCell ref="T10:T11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G10:AG11"/>
    <mergeCell ref="AH10:AH11"/>
    <mergeCell ref="AI10:AI11"/>
    <mergeCell ref="AJ10:AJ11"/>
    <mergeCell ref="AK10:AK11"/>
    <mergeCell ref="AL10:AL11"/>
    <mergeCell ref="AA10:AA11"/>
    <mergeCell ref="AB10:AB11"/>
    <mergeCell ref="AC10:AC11"/>
    <mergeCell ref="AD10:AD11"/>
    <mergeCell ref="AE10:AE11"/>
    <mergeCell ref="AF10:AF11"/>
    <mergeCell ref="U10:U11"/>
    <mergeCell ref="V10:V11"/>
    <mergeCell ref="W10:W11"/>
    <mergeCell ref="X10:X11"/>
    <mergeCell ref="Y10:Y11"/>
    <mergeCell ref="Z10:Z11"/>
    <mergeCell ref="M12:M13"/>
    <mergeCell ref="N12:N13"/>
    <mergeCell ref="O12:O13"/>
    <mergeCell ref="R12:R13"/>
    <mergeCell ref="S12:S13"/>
    <mergeCell ref="T12:T13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AG12:AG13"/>
    <mergeCell ref="AH12:AH13"/>
    <mergeCell ref="AI12:AI13"/>
    <mergeCell ref="AJ12:AJ13"/>
    <mergeCell ref="AK12:AK13"/>
    <mergeCell ref="AL12:AL13"/>
    <mergeCell ref="AA12:AA13"/>
    <mergeCell ref="AB12:AB13"/>
    <mergeCell ref="AC12:AC13"/>
    <mergeCell ref="AD12:AD13"/>
    <mergeCell ref="AE12:AE13"/>
    <mergeCell ref="AF12:AF13"/>
    <mergeCell ref="U12:U13"/>
    <mergeCell ref="V12:V13"/>
    <mergeCell ref="W12:W13"/>
    <mergeCell ref="X12:X13"/>
    <mergeCell ref="Y12:Y13"/>
    <mergeCell ref="Z12:Z13"/>
    <mergeCell ref="M14:M15"/>
    <mergeCell ref="N14:N15"/>
    <mergeCell ref="O14:O15"/>
    <mergeCell ref="R14:R15"/>
    <mergeCell ref="S14:S15"/>
    <mergeCell ref="T14:T15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Z14:Z15"/>
    <mergeCell ref="M16:M17"/>
    <mergeCell ref="N16:N17"/>
    <mergeCell ref="O16:O17"/>
    <mergeCell ref="R16:R17"/>
    <mergeCell ref="S16:S17"/>
    <mergeCell ref="T16:T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AG16:AG17"/>
    <mergeCell ref="AH16:AH17"/>
    <mergeCell ref="AI16:AI17"/>
    <mergeCell ref="AJ16:AJ17"/>
    <mergeCell ref="AK16:AK17"/>
    <mergeCell ref="AL16:AL17"/>
    <mergeCell ref="AA16:AA17"/>
    <mergeCell ref="AB16:AB17"/>
    <mergeCell ref="AC16:AC17"/>
    <mergeCell ref="AD16:AD17"/>
    <mergeCell ref="AE16:AE17"/>
    <mergeCell ref="AF16:AF17"/>
    <mergeCell ref="U16:U17"/>
    <mergeCell ref="V16:V17"/>
    <mergeCell ref="W16:W17"/>
    <mergeCell ref="X16:X17"/>
    <mergeCell ref="Y16:Y17"/>
    <mergeCell ref="Z16:Z17"/>
    <mergeCell ref="M18:M19"/>
    <mergeCell ref="N18:N19"/>
    <mergeCell ref="O18:O19"/>
    <mergeCell ref="R18:R19"/>
    <mergeCell ref="S18:S19"/>
    <mergeCell ref="T18:T19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M20:M21"/>
    <mergeCell ref="N20:N21"/>
    <mergeCell ref="O20:O21"/>
    <mergeCell ref="R20:R21"/>
    <mergeCell ref="S20:S21"/>
    <mergeCell ref="T20:T21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AG20:AG21"/>
    <mergeCell ref="AH20:AH21"/>
    <mergeCell ref="AI20:AI21"/>
    <mergeCell ref="AJ20:AJ21"/>
    <mergeCell ref="AK20:AK21"/>
    <mergeCell ref="AL20:AL21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M22:M23"/>
    <mergeCell ref="N22:N23"/>
    <mergeCell ref="O22:O23"/>
    <mergeCell ref="R22:R23"/>
    <mergeCell ref="S22:S23"/>
    <mergeCell ref="T22:T23"/>
    <mergeCell ref="G22:G23"/>
    <mergeCell ref="H22:H23"/>
    <mergeCell ref="I22:I23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M24:M25"/>
    <mergeCell ref="N24:N25"/>
    <mergeCell ref="O24:O25"/>
    <mergeCell ref="R24:R25"/>
    <mergeCell ref="S24:S25"/>
    <mergeCell ref="T24:T25"/>
    <mergeCell ref="G24:G25"/>
    <mergeCell ref="H24:H25"/>
    <mergeCell ref="I24:I25"/>
    <mergeCell ref="J24:J25"/>
    <mergeCell ref="K24:K25"/>
    <mergeCell ref="L24:L25"/>
    <mergeCell ref="A24:A25"/>
    <mergeCell ref="B24:B25"/>
    <mergeCell ref="C24:C25"/>
    <mergeCell ref="D24:D25"/>
    <mergeCell ref="E24:E25"/>
    <mergeCell ref="F24:F25"/>
    <mergeCell ref="AG24:AG25"/>
    <mergeCell ref="AH24:AH25"/>
    <mergeCell ref="AI24:AI25"/>
    <mergeCell ref="AJ24:AJ25"/>
    <mergeCell ref="AK24:AK25"/>
    <mergeCell ref="AL24:AL25"/>
    <mergeCell ref="AA24:AA25"/>
    <mergeCell ref="AB24:AB25"/>
    <mergeCell ref="AC24:AC25"/>
    <mergeCell ref="AD24:AD25"/>
    <mergeCell ref="AE24:AE25"/>
    <mergeCell ref="AF24:AF25"/>
    <mergeCell ref="U24:U25"/>
    <mergeCell ref="V24:V25"/>
    <mergeCell ref="W24:W25"/>
    <mergeCell ref="X24:X25"/>
    <mergeCell ref="Y24:Y25"/>
    <mergeCell ref="Z24:Z25"/>
    <mergeCell ref="M26:M27"/>
    <mergeCell ref="N26:N27"/>
    <mergeCell ref="O26:O27"/>
    <mergeCell ref="R26:R27"/>
    <mergeCell ref="S26:S27"/>
    <mergeCell ref="T26:T27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AG26:AG27"/>
    <mergeCell ref="AH26:AH27"/>
    <mergeCell ref="AI26:AI27"/>
    <mergeCell ref="AJ26:AJ27"/>
    <mergeCell ref="AK26:AK27"/>
    <mergeCell ref="AL26:AL27"/>
    <mergeCell ref="AA26:AA27"/>
    <mergeCell ref="AB26:AB27"/>
    <mergeCell ref="AC26:AC27"/>
    <mergeCell ref="AD26:AD27"/>
    <mergeCell ref="AE26:AE27"/>
    <mergeCell ref="AF26:AF27"/>
    <mergeCell ref="U26:U27"/>
    <mergeCell ref="V26:V27"/>
    <mergeCell ref="W26:W27"/>
    <mergeCell ref="X26:X27"/>
    <mergeCell ref="Y26:Y27"/>
    <mergeCell ref="Z26:Z27"/>
    <mergeCell ref="AL30:AL31"/>
    <mergeCell ref="AA30:AA31"/>
    <mergeCell ref="AB30:AB31"/>
    <mergeCell ref="AC30:AC31"/>
    <mergeCell ref="AD30:AD31"/>
    <mergeCell ref="AE30:AE31"/>
    <mergeCell ref="AF30:AF31"/>
    <mergeCell ref="U30:U31"/>
    <mergeCell ref="V30:V31"/>
    <mergeCell ref="W30:W31"/>
    <mergeCell ref="X30:X31"/>
    <mergeCell ref="Y30:Y31"/>
    <mergeCell ref="Z30:Z31"/>
    <mergeCell ref="M30:M31"/>
    <mergeCell ref="N30:N31"/>
    <mergeCell ref="O30:O31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V28:V29"/>
    <mergeCell ref="W28:W29"/>
    <mergeCell ref="X28:X29"/>
    <mergeCell ref="Y28:Y29"/>
    <mergeCell ref="Z28:Z29"/>
    <mergeCell ref="M28:M29"/>
    <mergeCell ref="N28:N29"/>
    <mergeCell ref="O28:O29"/>
    <mergeCell ref="AG30:AG31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AI28:AI29"/>
    <mergeCell ref="AJ28:AJ29"/>
    <mergeCell ref="AK28:AK29"/>
    <mergeCell ref="AK30:AK31"/>
    <mergeCell ref="R28:R29"/>
    <mergeCell ref="S28:S29"/>
    <mergeCell ref="T28:T29"/>
    <mergeCell ref="AG28:AG29"/>
    <mergeCell ref="AH28:AH29"/>
    <mergeCell ref="AH30:AH31"/>
    <mergeCell ref="AI30:AI31"/>
    <mergeCell ref="AJ30:AJ31"/>
    <mergeCell ref="G30:G31"/>
    <mergeCell ref="H30:H31"/>
    <mergeCell ref="I30:I31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K38:K39"/>
    <mergeCell ref="L38:L39"/>
    <mergeCell ref="R30:R31"/>
    <mergeCell ref="S30:S31"/>
    <mergeCell ref="T30:T31"/>
    <mergeCell ref="T32:T33"/>
    <mergeCell ref="G32:G33"/>
    <mergeCell ref="H32:H33"/>
    <mergeCell ref="I32:I33"/>
    <mergeCell ref="J32:J33"/>
    <mergeCell ref="K32:K33"/>
    <mergeCell ref="L32:L33"/>
    <mergeCell ref="R32:R33"/>
    <mergeCell ref="S32:S33"/>
    <mergeCell ref="F32:F33"/>
    <mergeCell ref="AJ32:AJ33"/>
    <mergeCell ref="AK32:AK33"/>
    <mergeCell ref="AL32:AL33"/>
    <mergeCell ref="AA32:AA33"/>
    <mergeCell ref="AB32:AB33"/>
    <mergeCell ref="AC32:AC33"/>
    <mergeCell ref="AD32:AD33"/>
    <mergeCell ref="AE32:AE33"/>
    <mergeCell ref="AF32:AF33"/>
    <mergeCell ref="U32:U33"/>
    <mergeCell ref="V32:V33"/>
    <mergeCell ref="W32:W33"/>
    <mergeCell ref="X32:X33"/>
    <mergeCell ref="Y32:Y33"/>
    <mergeCell ref="Z32:Z33"/>
    <mergeCell ref="M32:M33"/>
    <mergeCell ref="N32:N33"/>
    <mergeCell ref="O32:O33"/>
    <mergeCell ref="S38:S39"/>
    <mergeCell ref="T38:T39"/>
    <mergeCell ref="G38:G39"/>
    <mergeCell ref="H38:H39"/>
    <mergeCell ref="I38:I39"/>
    <mergeCell ref="J38:J39"/>
    <mergeCell ref="AH40:AH41"/>
    <mergeCell ref="AI40:AI41"/>
    <mergeCell ref="A32:A33"/>
    <mergeCell ref="B32:B33"/>
    <mergeCell ref="C32:C33"/>
    <mergeCell ref="D32:D33"/>
    <mergeCell ref="E32:E33"/>
    <mergeCell ref="A38:A39"/>
    <mergeCell ref="B38:B39"/>
    <mergeCell ref="C38:C39"/>
    <mergeCell ref="D38:D39"/>
    <mergeCell ref="E38:E39"/>
    <mergeCell ref="F38:F39"/>
    <mergeCell ref="AG32:AG33"/>
    <mergeCell ref="AH32:AH33"/>
    <mergeCell ref="AI32:AI33"/>
    <mergeCell ref="AC42:AC43"/>
    <mergeCell ref="AD42:AD43"/>
    <mergeCell ref="AE42:AE43"/>
    <mergeCell ref="T42:T43"/>
    <mergeCell ref="U42:U43"/>
    <mergeCell ref="V42:V43"/>
    <mergeCell ref="W42:W43"/>
    <mergeCell ref="AG40:AG41"/>
    <mergeCell ref="AL42:AL43"/>
    <mergeCell ref="F40:F41"/>
    <mergeCell ref="AG38:AG39"/>
    <mergeCell ref="AH38:AH39"/>
    <mergeCell ref="AI38:AI39"/>
    <mergeCell ref="AJ38:AJ39"/>
    <mergeCell ref="AK38:AK39"/>
    <mergeCell ref="AL38:AL39"/>
    <mergeCell ref="AA38:AA39"/>
    <mergeCell ref="AB38:AB39"/>
    <mergeCell ref="AC38:AC39"/>
    <mergeCell ref="AD38:AD39"/>
    <mergeCell ref="AE38:AE39"/>
    <mergeCell ref="AF38:AF39"/>
    <mergeCell ref="U38:U39"/>
    <mergeCell ref="V38:V39"/>
    <mergeCell ref="W38:W39"/>
    <mergeCell ref="X38:X39"/>
    <mergeCell ref="Y38:Y39"/>
    <mergeCell ref="Z38:Z39"/>
    <mergeCell ref="M38:M39"/>
    <mergeCell ref="N38:N39"/>
    <mergeCell ref="O38:O39"/>
    <mergeCell ref="R38:R39"/>
    <mergeCell ref="AF42:AF43"/>
    <mergeCell ref="AG42:AG43"/>
    <mergeCell ref="Z42:Z43"/>
    <mergeCell ref="AA42:AA43"/>
    <mergeCell ref="R42:R43"/>
    <mergeCell ref="S42:S43"/>
    <mergeCell ref="D40:D41"/>
    <mergeCell ref="E40:E41"/>
    <mergeCell ref="AJ40:AJ41"/>
    <mergeCell ref="AK40:AK41"/>
    <mergeCell ref="AL40:AL41"/>
    <mergeCell ref="AA40:AA41"/>
    <mergeCell ref="AB40:AB41"/>
    <mergeCell ref="AC40:AC41"/>
    <mergeCell ref="AD40:AD41"/>
    <mergeCell ref="AE40:AE41"/>
    <mergeCell ref="AF40:AF41"/>
    <mergeCell ref="U40:U41"/>
    <mergeCell ref="V40:V41"/>
    <mergeCell ref="W40:W41"/>
    <mergeCell ref="X40:X41"/>
    <mergeCell ref="Y40:Y41"/>
    <mergeCell ref="Z40:Z41"/>
    <mergeCell ref="M42:M43"/>
    <mergeCell ref="N42:N43"/>
    <mergeCell ref="O42:O43"/>
    <mergeCell ref="P42:P43"/>
    <mergeCell ref="AH42:AH43"/>
    <mergeCell ref="AI42:AI43"/>
    <mergeCell ref="AJ42:AJ43"/>
    <mergeCell ref="AK42:AK43"/>
    <mergeCell ref="AB42:AB43"/>
    <mergeCell ref="C42:C43"/>
    <mergeCell ref="D42:D43"/>
    <mergeCell ref="E42:E43"/>
    <mergeCell ref="F42:F43"/>
    <mergeCell ref="A46:A47"/>
    <mergeCell ref="B46:B47"/>
    <mergeCell ref="C46:C47"/>
    <mergeCell ref="D46:D47"/>
    <mergeCell ref="M40:M41"/>
    <mergeCell ref="N40:N41"/>
    <mergeCell ref="O40:O41"/>
    <mergeCell ref="R40:R41"/>
    <mergeCell ref="S40:S41"/>
    <mergeCell ref="T40:T41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R44:R45"/>
    <mergeCell ref="X42:X43"/>
    <mergeCell ref="Y42:Y43"/>
    <mergeCell ref="S44:S45"/>
    <mergeCell ref="T44:T45"/>
    <mergeCell ref="U44:U45"/>
    <mergeCell ref="V44:V45"/>
    <mergeCell ref="W44:W45"/>
    <mergeCell ref="J44:J45"/>
    <mergeCell ref="K44:K45"/>
    <mergeCell ref="L44:L45"/>
    <mergeCell ref="M44:M45"/>
    <mergeCell ref="N44:N45"/>
    <mergeCell ref="O44:O45"/>
    <mergeCell ref="O46:O47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G42:G43"/>
    <mergeCell ref="H42:H43"/>
    <mergeCell ref="I42:I43"/>
    <mergeCell ref="J42:J43"/>
    <mergeCell ref="K42:K43"/>
    <mergeCell ref="L42:L43"/>
    <mergeCell ref="A42:A43"/>
    <mergeCell ref="B42:B43"/>
    <mergeCell ref="AJ44:AJ45"/>
    <mergeCell ref="AK44:AK45"/>
    <mergeCell ref="AL44:AL45"/>
    <mergeCell ref="H48:H49"/>
    <mergeCell ref="I48:I49"/>
    <mergeCell ref="J48:J49"/>
    <mergeCell ref="K48:K49"/>
    <mergeCell ref="AH46:AH47"/>
    <mergeCell ref="AI46:AI47"/>
    <mergeCell ref="AJ46:AJ47"/>
    <mergeCell ref="AK46:AK47"/>
    <mergeCell ref="AL46:AL47"/>
    <mergeCell ref="AF48:AF49"/>
    <mergeCell ref="AG48:AG49"/>
    <mergeCell ref="AH48:AH49"/>
    <mergeCell ref="AI48:AI49"/>
    <mergeCell ref="AJ48:AJ49"/>
    <mergeCell ref="AK48:AK49"/>
    <mergeCell ref="Z48:Z49"/>
    <mergeCell ref="AD44:AD45"/>
    <mergeCell ref="AE44:AE45"/>
    <mergeCell ref="AF44:AF45"/>
    <mergeCell ref="AL48:AL49"/>
    <mergeCell ref="AG44:AG45"/>
    <mergeCell ref="AH44:AH45"/>
    <mergeCell ref="AI44:AI45"/>
    <mergeCell ref="X44:X45"/>
    <mergeCell ref="Y44:Y45"/>
    <mergeCell ref="Z44:Z45"/>
    <mergeCell ref="AA44:AA45"/>
    <mergeCell ref="AB44:AB45"/>
    <mergeCell ref="AC44:AC45"/>
    <mergeCell ref="C50:C51"/>
    <mergeCell ref="D50:D51"/>
    <mergeCell ref="E50:E51"/>
    <mergeCell ref="F50:F51"/>
    <mergeCell ref="G50:G51"/>
    <mergeCell ref="H50:H51"/>
    <mergeCell ref="I50:I51"/>
    <mergeCell ref="R46:R47"/>
    <mergeCell ref="S46:S47"/>
    <mergeCell ref="T46:T47"/>
    <mergeCell ref="U46:U47"/>
    <mergeCell ref="H46:H47"/>
    <mergeCell ref="I46:I47"/>
    <mergeCell ref="J46:J47"/>
    <mergeCell ref="K46:K47"/>
    <mergeCell ref="L46:L47"/>
    <mergeCell ref="M46:M47"/>
    <mergeCell ref="L48:L49"/>
    <mergeCell ref="M48:M49"/>
    <mergeCell ref="N48:N49"/>
    <mergeCell ref="L50:L51"/>
    <mergeCell ref="M50:M51"/>
    <mergeCell ref="N50:N51"/>
    <mergeCell ref="O50:O51"/>
    <mergeCell ref="E46:E47"/>
    <mergeCell ref="F46:F47"/>
    <mergeCell ref="G46:G47"/>
    <mergeCell ref="S48:S49"/>
    <mergeCell ref="F48:F49"/>
    <mergeCell ref="G48:G49"/>
    <mergeCell ref="A48:A49"/>
    <mergeCell ref="B48:B49"/>
    <mergeCell ref="C48:C49"/>
    <mergeCell ref="D48:D49"/>
    <mergeCell ref="E48:E49"/>
    <mergeCell ref="AB46:AB47"/>
    <mergeCell ref="AC46:AC47"/>
    <mergeCell ref="AD46:AD47"/>
    <mergeCell ref="AE46:AE47"/>
    <mergeCell ref="AF46:AF47"/>
    <mergeCell ref="AG46:AG47"/>
    <mergeCell ref="V46:V47"/>
    <mergeCell ref="W46:W47"/>
    <mergeCell ref="X46:X47"/>
    <mergeCell ref="Y46:Y47"/>
    <mergeCell ref="Z46:Z47"/>
    <mergeCell ref="AA46:AA47"/>
    <mergeCell ref="N46:N47"/>
    <mergeCell ref="AA48:AA49"/>
    <mergeCell ref="AB48:AB49"/>
    <mergeCell ref="AC48:AC49"/>
    <mergeCell ref="AD48:AD49"/>
    <mergeCell ref="AE48:AE49"/>
    <mergeCell ref="T48:T49"/>
    <mergeCell ref="U48:U49"/>
    <mergeCell ref="V48:V49"/>
    <mergeCell ref="W48:W49"/>
    <mergeCell ref="X48:X49"/>
    <mergeCell ref="Y48:Y49"/>
    <mergeCell ref="O48:O49"/>
    <mergeCell ref="R48:R49"/>
    <mergeCell ref="AJ50:AJ51"/>
    <mergeCell ref="AK50:AK51"/>
    <mergeCell ref="AL50:AL51"/>
    <mergeCell ref="A52:A53"/>
    <mergeCell ref="B52:B53"/>
    <mergeCell ref="C52:C53"/>
    <mergeCell ref="D52:D53"/>
    <mergeCell ref="E52:E53"/>
    <mergeCell ref="F52:F53"/>
    <mergeCell ref="G52:G53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A50:A51"/>
    <mergeCell ref="B50:B51"/>
    <mergeCell ref="V50:V51"/>
    <mergeCell ref="W50:W51"/>
    <mergeCell ref="J50:J51"/>
    <mergeCell ref="K50:K51"/>
    <mergeCell ref="AH52:AH53"/>
    <mergeCell ref="AI52:AI53"/>
    <mergeCell ref="AJ52:AJ53"/>
    <mergeCell ref="AK52:AK53"/>
    <mergeCell ref="AL52:AL53"/>
    <mergeCell ref="A54:A55"/>
    <mergeCell ref="B54:B55"/>
    <mergeCell ref="C54:C55"/>
    <mergeCell ref="D54:D55"/>
    <mergeCell ref="E54:E55"/>
    <mergeCell ref="AB52:AB53"/>
    <mergeCell ref="AC52:AC53"/>
    <mergeCell ref="AD52:AD53"/>
    <mergeCell ref="AE52:AE53"/>
    <mergeCell ref="AF52:AF53"/>
    <mergeCell ref="AG52:AG53"/>
    <mergeCell ref="V52:V53"/>
    <mergeCell ref="W52:W53"/>
    <mergeCell ref="X52:X53"/>
    <mergeCell ref="Y52:Y53"/>
    <mergeCell ref="Z52:Z53"/>
    <mergeCell ref="AA52:AA53"/>
    <mergeCell ref="N52:N53"/>
    <mergeCell ref="O52:O53"/>
    <mergeCell ref="R52:R53"/>
    <mergeCell ref="S52:S53"/>
    <mergeCell ref="T52:T53"/>
    <mergeCell ref="U52:U53"/>
    <mergeCell ref="AL54:AL55"/>
    <mergeCell ref="K56:K57"/>
    <mergeCell ref="L56:L57"/>
    <mergeCell ref="M56:M57"/>
    <mergeCell ref="N56:N57"/>
    <mergeCell ref="O56:O57"/>
    <mergeCell ref="H52:H53"/>
    <mergeCell ref="I52:I53"/>
    <mergeCell ref="J52:J53"/>
    <mergeCell ref="K52:K53"/>
    <mergeCell ref="AB54:AB55"/>
    <mergeCell ref="AC54:AC55"/>
    <mergeCell ref="AD54:AD55"/>
    <mergeCell ref="AE54:AE55"/>
    <mergeCell ref="T54:T55"/>
    <mergeCell ref="U54:U55"/>
    <mergeCell ref="V54:V55"/>
    <mergeCell ref="W54:W55"/>
    <mergeCell ref="X54:X55"/>
    <mergeCell ref="Y54:Y55"/>
    <mergeCell ref="L54:L55"/>
    <mergeCell ref="M54:M55"/>
    <mergeCell ref="N54:N55"/>
    <mergeCell ref="O54:O55"/>
    <mergeCell ref="R54:R55"/>
    <mergeCell ref="S54:S55"/>
    <mergeCell ref="L52:L53"/>
    <mergeCell ref="M52:M53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AF54:AF55"/>
    <mergeCell ref="AG54:AG55"/>
    <mergeCell ref="AH54:AH55"/>
    <mergeCell ref="AI54:AI55"/>
    <mergeCell ref="AJ54:AJ55"/>
    <mergeCell ref="AK54:AK55"/>
    <mergeCell ref="Z54:Z55"/>
    <mergeCell ref="AA54:AA55"/>
    <mergeCell ref="F54:F55"/>
    <mergeCell ref="G54:G55"/>
    <mergeCell ref="H54:H55"/>
    <mergeCell ref="I54:I55"/>
    <mergeCell ref="J54:J55"/>
    <mergeCell ref="K54:K55"/>
    <mergeCell ref="AB56:AB57"/>
    <mergeCell ref="AC56:AC57"/>
    <mergeCell ref="R56:R57"/>
    <mergeCell ref="S56:S57"/>
    <mergeCell ref="T56:T57"/>
    <mergeCell ref="U56:U57"/>
    <mergeCell ref="V56:V57"/>
    <mergeCell ref="W56:W57"/>
    <mergeCell ref="J56:J57"/>
    <mergeCell ref="N58:N59"/>
    <mergeCell ref="O58:O59"/>
    <mergeCell ref="Q58:Q59"/>
    <mergeCell ref="R58:R59"/>
    <mergeCell ref="S58:S59"/>
    <mergeCell ref="T58:T59"/>
    <mergeCell ref="H58:H59"/>
    <mergeCell ref="I58:I59"/>
    <mergeCell ref="J58:J59"/>
    <mergeCell ref="K58:K59"/>
    <mergeCell ref="L58:L59"/>
    <mergeCell ref="M58:M59"/>
    <mergeCell ref="AJ56:AJ57"/>
    <mergeCell ref="AK56:AK57"/>
    <mergeCell ref="AL56:AL57"/>
    <mergeCell ref="A58:A59"/>
    <mergeCell ref="B58:B59"/>
    <mergeCell ref="C58:C59"/>
    <mergeCell ref="D58:D59"/>
    <mergeCell ref="E58:E59"/>
    <mergeCell ref="F58:F59"/>
    <mergeCell ref="G58:G59"/>
    <mergeCell ref="AD56:AD57"/>
    <mergeCell ref="AE56:AE57"/>
    <mergeCell ref="AF56:AF57"/>
    <mergeCell ref="AG56:AG57"/>
    <mergeCell ref="AH56:AH57"/>
    <mergeCell ref="AI56:AI57"/>
    <mergeCell ref="X56:X57"/>
    <mergeCell ref="Y56:Y57"/>
    <mergeCell ref="Z56:Z57"/>
    <mergeCell ref="AA56:AA57"/>
    <mergeCell ref="AG58:AG59"/>
    <mergeCell ref="AH58:AH59"/>
    <mergeCell ref="AI58:AI59"/>
    <mergeCell ref="AJ58:AJ59"/>
    <mergeCell ref="AK58:AK59"/>
    <mergeCell ref="AL58:AL59"/>
    <mergeCell ref="AA58:AA59"/>
    <mergeCell ref="AB58:AB59"/>
    <mergeCell ref="AC58:AC59"/>
    <mergeCell ref="AD58:AD59"/>
    <mergeCell ref="AE58:AE59"/>
    <mergeCell ref="AF58:AF59"/>
    <mergeCell ref="U58:U59"/>
    <mergeCell ref="V58:V59"/>
    <mergeCell ref="W58:W59"/>
    <mergeCell ref="X58:X59"/>
    <mergeCell ref="Y58:Y59"/>
    <mergeCell ref="Z58:Z59"/>
    <mergeCell ref="M60:M61"/>
    <mergeCell ref="N60:N61"/>
    <mergeCell ref="O60:O61"/>
    <mergeCell ref="R60:R61"/>
    <mergeCell ref="S60:S61"/>
    <mergeCell ref="T60:T61"/>
    <mergeCell ref="G60:G61"/>
    <mergeCell ref="H60:H61"/>
    <mergeCell ref="I60:I61"/>
    <mergeCell ref="J60:J61"/>
    <mergeCell ref="K60:K61"/>
    <mergeCell ref="L60:L61"/>
    <mergeCell ref="A60:A61"/>
    <mergeCell ref="B60:B61"/>
    <mergeCell ref="C60:C61"/>
    <mergeCell ref="D60:D61"/>
    <mergeCell ref="E60:E61"/>
    <mergeCell ref="F60:F61"/>
    <mergeCell ref="AG60:AG61"/>
    <mergeCell ref="AH60:AH61"/>
    <mergeCell ref="AI60:AI61"/>
    <mergeCell ref="AJ60:AJ61"/>
    <mergeCell ref="AK60:AK61"/>
    <mergeCell ref="AL60:AL61"/>
    <mergeCell ref="AA60:AA61"/>
    <mergeCell ref="AB60:AB61"/>
    <mergeCell ref="AC60:AC61"/>
    <mergeCell ref="AD60:AD61"/>
    <mergeCell ref="AE60:AE61"/>
    <mergeCell ref="AF60:AF61"/>
    <mergeCell ref="U60:U61"/>
    <mergeCell ref="V60:V61"/>
    <mergeCell ref="W60:W61"/>
    <mergeCell ref="X60:X61"/>
    <mergeCell ref="Y60:Y61"/>
    <mergeCell ref="Z60:Z61"/>
    <mergeCell ref="M62:M63"/>
    <mergeCell ref="N62:N63"/>
    <mergeCell ref="O62:O63"/>
    <mergeCell ref="R62:R63"/>
    <mergeCell ref="S62:S63"/>
    <mergeCell ref="T62:T63"/>
    <mergeCell ref="G62:G63"/>
    <mergeCell ref="H62:H63"/>
    <mergeCell ref="I62:I63"/>
    <mergeCell ref="J62:J63"/>
    <mergeCell ref="K62:K63"/>
    <mergeCell ref="L62:L63"/>
    <mergeCell ref="A62:A63"/>
    <mergeCell ref="B62:B63"/>
    <mergeCell ref="C62:C63"/>
    <mergeCell ref="D62:D63"/>
    <mergeCell ref="E62:E63"/>
    <mergeCell ref="F62:F63"/>
    <mergeCell ref="AG62:AG63"/>
    <mergeCell ref="AH62:AH63"/>
    <mergeCell ref="AI62:AI63"/>
    <mergeCell ref="AJ62:AJ63"/>
    <mergeCell ref="AK62:AK63"/>
    <mergeCell ref="AL62:AL63"/>
    <mergeCell ref="AA62:AA63"/>
    <mergeCell ref="AB62:AB63"/>
    <mergeCell ref="AC62:AC63"/>
    <mergeCell ref="AD62:AD63"/>
    <mergeCell ref="AE62:AE63"/>
    <mergeCell ref="AF62:AF63"/>
    <mergeCell ref="U62:U63"/>
    <mergeCell ref="V62:V63"/>
    <mergeCell ref="W62:W63"/>
    <mergeCell ref="X62:X63"/>
    <mergeCell ref="Y62:Y63"/>
    <mergeCell ref="Z62:Z63"/>
    <mergeCell ref="M64:M65"/>
    <mergeCell ref="N64:N65"/>
    <mergeCell ref="O64:O65"/>
    <mergeCell ref="R64:R65"/>
    <mergeCell ref="S64:S65"/>
    <mergeCell ref="T64:T65"/>
    <mergeCell ref="G64:G65"/>
    <mergeCell ref="H64:H65"/>
    <mergeCell ref="I64:I65"/>
    <mergeCell ref="J64:J65"/>
    <mergeCell ref="K64:K65"/>
    <mergeCell ref="L64:L65"/>
    <mergeCell ref="A64:A65"/>
    <mergeCell ref="B64:B65"/>
    <mergeCell ref="C64:C65"/>
    <mergeCell ref="D64:D65"/>
    <mergeCell ref="E64:E65"/>
    <mergeCell ref="F64:F65"/>
    <mergeCell ref="AG64:AG65"/>
    <mergeCell ref="AH64:AH65"/>
    <mergeCell ref="AI64:AI65"/>
    <mergeCell ref="AJ64:AJ65"/>
    <mergeCell ref="AK64:AK65"/>
    <mergeCell ref="AL64:AL65"/>
    <mergeCell ref="AA64:AA65"/>
    <mergeCell ref="AB64:AB65"/>
    <mergeCell ref="AC64:AC65"/>
    <mergeCell ref="AD64:AD65"/>
    <mergeCell ref="AE64:AE65"/>
    <mergeCell ref="AF64:AF65"/>
    <mergeCell ref="U64:U65"/>
    <mergeCell ref="V64:V65"/>
    <mergeCell ref="W64:W65"/>
    <mergeCell ref="X64:X65"/>
    <mergeCell ref="Y64:Y65"/>
    <mergeCell ref="Z64:Z65"/>
    <mergeCell ref="M66:M67"/>
    <mergeCell ref="N66:N67"/>
    <mergeCell ref="O66:O67"/>
    <mergeCell ref="R66:R67"/>
    <mergeCell ref="S66:S67"/>
    <mergeCell ref="T66:T67"/>
    <mergeCell ref="G66:G67"/>
    <mergeCell ref="H66:H67"/>
    <mergeCell ref="I66:I67"/>
    <mergeCell ref="J66:J67"/>
    <mergeCell ref="K66:K67"/>
    <mergeCell ref="L66:L67"/>
    <mergeCell ref="A66:A67"/>
    <mergeCell ref="B66:B67"/>
    <mergeCell ref="C66:C67"/>
    <mergeCell ref="D66:D67"/>
    <mergeCell ref="E66:E67"/>
    <mergeCell ref="F66:F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U66:U67"/>
    <mergeCell ref="V66:V67"/>
    <mergeCell ref="W66:W67"/>
    <mergeCell ref="X66:X67"/>
    <mergeCell ref="Y66:Y67"/>
    <mergeCell ref="Z66:Z67"/>
    <mergeCell ref="M68:M69"/>
    <mergeCell ref="N68:N69"/>
    <mergeCell ref="O68:O69"/>
    <mergeCell ref="R68:R69"/>
    <mergeCell ref="S68:S69"/>
    <mergeCell ref="T68:T69"/>
    <mergeCell ref="G68:G69"/>
    <mergeCell ref="H68:H69"/>
    <mergeCell ref="I68:I69"/>
    <mergeCell ref="J68:J69"/>
    <mergeCell ref="K68:K69"/>
    <mergeCell ref="L68:L69"/>
    <mergeCell ref="A68:A69"/>
    <mergeCell ref="B68:B69"/>
    <mergeCell ref="C68:C69"/>
    <mergeCell ref="D68:D69"/>
    <mergeCell ref="E68:E69"/>
    <mergeCell ref="F68:F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U68:U69"/>
    <mergeCell ref="V68:V69"/>
    <mergeCell ref="W68:W69"/>
    <mergeCell ref="X68:X69"/>
    <mergeCell ref="Y68:Y69"/>
    <mergeCell ref="Z68:Z69"/>
    <mergeCell ref="M70:M71"/>
    <mergeCell ref="N70:N71"/>
    <mergeCell ref="O70:O71"/>
    <mergeCell ref="R70:R71"/>
    <mergeCell ref="S70:S71"/>
    <mergeCell ref="T70:T71"/>
    <mergeCell ref="G70:G71"/>
    <mergeCell ref="H70:H71"/>
    <mergeCell ref="I70:I71"/>
    <mergeCell ref="J70:J71"/>
    <mergeCell ref="K70:K71"/>
    <mergeCell ref="L70:L71"/>
    <mergeCell ref="A70:A71"/>
    <mergeCell ref="B70:B71"/>
    <mergeCell ref="C70:C71"/>
    <mergeCell ref="D70:D71"/>
    <mergeCell ref="E70:E71"/>
    <mergeCell ref="F70:F71"/>
    <mergeCell ref="AG70:AG71"/>
    <mergeCell ref="AH70:AH71"/>
    <mergeCell ref="AI70:AI71"/>
    <mergeCell ref="AJ70:AJ71"/>
    <mergeCell ref="AK70:AK71"/>
    <mergeCell ref="AL70:AL71"/>
    <mergeCell ref="AA70:AA71"/>
    <mergeCell ref="AB70:AB71"/>
    <mergeCell ref="AC70:AC71"/>
    <mergeCell ref="AD70:AD71"/>
    <mergeCell ref="AE70:AE71"/>
    <mergeCell ref="AF70:AF71"/>
    <mergeCell ref="U70:U71"/>
    <mergeCell ref="V70:V71"/>
    <mergeCell ref="W70:W71"/>
    <mergeCell ref="X70:X71"/>
    <mergeCell ref="Y70:Y71"/>
    <mergeCell ref="Z70:Z71"/>
    <mergeCell ref="M72:M73"/>
    <mergeCell ref="N72:N73"/>
    <mergeCell ref="O72:O73"/>
    <mergeCell ref="R72:R73"/>
    <mergeCell ref="S72:S73"/>
    <mergeCell ref="T72:T73"/>
    <mergeCell ref="G72:G73"/>
    <mergeCell ref="H72:H73"/>
    <mergeCell ref="I72:I73"/>
    <mergeCell ref="J72:J73"/>
    <mergeCell ref="K72:K73"/>
    <mergeCell ref="L72:L73"/>
    <mergeCell ref="A72:A73"/>
    <mergeCell ref="B72:B73"/>
    <mergeCell ref="C72:C73"/>
    <mergeCell ref="D72:D73"/>
    <mergeCell ref="E72:E73"/>
    <mergeCell ref="F72:F73"/>
    <mergeCell ref="AG72:AG73"/>
    <mergeCell ref="AH72:AH73"/>
    <mergeCell ref="AI72:AI73"/>
    <mergeCell ref="AJ72:AJ73"/>
    <mergeCell ref="AK72:AK73"/>
    <mergeCell ref="AL72:AL73"/>
    <mergeCell ref="AA72:AA73"/>
    <mergeCell ref="AB72:AB73"/>
    <mergeCell ref="AC72:AC73"/>
    <mergeCell ref="AD72:AD73"/>
    <mergeCell ref="AE72:AE73"/>
    <mergeCell ref="AF72:AF73"/>
    <mergeCell ref="U72:U73"/>
    <mergeCell ref="V72:V73"/>
    <mergeCell ref="W72:W73"/>
    <mergeCell ref="X72:X73"/>
    <mergeCell ref="Y72:Y73"/>
    <mergeCell ref="Z72:Z73"/>
    <mergeCell ref="M74:M75"/>
    <mergeCell ref="N74:N75"/>
    <mergeCell ref="O74:O75"/>
    <mergeCell ref="R74:R75"/>
    <mergeCell ref="S74:S75"/>
    <mergeCell ref="T74:T75"/>
    <mergeCell ref="G74:G75"/>
    <mergeCell ref="H74:H75"/>
    <mergeCell ref="I74:I75"/>
    <mergeCell ref="J74:J75"/>
    <mergeCell ref="K74:K75"/>
    <mergeCell ref="L74:L75"/>
    <mergeCell ref="A74:A75"/>
    <mergeCell ref="B74:B75"/>
    <mergeCell ref="C74:C75"/>
    <mergeCell ref="D74:D75"/>
    <mergeCell ref="E74:E75"/>
    <mergeCell ref="F74:F75"/>
    <mergeCell ref="AG74:AG75"/>
    <mergeCell ref="AH74:AH75"/>
    <mergeCell ref="AI74:AI75"/>
    <mergeCell ref="AJ74:AJ75"/>
    <mergeCell ref="AK74:AK75"/>
    <mergeCell ref="AL74:AL75"/>
    <mergeCell ref="AA74:AA75"/>
    <mergeCell ref="AB74:AB75"/>
    <mergeCell ref="AC74:AC75"/>
    <mergeCell ref="AD74:AD75"/>
    <mergeCell ref="AE74:AE75"/>
    <mergeCell ref="AF74:AF75"/>
    <mergeCell ref="U74:U75"/>
    <mergeCell ref="V74:V75"/>
    <mergeCell ref="W74:W75"/>
    <mergeCell ref="X74:X75"/>
    <mergeCell ref="Y74:Y75"/>
    <mergeCell ref="Z74:Z75"/>
    <mergeCell ref="M76:M77"/>
    <mergeCell ref="N76:N77"/>
    <mergeCell ref="O76:O77"/>
    <mergeCell ref="R76:R77"/>
    <mergeCell ref="S76:S77"/>
    <mergeCell ref="T76:T77"/>
    <mergeCell ref="G76:G77"/>
    <mergeCell ref="H76:H77"/>
    <mergeCell ref="I76:I77"/>
    <mergeCell ref="J76:J77"/>
    <mergeCell ref="K76:K77"/>
    <mergeCell ref="L76:L77"/>
    <mergeCell ref="A76:A77"/>
    <mergeCell ref="B76:B77"/>
    <mergeCell ref="C76:C77"/>
    <mergeCell ref="D76:D77"/>
    <mergeCell ref="E76:E77"/>
    <mergeCell ref="F76:F77"/>
    <mergeCell ref="AG76:AG77"/>
    <mergeCell ref="AH76:AH77"/>
    <mergeCell ref="AI76:AI77"/>
    <mergeCell ref="AJ76:AJ77"/>
    <mergeCell ref="AK76:AK77"/>
    <mergeCell ref="AL76:AL77"/>
    <mergeCell ref="AA76:AA77"/>
    <mergeCell ref="AB76:AB77"/>
    <mergeCell ref="AC76:AC77"/>
    <mergeCell ref="AD76:AD77"/>
    <mergeCell ref="AE76:AE77"/>
    <mergeCell ref="AF76:AF77"/>
    <mergeCell ref="U76:U77"/>
    <mergeCell ref="V76:V77"/>
    <mergeCell ref="W76:W77"/>
    <mergeCell ref="X76:X77"/>
    <mergeCell ref="Y76:Y77"/>
    <mergeCell ref="Z76:Z77"/>
    <mergeCell ref="M78:M79"/>
    <mergeCell ref="N78:N79"/>
    <mergeCell ref="O78:O79"/>
    <mergeCell ref="R78:R79"/>
    <mergeCell ref="S78:S79"/>
    <mergeCell ref="T78:T79"/>
    <mergeCell ref="G78:G79"/>
    <mergeCell ref="H78:H79"/>
    <mergeCell ref="I78:I79"/>
    <mergeCell ref="J78:J79"/>
    <mergeCell ref="K78:K79"/>
    <mergeCell ref="L78:L79"/>
    <mergeCell ref="A78:A79"/>
    <mergeCell ref="B78:B79"/>
    <mergeCell ref="C78:C79"/>
    <mergeCell ref="D78:D79"/>
    <mergeCell ref="E78:E79"/>
    <mergeCell ref="F78:F79"/>
    <mergeCell ref="AG78:AG79"/>
    <mergeCell ref="AH78:AH79"/>
    <mergeCell ref="AI78:AI79"/>
    <mergeCell ref="AJ78:AJ79"/>
    <mergeCell ref="AK78:AK79"/>
    <mergeCell ref="AL78:AL79"/>
    <mergeCell ref="AA78:AA79"/>
    <mergeCell ref="AB78:AB79"/>
    <mergeCell ref="AC78:AC79"/>
    <mergeCell ref="AD78:AD79"/>
    <mergeCell ref="AE78:AE79"/>
    <mergeCell ref="AF78:AF79"/>
    <mergeCell ref="U78:U79"/>
    <mergeCell ref="V78:V79"/>
    <mergeCell ref="W78:W79"/>
    <mergeCell ref="X78:X79"/>
    <mergeCell ref="Y78:Y79"/>
    <mergeCell ref="Z78:Z79"/>
    <mergeCell ref="M80:M81"/>
    <mergeCell ref="N80:N81"/>
    <mergeCell ref="O80:O81"/>
    <mergeCell ref="R80:R81"/>
    <mergeCell ref="S80:S81"/>
    <mergeCell ref="T80:T81"/>
    <mergeCell ref="G80:G81"/>
    <mergeCell ref="H80:H81"/>
    <mergeCell ref="I80:I81"/>
    <mergeCell ref="J80:J81"/>
    <mergeCell ref="K80:K81"/>
    <mergeCell ref="L80:L81"/>
    <mergeCell ref="A80:A81"/>
    <mergeCell ref="B80:B81"/>
    <mergeCell ref="C80:C81"/>
    <mergeCell ref="D80:D81"/>
    <mergeCell ref="E80:E81"/>
    <mergeCell ref="F80:F81"/>
    <mergeCell ref="AG80:AG81"/>
    <mergeCell ref="AH80:AH81"/>
    <mergeCell ref="AI80:AI81"/>
    <mergeCell ref="AJ80:AJ81"/>
    <mergeCell ref="AK80:AK81"/>
    <mergeCell ref="AL80:AL81"/>
    <mergeCell ref="AA80:AA81"/>
    <mergeCell ref="AB80:AB81"/>
    <mergeCell ref="AC80:AC81"/>
    <mergeCell ref="AD80:AD81"/>
    <mergeCell ref="AE80:AE81"/>
    <mergeCell ref="AF80:AF81"/>
    <mergeCell ref="U80:U81"/>
    <mergeCell ref="V80:V81"/>
    <mergeCell ref="W80:W81"/>
    <mergeCell ref="X80:X81"/>
    <mergeCell ref="Y80:Y81"/>
    <mergeCell ref="Z80:Z81"/>
    <mergeCell ref="M82:M83"/>
    <mergeCell ref="N82:N83"/>
    <mergeCell ref="O82:O83"/>
    <mergeCell ref="R82:R83"/>
    <mergeCell ref="S82:S83"/>
    <mergeCell ref="T82:T83"/>
    <mergeCell ref="G82:G83"/>
    <mergeCell ref="H82:H83"/>
    <mergeCell ref="I82:I83"/>
    <mergeCell ref="J82:J83"/>
    <mergeCell ref="K82:K83"/>
    <mergeCell ref="L82:L83"/>
    <mergeCell ref="A82:A83"/>
    <mergeCell ref="B82:B83"/>
    <mergeCell ref="C82:C83"/>
    <mergeCell ref="D82:D83"/>
    <mergeCell ref="E82:E83"/>
    <mergeCell ref="F82:F83"/>
    <mergeCell ref="AG82:AG83"/>
    <mergeCell ref="AH82:AH83"/>
    <mergeCell ref="AI82:AI83"/>
    <mergeCell ref="AJ82:AJ83"/>
    <mergeCell ref="AK82:AK83"/>
    <mergeCell ref="AL82:AL83"/>
    <mergeCell ref="AA82:AA83"/>
    <mergeCell ref="AB82:AB83"/>
    <mergeCell ref="AC82:AC83"/>
    <mergeCell ref="AD82:AD83"/>
    <mergeCell ref="AE82:AE83"/>
    <mergeCell ref="AF82:AF83"/>
    <mergeCell ref="U82:U83"/>
    <mergeCell ref="V82:V83"/>
    <mergeCell ref="W82:W83"/>
    <mergeCell ref="X82:X83"/>
    <mergeCell ref="Y82:Y83"/>
    <mergeCell ref="Z82:Z83"/>
    <mergeCell ref="M84:M85"/>
    <mergeCell ref="N84:N85"/>
    <mergeCell ref="O84:O85"/>
    <mergeCell ref="R84:R85"/>
    <mergeCell ref="S84:S85"/>
    <mergeCell ref="T84:T85"/>
    <mergeCell ref="G84:G85"/>
    <mergeCell ref="H84:H85"/>
    <mergeCell ref="I84:I85"/>
    <mergeCell ref="J84:J85"/>
    <mergeCell ref="K84:K85"/>
    <mergeCell ref="L84:L85"/>
    <mergeCell ref="A84:A85"/>
    <mergeCell ref="B84:B85"/>
    <mergeCell ref="C84:C85"/>
    <mergeCell ref="D84:D85"/>
    <mergeCell ref="E84:E85"/>
    <mergeCell ref="F84:F85"/>
    <mergeCell ref="AG84:AG85"/>
    <mergeCell ref="AH84:AH85"/>
    <mergeCell ref="AI84:AI85"/>
    <mergeCell ref="AJ84:AJ85"/>
    <mergeCell ref="AK84:AK85"/>
    <mergeCell ref="AL84:AL85"/>
    <mergeCell ref="AA84:AA85"/>
    <mergeCell ref="AB84:AB85"/>
    <mergeCell ref="AC84:AC85"/>
    <mergeCell ref="AD84:AD85"/>
    <mergeCell ref="AE84:AE85"/>
    <mergeCell ref="AF84:AF85"/>
    <mergeCell ref="U84:U85"/>
    <mergeCell ref="V84:V85"/>
    <mergeCell ref="W84:W85"/>
    <mergeCell ref="X84:X85"/>
    <mergeCell ref="Y84:Y85"/>
    <mergeCell ref="Z84:Z85"/>
    <mergeCell ref="M86:M87"/>
    <mergeCell ref="N86:N87"/>
    <mergeCell ref="O86:O87"/>
    <mergeCell ref="R86:R87"/>
    <mergeCell ref="S86:S87"/>
    <mergeCell ref="T86:T87"/>
    <mergeCell ref="G86:G87"/>
    <mergeCell ref="H86:H87"/>
    <mergeCell ref="I86:I87"/>
    <mergeCell ref="J86:J87"/>
    <mergeCell ref="K86:K87"/>
    <mergeCell ref="L86:L87"/>
    <mergeCell ref="A86:A87"/>
    <mergeCell ref="B86:B87"/>
    <mergeCell ref="C86:C87"/>
    <mergeCell ref="D86:D87"/>
    <mergeCell ref="E86:E87"/>
    <mergeCell ref="F86:F87"/>
    <mergeCell ref="AG86:AG87"/>
    <mergeCell ref="AH86:AH87"/>
    <mergeCell ref="AI86:AI87"/>
    <mergeCell ref="AJ86:AJ87"/>
    <mergeCell ref="AK86:AK87"/>
    <mergeCell ref="AL86:AL87"/>
    <mergeCell ref="AA86:AA87"/>
    <mergeCell ref="AB86:AB87"/>
    <mergeCell ref="AC86:AC87"/>
    <mergeCell ref="AD86:AD87"/>
    <mergeCell ref="AE86:AE87"/>
    <mergeCell ref="AF86:AF87"/>
    <mergeCell ref="U86:U87"/>
    <mergeCell ref="V86:V87"/>
    <mergeCell ref="W86:W87"/>
    <mergeCell ref="X86:X87"/>
    <mergeCell ref="Y86:Y87"/>
    <mergeCell ref="Z86:Z87"/>
    <mergeCell ref="M88:M89"/>
    <mergeCell ref="N88:N89"/>
    <mergeCell ref="O88:O89"/>
    <mergeCell ref="R88:R89"/>
    <mergeCell ref="S88:S89"/>
    <mergeCell ref="T88:T89"/>
    <mergeCell ref="G88:G89"/>
    <mergeCell ref="H88:H89"/>
    <mergeCell ref="I88:I89"/>
    <mergeCell ref="J88:J89"/>
    <mergeCell ref="K88:K89"/>
    <mergeCell ref="L88:L89"/>
    <mergeCell ref="A88:A89"/>
    <mergeCell ref="B88:B89"/>
    <mergeCell ref="C88:C89"/>
    <mergeCell ref="D88:D89"/>
    <mergeCell ref="E88:E89"/>
    <mergeCell ref="F88:F89"/>
    <mergeCell ref="AG88:AG89"/>
    <mergeCell ref="AH88:AH89"/>
    <mergeCell ref="AI88:AI89"/>
    <mergeCell ref="AJ88:AJ89"/>
    <mergeCell ref="AK88:AK89"/>
    <mergeCell ref="AL88:AL89"/>
    <mergeCell ref="AA88:AA89"/>
    <mergeCell ref="AB88:AB89"/>
    <mergeCell ref="AC88:AC89"/>
    <mergeCell ref="AD88:AD89"/>
    <mergeCell ref="AE88:AE89"/>
    <mergeCell ref="AF88:AF89"/>
    <mergeCell ref="U88:U89"/>
    <mergeCell ref="V88:V89"/>
    <mergeCell ref="W88:W89"/>
    <mergeCell ref="X88:X89"/>
    <mergeCell ref="Y88:Y89"/>
    <mergeCell ref="Z88:Z89"/>
    <mergeCell ref="M90:M91"/>
    <mergeCell ref="N90:N91"/>
    <mergeCell ref="O90:O91"/>
    <mergeCell ref="R90:R91"/>
    <mergeCell ref="S90:S91"/>
    <mergeCell ref="T90:T91"/>
    <mergeCell ref="G90:G91"/>
    <mergeCell ref="H90:H91"/>
    <mergeCell ref="I90:I91"/>
    <mergeCell ref="J90:J91"/>
    <mergeCell ref="K90:K91"/>
    <mergeCell ref="L90:L91"/>
    <mergeCell ref="A90:A91"/>
    <mergeCell ref="B90:B91"/>
    <mergeCell ref="C90:C91"/>
    <mergeCell ref="D90:D91"/>
    <mergeCell ref="E90:E91"/>
    <mergeCell ref="F90:F91"/>
    <mergeCell ref="AG90:AG91"/>
    <mergeCell ref="AH90:AH91"/>
    <mergeCell ref="AI90:AI91"/>
    <mergeCell ref="AJ90:AJ91"/>
    <mergeCell ref="AK90:AK91"/>
    <mergeCell ref="AL90:AL91"/>
    <mergeCell ref="AA90:AA91"/>
    <mergeCell ref="AB90:AB91"/>
    <mergeCell ref="AC90:AC91"/>
    <mergeCell ref="AD90:AD91"/>
    <mergeCell ref="AE90:AE91"/>
    <mergeCell ref="AF90:AF91"/>
    <mergeCell ref="U90:U91"/>
    <mergeCell ref="V90:V91"/>
    <mergeCell ref="W90:W91"/>
    <mergeCell ref="X90:X91"/>
    <mergeCell ref="Y90:Y91"/>
    <mergeCell ref="Z90:Z91"/>
    <mergeCell ref="M92:M93"/>
    <mergeCell ref="N92:N93"/>
    <mergeCell ref="O92:O93"/>
    <mergeCell ref="R92:R93"/>
    <mergeCell ref="S92:S93"/>
    <mergeCell ref="T92:T93"/>
    <mergeCell ref="G92:G93"/>
    <mergeCell ref="H92:H93"/>
    <mergeCell ref="I92:I93"/>
    <mergeCell ref="J92:J93"/>
    <mergeCell ref="K92:K93"/>
    <mergeCell ref="L92:L93"/>
    <mergeCell ref="A92:A93"/>
    <mergeCell ref="B92:B93"/>
    <mergeCell ref="C92:C93"/>
    <mergeCell ref="D92:D93"/>
    <mergeCell ref="E92:E93"/>
    <mergeCell ref="F92:F93"/>
    <mergeCell ref="AG92:AG93"/>
    <mergeCell ref="AH92:AH93"/>
    <mergeCell ref="AI92:AI93"/>
    <mergeCell ref="AJ92:AJ93"/>
    <mergeCell ref="AK92:AK93"/>
    <mergeCell ref="AL92:AL93"/>
    <mergeCell ref="AA92:AA93"/>
    <mergeCell ref="AB92:AB93"/>
    <mergeCell ref="AC92:AC93"/>
    <mergeCell ref="AD92:AD93"/>
    <mergeCell ref="AE92:AE93"/>
    <mergeCell ref="AF92:AF93"/>
    <mergeCell ref="U92:U93"/>
    <mergeCell ref="V92:V93"/>
    <mergeCell ref="W92:W93"/>
    <mergeCell ref="X92:X93"/>
    <mergeCell ref="Y92:Y93"/>
    <mergeCell ref="Z92:Z93"/>
    <mergeCell ref="M94:M95"/>
    <mergeCell ref="N94:N95"/>
    <mergeCell ref="O94:O95"/>
    <mergeCell ref="R94:R95"/>
    <mergeCell ref="S94:S95"/>
    <mergeCell ref="T94:T95"/>
    <mergeCell ref="G94:G95"/>
    <mergeCell ref="H94:H95"/>
    <mergeCell ref="I94:I95"/>
    <mergeCell ref="J94:J95"/>
    <mergeCell ref="K94:K95"/>
    <mergeCell ref="L94:L95"/>
    <mergeCell ref="A94:A95"/>
    <mergeCell ref="B94:B95"/>
    <mergeCell ref="C94:C95"/>
    <mergeCell ref="D94:D95"/>
    <mergeCell ref="E94:E95"/>
    <mergeCell ref="F94:F95"/>
    <mergeCell ref="AG94:AG95"/>
    <mergeCell ref="AH94:AH95"/>
    <mergeCell ref="AI94:AI95"/>
    <mergeCell ref="AJ94:AJ95"/>
    <mergeCell ref="AK94:AK95"/>
    <mergeCell ref="AL94:AL95"/>
    <mergeCell ref="AA94:AA95"/>
    <mergeCell ref="AB94:AB95"/>
    <mergeCell ref="AC94:AC95"/>
    <mergeCell ref="AD94:AD95"/>
    <mergeCell ref="AE94:AE95"/>
    <mergeCell ref="AF94:AF95"/>
    <mergeCell ref="U94:U95"/>
    <mergeCell ref="V94:V95"/>
    <mergeCell ref="W94:W95"/>
    <mergeCell ref="X94:X95"/>
    <mergeCell ref="Y94:Y95"/>
    <mergeCell ref="Z94:Z95"/>
    <mergeCell ref="M100:M101"/>
    <mergeCell ref="N100:N101"/>
    <mergeCell ref="O100:O101"/>
    <mergeCell ref="R100:R101"/>
    <mergeCell ref="S100:S101"/>
    <mergeCell ref="T100:T101"/>
    <mergeCell ref="G100:G101"/>
    <mergeCell ref="H100:H101"/>
    <mergeCell ref="I100:I101"/>
    <mergeCell ref="J100:J101"/>
    <mergeCell ref="K100:K101"/>
    <mergeCell ref="L100:L101"/>
    <mergeCell ref="A100:A101"/>
    <mergeCell ref="B100:B101"/>
    <mergeCell ref="C100:C101"/>
    <mergeCell ref="D100:D101"/>
    <mergeCell ref="E100:E101"/>
    <mergeCell ref="F100:F101"/>
    <mergeCell ref="AG100:AG101"/>
    <mergeCell ref="AH100:AH101"/>
    <mergeCell ref="AI100:AI101"/>
    <mergeCell ref="AJ100:AJ101"/>
    <mergeCell ref="AK100:AK101"/>
    <mergeCell ref="AL100:AL101"/>
    <mergeCell ref="AA100:AA101"/>
    <mergeCell ref="AB100:AB101"/>
    <mergeCell ref="AC100:AC101"/>
    <mergeCell ref="AD100:AD101"/>
    <mergeCell ref="AE100:AE101"/>
    <mergeCell ref="AF100:AF101"/>
    <mergeCell ref="U100:U101"/>
    <mergeCell ref="V100:V101"/>
    <mergeCell ref="W100:W101"/>
    <mergeCell ref="X100:X101"/>
    <mergeCell ref="Y100:Y101"/>
    <mergeCell ref="Z100:Z101"/>
    <mergeCell ref="M102:M103"/>
    <mergeCell ref="N102:N103"/>
    <mergeCell ref="O102:O103"/>
    <mergeCell ref="R102:R103"/>
    <mergeCell ref="S102:S103"/>
    <mergeCell ref="T102:T103"/>
    <mergeCell ref="G102:G103"/>
    <mergeCell ref="H102:H103"/>
    <mergeCell ref="I102:I103"/>
    <mergeCell ref="J102:J103"/>
    <mergeCell ref="K102:K103"/>
    <mergeCell ref="L102:L103"/>
    <mergeCell ref="A102:A103"/>
    <mergeCell ref="B102:B103"/>
    <mergeCell ref="C102:C103"/>
    <mergeCell ref="D102:D103"/>
    <mergeCell ref="E102:E103"/>
    <mergeCell ref="F102:F103"/>
    <mergeCell ref="AG102:AG103"/>
    <mergeCell ref="AH102:AH103"/>
    <mergeCell ref="AI102:AI103"/>
    <mergeCell ref="AJ102:AJ103"/>
    <mergeCell ref="AK102:AK103"/>
    <mergeCell ref="AL102:AL103"/>
    <mergeCell ref="AA102:AA103"/>
    <mergeCell ref="AB102:AB103"/>
    <mergeCell ref="AC102:AC103"/>
    <mergeCell ref="AD102:AD103"/>
    <mergeCell ref="AE102:AE103"/>
    <mergeCell ref="AF102:AF103"/>
    <mergeCell ref="U102:U103"/>
    <mergeCell ref="V102:V103"/>
    <mergeCell ref="W102:W103"/>
    <mergeCell ref="X102:X103"/>
    <mergeCell ref="Y102:Y103"/>
    <mergeCell ref="Z102:Z103"/>
    <mergeCell ref="M104:M105"/>
    <mergeCell ref="N104:N105"/>
    <mergeCell ref="O104:O105"/>
    <mergeCell ref="R104:R105"/>
    <mergeCell ref="S104:S105"/>
    <mergeCell ref="T104:T105"/>
    <mergeCell ref="G104:G105"/>
    <mergeCell ref="H104:H105"/>
    <mergeCell ref="I104:I105"/>
    <mergeCell ref="J104:J105"/>
    <mergeCell ref="K104:K105"/>
    <mergeCell ref="L104:L105"/>
    <mergeCell ref="A104:A105"/>
    <mergeCell ref="B104:B105"/>
    <mergeCell ref="C104:C105"/>
    <mergeCell ref="D104:D105"/>
    <mergeCell ref="E104:E105"/>
    <mergeCell ref="F104:F105"/>
    <mergeCell ref="AG104:AG105"/>
    <mergeCell ref="AH104:AH105"/>
    <mergeCell ref="AI104:AI105"/>
    <mergeCell ref="AJ104:AJ105"/>
    <mergeCell ref="AK104:AK105"/>
    <mergeCell ref="AL104:AL105"/>
    <mergeCell ref="AA104:AA105"/>
    <mergeCell ref="AB104:AB105"/>
    <mergeCell ref="AC104:AC105"/>
    <mergeCell ref="AD104:AD105"/>
    <mergeCell ref="AE104:AE105"/>
    <mergeCell ref="AF104:AF105"/>
    <mergeCell ref="U104:U105"/>
    <mergeCell ref="V104:V105"/>
    <mergeCell ref="W104:W105"/>
    <mergeCell ref="X104:X105"/>
    <mergeCell ref="Y104:Y105"/>
    <mergeCell ref="Z104:Z105"/>
    <mergeCell ref="M106:M107"/>
    <mergeCell ref="N106:N107"/>
    <mergeCell ref="O106:O107"/>
    <mergeCell ref="R106:R107"/>
    <mergeCell ref="S106:S107"/>
    <mergeCell ref="T106:T107"/>
    <mergeCell ref="G106:G107"/>
    <mergeCell ref="H106:H107"/>
    <mergeCell ref="I106:I107"/>
    <mergeCell ref="J106:J107"/>
    <mergeCell ref="K106:K107"/>
    <mergeCell ref="L106:L107"/>
    <mergeCell ref="A106:A107"/>
    <mergeCell ref="B106:B107"/>
    <mergeCell ref="C106:C107"/>
    <mergeCell ref="D106:D107"/>
    <mergeCell ref="E106:E107"/>
    <mergeCell ref="F106:F107"/>
    <mergeCell ref="AG106:AG107"/>
    <mergeCell ref="AH106:AH107"/>
    <mergeCell ref="AI106:AI107"/>
    <mergeCell ref="AJ106:AJ107"/>
    <mergeCell ref="AK106:AK107"/>
    <mergeCell ref="AL106:AL107"/>
    <mergeCell ref="AA106:AA107"/>
    <mergeCell ref="AB106:AB107"/>
    <mergeCell ref="AC106:AC107"/>
    <mergeCell ref="AD106:AD107"/>
    <mergeCell ref="AE106:AE107"/>
    <mergeCell ref="AF106:AF107"/>
    <mergeCell ref="U106:U107"/>
    <mergeCell ref="V106:V107"/>
    <mergeCell ref="W106:W107"/>
    <mergeCell ref="X106:X107"/>
    <mergeCell ref="Y106:Y107"/>
    <mergeCell ref="Z106:Z107"/>
    <mergeCell ref="M108:M109"/>
    <mergeCell ref="N108:N109"/>
    <mergeCell ref="O108:O109"/>
    <mergeCell ref="R108:R109"/>
    <mergeCell ref="S108:S109"/>
    <mergeCell ref="T108:T109"/>
    <mergeCell ref="G108:G109"/>
    <mergeCell ref="H108:H109"/>
    <mergeCell ref="I108:I109"/>
    <mergeCell ref="J108:J109"/>
    <mergeCell ref="K108:K109"/>
    <mergeCell ref="L108:L109"/>
    <mergeCell ref="A108:A109"/>
    <mergeCell ref="B108:B109"/>
    <mergeCell ref="C108:C109"/>
    <mergeCell ref="D108:D109"/>
    <mergeCell ref="E108:E109"/>
    <mergeCell ref="F108:F109"/>
    <mergeCell ref="AG108:AG109"/>
    <mergeCell ref="AH108:AH109"/>
    <mergeCell ref="AI108:AI109"/>
    <mergeCell ref="AJ108:AJ109"/>
    <mergeCell ref="AK108:AK109"/>
    <mergeCell ref="AL108:AL109"/>
    <mergeCell ref="AA108:AA109"/>
    <mergeCell ref="AB108:AB109"/>
    <mergeCell ref="AC108:AC109"/>
    <mergeCell ref="AD108:AD109"/>
    <mergeCell ref="AE108:AE109"/>
    <mergeCell ref="AF108:AF109"/>
    <mergeCell ref="U108:U109"/>
    <mergeCell ref="V108:V109"/>
    <mergeCell ref="W108:W109"/>
    <mergeCell ref="X108:X109"/>
    <mergeCell ref="Y108:Y109"/>
    <mergeCell ref="Z108:Z109"/>
    <mergeCell ref="M110:M111"/>
    <mergeCell ref="N110:N111"/>
    <mergeCell ref="O110:O111"/>
    <mergeCell ref="R110:R111"/>
    <mergeCell ref="S110:S111"/>
    <mergeCell ref="T110:T111"/>
    <mergeCell ref="G110:G111"/>
    <mergeCell ref="H110:H111"/>
    <mergeCell ref="I110:I111"/>
    <mergeCell ref="J110:J111"/>
    <mergeCell ref="K110:K111"/>
    <mergeCell ref="L110:L111"/>
    <mergeCell ref="A110:A111"/>
    <mergeCell ref="B110:B111"/>
    <mergeCell ref="C110:C111"/>
    <mergeCell ref="D110:D111"/>
    <mergeCell ref="E110:E111"/>
    <mergeCell ref="F110:F111"/>
    <mergeCell ref="AG110:AG111"/>
    <mergeCell ref="AH110:AH111"/>
    <mergeCell ref="AI110:AI111"/>
    <mergeCell ref="AJ110:AJ111"/>
    <mergeCell ref="AK110:AK111"/>
    <mergeCell ref="AL110:AL111"/>
    <mergeCell ref="AA110:AA111"/>
    <mergeCell ref="AB110:AB111"/>
    <mergeCell ref="AC110:AC111"/>
    <mergeCell ref="AD110:AD111"/>
    <mergeCell ref="AE110:AE111"/>
    <mergeCell ref="AF110:AF111"/>
    <mergeCell ref="U110:U111"/>
    <mergeCell ref="V110:V111"/>
    <mergeCell ref="W110:W111"/>
    <mergeCell ref="X110:X111"/>
    <mergeCell ref="Y110:Y111"/>
    <mergeCell ref="Z110:Z111"/>
    <mergeCell ref="M112:M113"/>
    <mergeCell ref="N112:N113"/>
    <mergeCell ref="O112:O113"/>
    <mergeCell ref="R112:R113"/>
    <mergeCell ref="S112:S113"/>
    <mergeCell ref="T112:T113"/>
    <mergeCell ref="G112:G113"/>
    <mergeCell ref="H112:H113"/>
    <mergeCell ref="I112:I113"/>
    <mergeCell ref="J112:J113"/>
    <mergeCell ref="K112:K113"/>
    <mergeCell ref="L112:L113"/>
    <mergeCell ref="A112:A113"/>
    <mergeCell ref="B112:B113"/>
    <mergeCell ref="C112:C113"/>
    <mergeCell ref="D112:D113"/>
    <mergeCell ref="E112:E113"/>
    <mergeCell ref="F112:F113"/>
    <mergeCell ref="AG112:AG113"/>
    <mergeCell ref="AH112:AH113"/>
    <mergeCell ref="AI112:AI113"/>
    <mergeCell ref="AJ112:AJ113"/>
    <mergeCell ref="AK112:AK113"/>
    <mergeCell ref="AL112:AL113"/>
    <mergeCell ref="AA112:AA113"/>
    <mergeCell ref="AB112:AB113"/>
    <mergeCell ref="AC112:AC113"/>
    <mergeCell ref="AD112:AD113"/>
    <mergeCell ref="AE112:AE113"/>
    <mergeCell ref="AF112:AF113"/>
    <mergeCell ref="U112:U113"/>
    <mergeCell ref="V112:V113"/>
    <mergeCell ref="W112:W113"/>
    <mergeCell ref="X112:X113"/>
    <mergeCell ref="Y112:Y113"/>
    <mergeCell ref="Z112:Z113"/>
    <mergeCell ref="M114:M115"/>
    <mergeCell ref="N114:N115"/>
    <mergeCell ref="O114:O115"/>
    <mergeCell ref="R114:R115"/>
    <mergeCell ref="S114:S115"/>
    <mergeCell ref="T114:T115"/>
    <mergeCell ref="G114:G115"/>
    <mergeCell ref="H114:H115"/>
    <mergeCell ref="I114:I115"/>
    <mergeCell ref="J114:J115"/>
    <mergeCell ref="K114:K115"/>
    <mergeCell ref="L114:L115"/>
    <mergeCell ref="A114:A115"/>
    <mergeCell ref="B114:B115"/>
    <mergeCell ref="C114:C115"/>
    <mergeCell ref="D114:D115"/>
    <mergeCell ref="E114:E115"/>
    <mergeCell ref="F114:F115"/>
    <mergeCell ref="AG114:AG115"/>
    <mergeCell ref="AH114:AH115"/>
    <mergeCell ref="AI114:AI115"/>
    <mergeCell ref="AJ114:AJ115"/>
    <mergeCell ref="AK114:AK115"/>
    <mergeCell ref="AL114:AL115"/>
    <mergeCell ref="AA114:AA115"/>
    <mergeCell ref="AB114:AB115"/>
    <mergeCell ref="AC114:AC115"/>
    <mergeCell ref="AD114:AD115"/>
    <mergeCell ref="AE114:AE115"/>
    <mergeCell ref="AF114:AF115"/>
    <mergeCell ref="U114:U115"/>
    <mergeCell ref="V114:V115"/>
    <mergeCell ref="W114:W115"/>
    <mergeCell ref="X114:X115"/>
    <mergeCell ref="Y114:Y115"/>
    <mergeCell ref="Z114:Z115"/>
    <mergeCell ref="M116:M117"/>
    <mergeCell ref="N116:N117"/>
    <mergeCell ref="O116:O117"/>
    <mergeCell ref="R116:R117"/>
    <mergeCell ref="S116:S117"/>
    <mergeCell ref="T116:T117"/>
    <mergeCell ref="G116:G117"/>
    <mergeCell ref="H116:H117"/>
    <mergeCell ref="I116:I117"/>
    <mergeCell ref="J116:J117"/>
    <mergeCell ref="K116:K117"/>
    <mergeCell ref="L116:L117"/>
    <mergeCell ref="A116:A117"/>
    <mergeCell ref="B116:B117"/>
    <mergeCell ref="C116:C117"/>
    <mergeCell ref="D116:D117"/>
    <mergeCell ref="E116:E117"/>
    <mergeCell ref="F116:F117"/>
    <mergeCell ref="AG116:AG117"/>
    <mergeCell ref="AH116:AH117"/>
    <mergeCell ref="AI116:AI117"/>
    <mergeCell ref="AJ116:AJ117"/>
    <mergeCell ref="AK116:AK117"/>
    <mergeCell ref="AL116:AL117"/>
    <mergeCell ref="AA116:AA117"/>
    <mergeCell ref="AB116:AB117"/>
    <mergeCell ref="AC116:AC117"/>
    <mergeCell ref="AD116:AD117"/>
    <mergeCell ref="AE116:AE117"/>
    <mergeCell ref="AF116:AF117"/>
    <mergeCell ref="U116:U117"/>
    <mergeCell ref="V116:V117"/>
    <mergeCell ref="W116:W117"/>
    <mergeCell ref="X116:X117"/>
    <mergeCell ref="Y116:Y117"/>
    <mergeCell ref="Z116:Z117"/>
    <mergeCell ref="M118:M119"/>
    <mergeCell ref="N118:N119"/>
    <mergeCell ref="O118:O119"/>
    <mergeCell ref="R118:R119"/>
    <mergeCell ref="S118:S119"/>
    <mergeCell ref="T118:T119"/>
    <mergeCell ref="G118:G119"/>
    <mergeCell ref="H118:H119"/>
    <mergeCell ref="I118:I119"/>
    <mergeCell ref="J118:J119"/>
    <mergeCell ref="K118:K119"/>
    <mergeCell ref="L118:L119"/>
    <mergeCell ref="A118:A119"/>
    <mergeCell ref="B118:B119"/>
    <mergeCell ref="C118:C119"/>
    <mergeCell ref="D118:D119"/>
    <mergeCell ref="E118:E119"/>
    <mergeCell ref="F118:F119"/>
    <mergeCell ref="AG118:AG119"/>
    <mergeCell ref="AH118:AH119"/>
    <mergeCell ref="AI118:AI119"/>
    <mergeCell ref="AJ118:AJ119"/>
    <mergeCell ref="AK118:AK119"/>
    <mergeCell ref="AL118:AL119"/>
    <mergeCell ref="AA118:AA119"/>
    <mergeCell ref="AB118:AB119"/>
    <mergeCell ref="AC118:AC119"/>
    <mergeCell ref="AD118:AD119"/>
    <mergeCell ref="AE118:AE119"/>
    <mergeCell ref="AF118:AF119"/>
    <mergeCell ref="U118:U119"/>
    <mergeCell ref="V118:V119"/>
    <mergeCell ref="W118:W119"/>
    <mergeCell ref="X118:X119"/>
    <mergeCell ref="Y118:Y119"/>
    <mergeCell ref="Z118:Z119"/>
    <mergeCell ref="M120:M121"/>
    <mergeCell ref="N120:N121"/>
    <mergeCell ref="O120:O121"/>
    <mergeCell ref="R120:R121"/>
    <mergeCell ref="S120:S121"/>
    <mergeCell ref="T120:T121"/>
    <mergeCell ref="G120:G121"/>
    <mergeCell ref="H120:H121"/>
    <mergeCell ref="I120:I121"/>
    <mergeCell ref="J120:J121"/>
    <mergeCell ref="K120:K121"/>
    <mergeCell ref="L120:L121"/>
    <mergeCell ref="A120:A121"/>
    <mergeCell ref="B120:B121"/>
    <mergeCell ref="C120:C121"/>
    <mergeCell ref="D120:D121"/>
    <mergeCell ref="E120:E121"/>
    <mergeCell ref="F120:F121"/>
    <mergeCell ref="AG120:AG121"/>
    <mergeCell ref="AH120:AH121"/>
    <mergeCell ref="AI120:AI121"/>
    <mergeCell ref="AJ120:AJ121"/>
    <mergeCell ref="AK120:AK121"/>
    <mergeCell ref="AL120:AL121"/>
    <mergeCell ref="AA120:AA121"/>
    <mergeCell ref="AB120:AB121"/>
    <mergeCell ref="AC120:AC121"/>
    <mergeCell ref="AD120:AD121"/>
    <mergeCell ref="AE120:AE121"/>
    <mergeCell ref="AF120:AF121"/>
    <mergeCell ref="U120:U121"/>
    <mergeCell ref="V120:V121"/>
    <mergeCell ref="W120:W121"/>
    <mergeCell ref="X120:X121"/>
    <mergeCell ref="Y120:Y121"/>
    <mergeCell ref="Z120:Z121"/>
    <mergeCell ref="AL124:AL125"/>
    <mergeCell ref="AA124:AA125"/>
    <mergeCell ref="AB124:AB125"/>
    <mergeCell ref="AC124:AC125"/>
    <mergeCell ref="AD124:AD125"/>
    <mergeCell ref="AE124:AE125"/>
    <mergeCell ref="AF124:AF125"/>
    <mergeCell ref="U124:U125"/>
    <mergeCell ref="V124:V125"/>
    <mergeCell ref="W124:W125"/>
    <mergeCell ref="X124:X125"/>
    <mergeCell ref="Y124:Y125"/>
    <mergeCell ref="Z124:Z125"/>
    <mergeCell ref="M124:M125"/>
    <mergeCell ref="N124:N125"/>
    <mergeCell ref="O124:O125"/>
    <mergeCell ref="AL122:AL123"/>
    <mergeCell ref="AA122:AA123"/>
    <mergeCell ref="AB122:AB123"/>
    <mergeCell ref="AC122:AC123"/>
    <mergeCell ref="AD122:AD123"/>
    <mergeCell ref="AE122:AE123"/>
    <mergeCell ref="AF122:AF123"/>
    <mergeCell ref="U122:U123"/>
    <mergeCell ref="V122:V123"/>
    <mergeCell ref="W122:W123"/>
    <mergeCell ref="X122:X123"/>
    <mergeCell ref="Y122:Y123"/>
    <mergeCell ref="Z122:Z123"/>
    <mergeCell ref="M122:M123"/>
    <mergeCell ref="N122:N123"/>
    <mergeCell ref="O122:O123"/>
    <mergeCell ref="AG124:AG125"/>
    <mergeCell ref="G122:G123"/>
    <mergeCell ref="H122:H123"/>
    <mergeCell ref="I122:I123"/>
    <mergeCell ref="J122:J123"/>
    <mergeCell ref="K122:K123"/>
    <mergeCell ref="L122:L123"/>
    <mergeCell ref="A122:A123"/>
    <mergeCell ref="B122:B123"/>
    <mergeCell ref="C122:C123"/>
    <mergeCell ref="D122:D123"/>
    <mergeCell ref="E122:E123"/>
    <mergeCell ref="F122:F123"/>
    <mergeCell ref="AI122:AI123"/>
    <mergeCell ref="AJ122:AJ123"/>
    <mergeCell ref="AK122:AK123"/>
    <mergeCell ref="AK124:AK125"/>
    <mergeCell ref="R122:R123"/>
    <mergeCell ref="S122:S123"/>
    <mergeCell ref="T122:T123"/>
    <mergeCell ref="AG122:AG123"/>
    <mergeCell ref="AH122:AH123"/>
    <mergeCell ref="AH124:AH125"/>
    <mergeCell ref="AI124:AI125"/>
    <mergeCell ref="AJ124:AJ125"/>
    <mergeCell ref="G124:G125"/>
    <mergeCell ref="H124:H125"/>
    <mergeCell ref="I124:I125"/>
    <mergeCell ref="J124:J125"/>
    <mergeCell ref="K124:K125"/>
    <mergeCell ref="L124:L125"/>
    <mergeCell ref="A124:A125"/>
    <mergeCell ref="B124:B125"/>
    <mergeCell ref="C124:C125"/>
    <mergeCell ref="D124:D125"/>
    <mergeCell ref="E124:E125"/>
    <mergeCell ref="F124:F125"/>
    <mergeCell ref="K128:K129"/>
    <mergeCell ref="L128:L129"/>
    <mergeCell ref="R124:R125"/>
    <mergeCell ref="S124:S125"/>
    <mergeCell ref="T124:T125"/>
    <mergeCell ref="T126:T127"/>
    <mergeCell ref="G126:G127"/>
    <mergeCell ref="H126:H127"/>
    <mergeCell ref="I126:I127"/>
    <mergeCell ref="J126:J127"/>
    <mergeCell ref="K126:K127"/>
    <mergeCell ref="L126:L127"/>
    <mergeCell ref="R126:R127"/>
    <mergeCell ref="S126:S127"/>
    <mergeCell ref="F126:F127"/>
    <mergeCell ref="AJ126:AJ127"/>
    <mergeCell ref="AK126:AK127"/>
    <mergeCell ref="AL126:AL127"/>
    <mergeCell ref="AA126:AA127"/>
    <mergeCell ref="AB126:AB127"/>
    <mergeCell ref="AC126:AC127"/>
    <mergeCell ref="AD126:AD127"/>
    <mergeCell ref="AE126:AE127"/>
    <mergeCell ref="AF126:AF127"/>
    <mergeCell ref="U126:U127"/>
    <mergeCell ref="V126:V127"/>
    <mergeCell ref="W126:W127"/>
    <mergeCell ref="X126:X127"/>
    <mergeCell ref="Y126:Y127"/>
    <mergeCell ref="Z126:Z127"/>
    <mergeCell ref="M126:M127"/>
    <mergeCell ref="N126:N127"/>
    <mergeCell ref="O126:O127"/>
    <mergeCell ref="S128:S129"/>
    <mergeCell ref="T128:T129"/>
    <mergeCell ref="G128:G129"/>
    <mergeCell ref="H128:H129"/>
    <mergeCell ref="I128:I129"/>
    <mergeCell ref="J128:J129"/>
    <mergeCell ref="AH130:AH131"/>
    <mergeCell ref="AI130:AI131"/>
    <mergeCell ref="A126:A127"/>
    <mergeCell ref="B126:B127"/>
    <mergeCell ref="C126:C127"/>
    <mergeCell ref="D126:D127"/>
    <mergeCell ref="E126:E127"/>
    <mergeCell ref="A128:A129"/>
    <mergeCell ref="B128:B129"/>
    <mergeCell ref="C128:C129"/>
    <mergeCell ref="D128:D129"/>
    <mergeCell ref="E128:E129"/>
    <mergeCell ref="F128:F129"/>
    <mergeCell ref="AG126:AG127"/>
    <mergeCell ref="AH126:AH127"/>
    <mergeCell ref="AI126:AI127"/>
    <mergeCell ref="AC132:AC133"/>
    <mergeCell ref="AD132:AD133"/>
    <mergeCell ref="AE132:AE133"/>
    <mergeCell ref="T132:T133"/>
    <mergeCell ref="U132:U133"/>
    <mergeCell ref="V132:V133"/>
    <mergeCell ref="W132:W133"/>
    <mergeCell ref="AG130:AG131"/>
    <mergeCell ref="AL132:AL133"/>
    <mergeCell ref="F130:F131"/>
    <mergeCell ref="AG128:AG129"/>
    <mergeCell ref="AH128:AH129"/>
    <mergeCell ref="AI128:AI129"/>
    <mergeCell ref="AJ128:AJ129"/>
    <mergeCell ref="AK128:AK129"/>
    <mergeCell ref="AL128:AL129"/>
    <mergeCell ref="AA128:AA129"/>
    <mergeCell ref="AB128:AB129"/>
    <mergeCell ref="AC128:AC129"/>
    <mergeCell ref="AD128:AD129"/>
    <mergeCell ref="AE128:AE129"/>
    <mergeCell ref="AF128:AF129"/>
    <mergeCell ref="U128:U129"/>
    <mergeCell ref="V128:V129"/>
    <mergeCell ref="W128:W129"/>
    <mergeCell ref="X128:X129"/>
    <mergeCell ref="Y128:Y129"/>
    <mergeCell ref="Z128:Z129"/>
    <mergeCell ref="M128:M129"/>
    <mergeCell ref="N128:N129"/>
    <mergeCell ref="O128:O129"/>
    <mergeCell ref="R128:R129"/>
    <mergeCell ref="AF132:AF133"/>
    <mergeCell ref="AG132:AG133"/>
    <mergeCell ref="Z132:Z133"/>
    <mergeCell ref="AA132:AA133"/>
    <mergeCell ref="R132:R133"/>
    <mergeCell ref="S132:S133"/>
    <mergeCell ref="D130:D131"/>
    <mergeCell ref="E130:E131"/>
    <mergeCell ref="AJ130:AJ131"/>
    <mergeCell ref="AK130:AK131"/>
    <mergeCell ref="AL130:AL131"/>
    <mergeCell ref="AA130:AA131"/>
    <mergeCell ref="AB130:AB131"/>
    <mergeCell ref="AC130:AC131"/>
    <mergeCell ref="AD130:AD131"/>
    <mergeCell ref="AE130:AE131"/>
    <mergeCell ref="AF130:AF131"/>
    <mergeCell ref="U130:U131"/>
    <mergeCell ref="V130:V131"/>
    <mergeCell ref="W130:W131"/>
    <mergeCell ref="X130:X131"/>
    <mergeCell ref="Y130:Y131"/>
    <mergeCell ref="Z130:Z131"/>
    <mergeCell ref="M132:M133"/>
    <mergeCell ref="N132:N133"/>
    <mergeCell ref="O132:O133"/>
    <mergeCell ref="Q132:Q133"/>
    <mergeCell ref="AH132:AH133"/>
    <mergeCell ref="AI132:AI133"/>
    <mergeCell ref="AJ132:AJ133"/>
    <mergeCell ref="AK132:AK133"/>
    <mergeCell ref="AB132:AB133"/>
    <mergeCell ref="C132:C133"/>
    <mergeCell ref="D132:D133"/>
    <mergeCell ref="E132:E133"/>
    <mergeCell ref="F132:F133"/>
    <mergeCell ref="A136:A137"/>
    <mergeCell ref="B136:B137"/>
    <mergeCell ref="C136:C137"/>
    <mergeCell ref="D136:D137"/>
    <mergeCell ref="M130:M131"/>
    <mergeCell ref="N130:N131"/>
    <mergeCell ref="O130:O131"/>
    <mergeCell ref="R130:R131"/>
    <mergeCell ref="S130:S131"/>
    <mergeCell ref="T130:T131"/>
    <mergeCell ref="G130:G131"/>
    <mergeCell ref="H130:H131"/>
    <mergeCell ref="I130:I131"/>
    <mergeCell ref="J130:J131"/>
    <mergeCell ref="K130:K131"/>
    <mergeCell ref="L130:L131"/>
    <mergeCell ref="A130:A131"/>
    <mergeCell ref="B130:B131"/>
    <mergeCell ref="C130:C131"/>
    <mergeCell ref="R134:R135"/>
    <mergeCell ref="X132:X133"/>
    <mergeCell ref="Y132:Y133"/>
    <mergeCell ref="S134:S135"/>
    <mergeCell ref="T134:T135"/>
    <mergeCell ref="U134:U135"/>
    <mergeCell ref="V134:V135"/>
    <mergeCell ref="W134:W135"/>
    <mergeCell ref="J134:J135"/>
    <mergeCell ref="K134:K135"/>
    <mergeCell ref="L134:L135"/>
    <mergeCell ref="M134:M135"/>
    <mergeCell ref="N134:N135"/>
    <mergeCell ref="O134:O135"/>
    <mergeCell ref="O136:O137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G132:G133"/>
    <mergeCell ref="H132:H133"/>
    <mergeCell ref="I132:I133"/>
    <mergeCell ref="J132:J133"/>
    <mergeCell ref="K132:K133"/>
    <mergeCell ref="L132:L133"/>
    <mergeCell ref="A132:A133"/>
    <mergeCell ref="B132:B133"/>
    <mergeCell ref="AJ134:AJ135"/>
    <mergeCell ref="AK134:AK135"/>
    <mergeCell ref="AL134:AL135"/>
    <mergeCell ref="H138:H139"/>
    <mergeCell ref="I138:I139"/>
    <mergeCell ref="J138:J139"/>
    <mergeCell ref="K138:K139"/>
    <mergeCell ref="AH136:AH137"/>
    <mergeCell ref="AI136:AI137"/>
    <mergeCell ref="AJ136:AJ137"/>
    <mergeCell ref="AK136:AK137"/>
    <mergeCell ref="AL136:AL137"/>
    <mergeCell ref="AF138:AF139"/>
    <mergeCell ref="AG138:AG139"/>
    <mergeCell ref="AH138:AH139"/>
    <mergeCell ref="AI138:AI139"/>
    <mergeCell ref="AJ138:AJ139"/>
    <mergeCell ref="AK138:AK139"/>
    <mergeCell ref="Z138:Z139"/>
    <mergeCell ref="AD134:AD135"/>
    <mergeCell ref="AE134:AE135"/>
    <mergeCell ref="AF134:AF135"/>
    <mergeCell ref="AL138:AL139"/>
    <mergeCell ref="AG134:AG135"/>
    <mergeCell ref="AH134:AH135"/>
    <mergeCell ref="AI134:AI135"/>
    <mergeCell ref="X134:X135"/>
    <mergeCell ref="Y134:Y135"/>
    <mergeCell ref="Z134:Z135"/>
    <mergeCell ref="AA134:AA135"/>
    <mergeCell ref="AB134:AB135"/>
    <mergeCell ref="AC134:AC135"/>
    <mergeCell ref="C140:C141"/>
    <mergeCell ref="D140:D141"/>
    <mergeCell ref="E140:E141"/>
    <mergeCell ref="F140:F141"/>
    <mergeCell ref="G140:G141"/>
    <mergeCell ref="H140:H141"/>
    <mergeCell ref="I140:I141"/>
    <mergeCell ref="R136:R137"/>
    <mergeCell ref="S136:S137"/>
    <mergeCell ref="T136:T137"/>
    <mergeCell ref="U136:U137"/>
    <mergeCell ref="H136:H137"/>
    <mergeCell ref="I136:I137"/>
    <mergeCell ref="J136:J137"/>
    <mergeCell ref="K136:K137"/>
    <mergeCell ref="L136:L137"/>
    <mergeCell ref="M136:M137"/>
    <mergeCell ref="L138:L139"/>
    <mergeCell ref="M138:M139"/>
    <mergeCell ref="N138:N139"/>
    <mergeCell ref="L140:L141"/>
    <mergeCell ref="M140:M141"/>
    <mergeCell ref="N140:N141"/>
    <mergeCell ref="O140:O141"/>
    <mergeCell ref="E136:E137"/>
    <mergeCell ref="F136:F137"/>
    <mergeCell ref="G136:G137"/>
    <mergeCell ref="S138:S139"/>
    <mergeCell ref="F138:F139"/>
    <mergeCell ref="G138:G139"/>
    <mergeCell ref="A138:A139"/>
    <mergeCell ref="B138:B139"/>
    <mergeCell ref="C138:C139"/>
    <mergeCell ref="D138:D139"/>
    <mergeCell ref="E138:E139"/>
    <mergeCell ref="AB136:AB137"/>
    <mergeCell ref="AC136:AC137"/>
    <mergeCell ref="AD136:AD137"/>
    <mergeCell ref="AE136:AE137"/>
    <mergeCell ref="AF136:AF137"/>
    <mergeCell ref="AG136:AG137"/>
    <mergeCell ref="V136:V137"/>
    <mergeCell ref="W136:W137"/>
    <mergeCell ref="X136:X137"/>
    <mergeCell ref="Y136:Y137"/>
    <mergeCell ref="Z136:Z137"/>
    <mergeCell ref="AA136:AA137"/>
    <mergeCell ref="N136:N137"/>
    <mergeCell ref="AA138:AA139"/>
    <mergeCell ref="AB138:AB139"/>
    <mergeCell ref="AC138:AC139"/>
    <mergeCell ref="AD138:AD139"/>
    <mergeCell ref="AE138:AE139"/>
    <mergeCell ref="T138:T139"/>
    <mergeCell ref="U138:U139"/>
    <mergeCell ref="V138:V139"/>
    <mergeCell ref="W138:W139"/>
    <mergeCell ref="X138:X139"/>
    <mergeCell ref="Y138:Y139"/>
    <mergeCell ref="O138:O139"/>
    <mergeCell ref="R138:R139"/>
    <mergeCell ref="AJ140:AJ141"/>
    <mergeCell ref="AK140:AK141"/>
    <mergeCell ref="AL140:AL141"/>
    <mergeCell ref="A142:A143"/>
    <mergeCell ref="B142:B143"/>
    <mergeCell ref="C142:C143"/>
    <mergeCell ref="D142:D143"/>
    <mergeCell ref="E142:E143"/>
    <mergeCell ref="F142:F143"/>
    <mergeCell ref="G142:G143"/>
    <mergeCell ref="AD140:AD141"/>
    <mergeCell ref="AE140:AE141"/>
    <mergeCell ref="AF140:AF141"/>
    <mergeCell ref="AG140:AG141"/>
    <mergeCell ref="AH140:AH141"/>
    <mergeCell ref="AI140:AI141"/>
    <mergeCell ref="X140:X141"/>
    <mergeCell ref="Y140:Y141"/>
    <mergeCell ref="Z140:Z141"/>
    <mergeCell ref="AA140:AA141"/>
    <mergeCell ref="AB140:AB141"/>
    <mergeCell ref="AC140:AC141"/>
    <mergeCell ref="R140:R141"/>
    <mergeCell ref="S140:S141"/>
    <mergeCell ref="T140:T141"/>
    <mergeCell ref="U140:U141"/>
    <mergeCell ref="A140:A141"/>
    <mergeCell ref="B140:B141"/>
    <mergeCell ref="V140:V141"/>
    <mergeCell ref="W140:W141"/>
    <mergeCell ref="J140:J141"/>
    <mergeCell ref="K140:K141"/>
    <mergeCell ref="AH142:AH143"/>
    <mergeCell ref="AI142:AI143"/>
    <mergeCell ref="AJ142:AJ143"/>
    <mergeCell ref="AK142:AK143"/>
    <mergeCell ref="AL142:AL143"/>
    <mergeCell ref="A144:A145"/>
    <mergeCell ref="B144:B145"/>
    <mergeCell ref="C144:C145"/>
    <mergeCell ref="D144:D145"/>
    <mergeCell ref="E144:E145"/>
    <mergeCell ref="AB142:AB143"/>
    <mergeCell ref="AC142:AC143"/>
    <mergeCell ref="AD142:AD143"/>
    <mergeCell ref="AE142:AE143"/>
    <mergeCell ref="AF142:AF143"/>
    <mergeCell ref="AG142:AG143"/>
    <mergeCell ref="V142:V143"/>
    <mergeCell ref="W142:W143"/>
    <mergeCell ref="X142:X143"/>
    <mergeCell ref="Y142:Y143"/>
    <mergeCell ref="Z142:Z143"/>
    <mergeCell ref="AA142:AA143"/>
    <mergeCell ref="N142:N143"/>
    <mergeCell ref="O142:O143"/>
    <mergeCell ref="R142:R143"/>
    <mergeCell ref="S142:S143"/>
    <mergeCell ref="T142:T143"/>
    <mergeCell ref="U142:U143"/>
    <mergeCell ref="AL144:AL145"/>
    <mergeCell ref="K146:K147"/>
    <mergeCell ref="L146:L147"/>
    <mergeCell ref="M146:M147"/>
    <mergeCell ref="N146:N147"/>
    <mergeCell ref="O146:O147"/>
    <mergeCell ref="H142:H143"/>
    <mergeCell ref="I142:I143"/>
    <mergeCell ref="J142:J143"/>
    <mergeCell ref="K142:K143"/>
    <mergeCell ref="AB144:AB145"/>
    <mergeCell ref="AC144:AC145"/>
    <mergeCell ref="AD144:AD145"/>
    <mergeCell ref="AE144:AE145"/>
    <mergeCell ref="T144:T145"/>
    <mergeCell ref="U144:U145"/>
    <mergeCell ref="V144:V145"/>
    <mergeCell ref="W144:W145"/>
    <mergeCell ref="X144:X145"/>
    <mergeCell ref="Y144:Y145"/>
    <mergeCell ref="L144:L145"/>
    <mergeCell ref="M144:M145"/>
    <mergeCell ref="N144:N145"/>
    <mergeCell ref="O144:O145"/>
    <mergeCell ref="R144:R145"/>
    <mergeCell ref="S144:S145"/>
    <mergeCell ref="L142:L143"/>
    <mergeCell ref="M142:M143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AF144:AF145"/>
    <mergeCell ref="AG144:AG145"/>
    <mergeCell ref="AH144:AH145"/>
    <mergeCell ref="AI144:AI145"/>
    <mergeCell ref="AJ144:AJ145"/>
    <mergeCell ref="AK144:AK145"/>
    <mergeCell ref="Z144:Z145"/>
    <mergeCell ref="AA144:AA145"/>
    <mergeCell ref="F144:F145"/>
    <mergeCell ref="G144:G145"/>
    <mergeCell ref="H144:H145"/>
    <mergeCell ref="I144:I145"/>
    <mergeCell ref="J144:J145"/>
    <mergeCell ref="K144:K145"/>
    <mergeCell ref="AB146:AB147"/>
    <mergeCell ref="AC146:AC147"/>
    <mergeCell ref="R146:R147"/>
    <mergeCell ref="S146:S147"/>
    <mergeCell ref="T146:T147"/>
    <mergeCell ref="U146:U147"/>
    <mergeCell ref="V146:V147"/>
    <mergeCell ref="W146:W147"/>
    <mergeCell ref="J146:J147"/>
    <mergeCell ref="N148:N149"/>
    <mergeCell ref="O148:O149"/>
    <mergeCell ref="R148:R149"/>
    <mergeCell ref="S148:S149"/>
    <mergeCell ref="T148:T149"/>
    <mergeCell ref="U148:U149"/>
    <mergeCell ref="H148:H149"/>
    <mergeCell ref="I148:I149"/>
    <mergeCell ref="J148:J149"/>
    <mergeCell ref="K148:K149"/>
    <mergeCell ref="L148:L149"/>
    <mergeCell ref="M148:M149"/>
    <mergeCell ref="AJ146:AJ147"/>
    <mergeCell ref="AK146:AK147"/>
    <mergeCell ref="AL146:AL147"/>
    <mergeCell ref="A148:A149"/>
    <mergeCell ref="B148:B149"/>
    <mergeCell ref="C148:C149"/>
    <mergeCell ref="D148:D149"/>
    <mergeCell ref="E148:E149"/>
    <mergeCell ref="F148:F149"/>
    <mergeCell ref="G148:G149"/>
    <mergeCell ref="AD146:AD147"/>
    <mergeCell ref="AE146:AE147"/>
    <mergeCell ref="AF146:AF147"/>
    <mergeCell ref="AG146:AG147"/>
    <mergeCell ref="AH146:AH147"/>
    <mergeCell ref="AI146:AI147"/>
    <mergeCell ref="X146:X147"/>
    <mergeCell ref="Y146:Y147"/>
    <mergeCell ref="Z146:Z147"/>
    <mergeCell ref="AA146:AA147"/>
    <mergeCell ref="N150:N151"/>
    <mergeCell ref="O150:O151"/>
    <mergeCell ref="R150:R151"/>
    <mergeCell ref="S150:S151"/>
    <mergeCell ref="F150:F151"/>
    <mergeCell ref="G150:G151"/>
    <mergeCell ref="H150:H151"/>
    <mergeCell ref="I150:I151"/>
    <mergeCell ref="J150:J151"/>
    <mergeCell ref="K150:K151"/>
    <mergeCell ref="AH148:AH149"/>
    <mergeCell ref="AI148:AI149"/>
    <mergeCell ref="AJ148:AJ149"/>
    <mergeCell ref="AK148:AK149"/>
    <mergeCell ref="AL148:AL149"/>
    <mergeCell ref="A150:A151"/>
    <mergeCell ref="B150:B151"/>
    <mergeCell ref="C150:C151"/>
    <mergeCell ref="D150:D151"/>
    <mergeCell ref="E150:E151"/>
    <mergeCell ref="AB148:AB149"/>
    <mergeCell ref="AC148:AC149"/>
    <mergeCell ref="AD148:AD149"/>
    <mergeCell ref="AE148:AE149"/>
    <mergeCell ref="AF148:AF149"/>
    <mergeCell ref="AG148:AG149"/>
    <mergeCell ref="V148:V149"/>
    <mergeCell ref="W148:W149"/>
    <mergeCell ref="X148:X149"/>
    <mergeCell ref="Y148:Y149"/>
    <mergeCell ref="Z148:Z149"/>
    <mergeCell ref="AA148:AA149"/>
    <mergeCell ref="N152:N153"/>
    <mergeCell ref="O152:O153"/>
    <mergeCell ref="AL150:AL151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AF150:AF151"/>
    <mergeCell ref="AG150:AG151"/>
    <mergeCell ref="AH150:AH151"/>
    <mergeCell ref="AI150:AI151"/>
    <mergeCell ref="AJ150:AJ151"/>
    <mergeCell ref="AK150:AK151"/>
    <mergeCell ref="Z150:Z151"/>
    <mergeCell ref="AA150:AA151"/>
    <mergeCell ref="AB150:AB151"/>
    <mergeCell ref="AC150:AC151"/>
    <mergeCell ref="AD150:AD151"/>
    <mergeCell ref="AE150:AE151"/>
    <mergeCell ref="T150:T151"/>
    <mergeCell ref="U150:U151"/>
    <mergeCell ref="V150:V151"/>
    <mergeCell ref="W150:W151"/>
    <mergeCell ref="X150:X151"/>
    <mergeCell ref="Y150:Y151"/>
    <mergeCell ref="L150:L151"/>
    <mergeCell ref="M150:M151"/>
    <mergeCell ref="AJ152:AJ153"/>
    <mergeCell ref="AK152:AK153"/>
    <mergeCell ref="AL152:AL153"/>
    <mergeCell ref="A154:A155"/>
    <mergeCell ref="B154:B155"/>
    <mergeCell ref="C154:C155"/>
    <mergeCell ref="D154:D155"/>
    <mergeCell ref="E154:E155"/>
    <mergeCell ref="F154:F155"/>
    <mergeCell ref="G154:G155"/>
    <mergeCell ref="AD152:AD153"/>
    <mergeCell ref="AE152:AE153"/>
    <mergeCell ref="AF152:AF153"/>
    <mergeCell ref="AG152:AG153"/>
    <mergeCell ref="AH152:AH153"/>
    <mergeCell ref="AI152:AI153"/>
    <mergeCell ref="X152:X153"/>
    <mergeCell ref="Y152:Y153"/>
    <mergeCell ref="Z152:Z153"/>
    <mergeCell ref="AA152:AA153"/>
    <mergeCell ref="AB152:AB153"/>
    <mergeCell ref="AC152:AC153"/>
    <mergeCell ref="R152:R153"/>
    <mergeCell ref="S152:S153"/>
    <mergeCell ref="T152:T153"/>
    <mergeCell ref="U152:U153"/>
    <mergeCell ref="V152:V153"/>
    <mergeCell ref="W152:W153"/>
    <mergeCell ref="J152:J153"/>
    <mergeCell ref="K152:K153"/>
    <mergeCell ref="L152:L153"/>
    <mergeCell ref="M152:M153"/>
    <mergeCell ref="AK154:AK155"/>
    <mergeCell ref="AL154:AL155"/>
    <mergeCell ref="A156:A157"/>
    <mergeCell ref="B156:B157"/>
    <mergeCell ref="C156:C157"/>
    <mergeCell ref="D156:D157"/>
    <mergeCell ref="E156:E157"/>
    <mergeCell ref="AB154:AB155"/>
    <mergeCell ref="AC154:AC155"/>
    <mergeCell ref="AD154:AD155"/>
    <mergeCell ref="AE154:AE155"/>
    <mergeCell ref="AF154:AF155"/>
    <mergeCell ref="AG154:AG155"/>
    <mergeCell ref="V154:V155"/>
    <mergeCell ref="W154:W155"/>
    <mergeCell ref="X154:X155"/>
    <mergeCell ref="Y154:Y155"/>
    <mergeCell ref="Z154:Z155"/>
    <mergeCell ref="AA154:AA155"/>
    <mergeCell ref="N154:N155"/>
    <mergeCell ref="O154:O155"/>
    <mergeCell ref="R154:R155"/>
    <mergeCell ref="S154:S155"/>
    <mergeCell ref="T154:T155"/>
    <mergeCell ref="U154:U155"/>
    <mergeCell ref="H154:H155"/>
    <mergeCell ref="I154:I155"/>
    <mergeCell ref="J154:J155"/>
    <mergeCell ref="K154:K155"/>
    <mergeCell ref="L154:L155"/>
    <mergeCell ref="M154:M155"/>
    <mergeCell ref="X156:X157"/>
    <mergeCell ref="AH154:AH155"/>
    <mergeCell ref="AI154:AI155"/>
    <mergeCell ref="AJ154:AJ155"/>
    <mergeCell ref="J158:J159"/>
    <mergeCell ref="K158:K159"/>
    <mergeCell ref="L158:L159"/>
    <mergeCell ref="M158:M159"/>
    <mergeCell ref="N158:N159"/>
    <mergeCell ref="O158:O159"/>
    <mergeCell ref="AG158:AG159"/>
    <mergeCell ref="AH158:AH159"/>
    <mergeCell ref="AI158:AI159"/>
    <mergeCell ref="X158:X159"/>
    <mergeCell ref="Y158:Y159"/>
    <mergeCell ref="Z158:Z159"/>
    <mergeCell ref="AA158:AA159"/>
    <mergeCell ref="AB158:AB159"/>
    <mergeCell ref="AC158:AC159"/>
    <mergeCell ref="R158:R159"/>
    <mergeCell ref="AL158:AL159"/>
    <mergeCell ref="AD158:AD159"/>
    <mergeCell ref="AE158:AE159"/>
    <mergeCell ref="AF158:AF159"/>
    <mergeCell ref="Y156:Y157"/>
    <mergeCell ref="L156:L157"/>
    <mergeCell ref="M156:M157"/>
    <mergeCell ref="N156:N157"/>
    <mergeCell ref="O156:O157"/>
    <mergeCell ref="R156:R157"/>
    <mergeCell ref="S156:S157"/>
    <mergeCell ref="F156:F157"/>
    <mergeCell ref="G156:G157"/>
    <mergeCell ref="H156:H157"/>
    <mergeCell ref="I156:I157"/>
    <mergeCell ref="J156:J157"/>
    <mergeCell ref="K156:K157"/>
    <mergeCell ref="S158:S159"/>
    <mergeCell ref="T158:T159"/>
    <mergeCell ref="U158:U159"/>
    <mergeCell ref="V158:V159"/>
    <mergeCell ref="W158:W159"/>
    <mergeCell ref="AL156:AL157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AF156:AF157"/>
    <mergeCell ref="AG156:AG157"/>
    <mergeCell ref="AH156:AH157"/>
    <mergeCell ref="AI156:AI157"/>
    <mergeCell ref="AJ156:AJ157"/>
    <mergeCell ref="AK156:AK157"/>
    <mergeCell ref="Z156:Z157"/>
    <mergeCell ref="AA156:AA157"/>
    <mergeCell ref="AB156:AB157"/>
    <mergeCell ref="AC156:AC157"/>
    <mergeCell ref="AD156:AD157"/>
    <mergeCell ref="AE156:AE157"/>
    <mergeCell ref="T156:T157"/>
    <mergeCell ref="U156:U157"/>
    <mergeCell ref="V156:V157"/>
    <mergeCell ref="W156:W157"/>
    <mergeCell ref="AJ158:AJ159"/>
    <mergeCell ref="AK158:AK1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7FB06-B39D-EB49-8FA3-DE90572EBC86}">
  <dimension ref="A1:AL170"/>
  <sheetViews>
    <sheetView workbookViewId="0">
      <selection activeCell="I16" sqref="I16:I17"/>
    </sheetView>
  </sheetViews>
  <sheetFormatPr baseColWidth="10" defaultRowHeight="16" x14ac:dyDescent="0.2"/>
  <cols>
    <col min="1" max="1" width="14.1640625" bestFit="1" customWidth="1"/>
    <col min="2" max="2" width="15.6640625" bestFit="1" customWidth="1"/>
    <col min="3" max="3" width="20" bestFit="1" customWidth="1"/>
    <col min="4" max="4" width="17.1640625" bestFit="1" customWidth="1"/>
    <col min="5" max="5" width="21.5" bestFit="1" customWidth="1"/>
    <col min="6" max="6" width="15.6640625" bestFit="1" customWidth="1"/>
    <col min="7" max="7" width="17.1640625" bestFit="1" customWidth="1"/>
    <col min="8" max="10" width="14" bestFit="1" customWidth="1"/>
    <col min="11" max="11" width="15.33203125" bestFit="1" customWidth="1"/>
    <col min="12" max="14" width="14" bestFit="1" customWidth="1"/>
    <col min="15" max="15" width="14.83203125" bestFit="1" customWidth="1"/>
    <col min="16" max="16" width="66.83203125" bestFit="1" customWidth="1"/>
    <col min="17" max="17" width="72" bestFit="1" customWidth="1"/>
    <col min="18" max="18" width="19.1640625" bestFit="1" customWidth="1"/>
    <col min="19" max="19" width="23.5" bestFit="1" customWidth="1"/>
    <col min="20" max="20" width="20.5" bestFit="1" customWidth="1"/>
    <col min="21" max="21" width="24.83203125" bestFit="1" customWidth="1"/>
    <col min="22" max="22" width="14" bestFit="1" customWidth="1"/>
    <col min="23" max="23" width="13.33203125" bestFit="1" customWidth="1"/>
    <col min="24" max="24" width="12" bestFit="1" customWidth="1"/>
    <col min="25" max="25" width="11.33203125" bestFit="1" customWidth="1"/>
    <col min="26" max="26" width="73.1640625" bestFit="1" customWidth="1"/>
    <col min="27" max="27" width="20.5" bestFit="1" customWidth="1"/>
    <col min="28" max="28" width="18" bestFit="1" customWidth="1"/>
    <col min="29" max="29" width="18.1640625" bestFit="1" customWidth="1"/>
    <col min="30" max="30" width="14" bestFit="1" customWidth="1"/>
    <col min="31" max="31" width="18" bestFit="1" customWidth="1"/>
    <col min="32" max="32" width="19.33203125" bestFit="1" customWidth="1"/>
    <col min="33" max="33" width="23.1640625" bestFit="1" customWidth="1"/>
    <col min="34" max="34" width="24.5" bestFit="1" customWidth="1"/>
    <col min="35" max="35" width="18.5" bestFit="1" customWidth="1"/>
    <col min="36" max="36" width="19.83203125" bestFit="1" customWidth="1"/>
    <col min="37" max="37" width="19.5" bestFit="1" customWidth="1"/>
    <col min="38" max="38" width="20.83203125" bestFit="1" customWidth="1"/>
  </cols>
  <sheetData>
    <row r="1" spans="1:38" ht="31" x14ac:dyDescent="0.35">
      <c r="A1" s="2" t="s">
        <v>514</v>
      </c>
    </row>
    <row r="2" spans="1:38" x14ac:dyDescent="0.2">
      <c r="A2" s="31"/>
    </row>
    <row r="3" spans="1:38" x14ac:dyDescent="0.2">
      <c r="A3" s="5" t="s">
        <v>0</v>
      </c>
      <c r="B3" s="5" t="s">
        <v>60</v>
      </c>
      <c r="C3" s="5" t="s">
        <v>61</v>
      </c>
      <c r="D3" s="5" t="s">
        <v>62</v>
      </c>
      <c r="E3" s="5" t="s">
        <v>63</v>
      </c>
      <c r="F3" s="5" t="s">
        <v>64</v>
      </c>
      <c r="G3" s="5" t="s">
        <v>65</v>
      </c>
      <c r="H3" s="5" t="s">
        <v>66</v>
      </c>
      <c r="I3" s="5" t="s">
        <v>67</v>
      </c>
      <c r="J3" s="5" t="s">
        <v>68</v>
      </c>
      <c r="K3" s="5" t="s">
        <v>69</v>
      </c>
      <c r="L3" s="5" t="s">
        <v>70</v>
      </c>
      <c r="M3" s="5" t="s">
        <v>71</v>
      </c>
      <c r="N3" s="5" t="s">
        <v>72</v>
      </c>
      <c r="O3" s="5" t="s">
        <v>73</v>
      </c>
      <c r="P3" s="5" t="s">
        <v>74</v>
      </c>
      <c r="Q3" s="5" t="s">
        <v>75</v>
      </c>
      <c r="R3" s="5" t="s">
        <v>76</v>
      </c>
      <c r="S3" s="5" t="s">
        <v>77</v>
      </c>
      <c r="T3" s="5" t="s">
        <v>78</v>
      </c>
      <c r="U3" s="5" t="s">
        <v>79</v>
      </c>
      <c r="V3" s="5" t="s">
        <v>80</v>
      </c>
      <c r="W3" s="5" t="s">
        <v>10</v>
      </c>
      <c r="X3" s="5" t="s">
        <v>11</v>
      </c>
      <c r="Y3" s="5" t="s">
        <v>12</v>
      </c>
      <c r="Z3" s="5" t="s">
        <v>81</v>
      </c>
      <c r="AA3" s="5" t="s">
        <v>13</v>
      </c>
      <c r="AB3" s="5" t="s">
        <v>14</v>
      </c>
      <c r="AC3" s="5" t="s">
        <v>15</v>
      </c>
      <c r="AD3" s="5" t="s">
        <v>16</v>
      </c>
      <c r="AE3" s="5" t="s">
        <v>82</v>
      </c>
      <c r="AF3" s="5" t="s">
        <v>83</v>
      </c>
      <c r="AG3" s="5" t="s">
        <v>84</v>
      </c>
      <c r="AH3" s="5" t="s">
        <v>85</v>
      </c>
      <c r="AI3" s="5" t="s">
        <v>86</v>
      </c>
      <c r="AJ3" s="5" t="s">
        <v>87</v>
      </c>
      <c r="AK3" s="5" t="s">
        <v>88</v>
      </c>
      <c r="AL3" s="5" t="s">
        <v>89</v>
      </c>
    </row>
    <row r="4" spans="1:38" x14ac:dyDescent="0.2">
      <c r="A4" s="40" t="s">
        <v>20</v>
      </c>
      <c r="B4" s="40">
        <v>0.499011125902038</v>
      </c>
      <c r="C4" s="40">
        <v>0.67497566831116795</v>
      </c>
      <c r="D4" s="40">
        <v>0.331717887968279</v>
      </c>
      <c r="E4" s="40">
        <v>0.44381261959973201</v>
      </c>
      <c r="F4" s="40">
        <v>0.45098039215686297</v>
      </c>
      <c r="G4" s="40">
        <v>0.397260273972603</v>
      </c>
      <c r="H4" s="40">
        <v>0.49969396028460999</v>
      </c>
      <c r="I4" s="40">
        <v>0.37041067266720501</v>
      </c>
      <c r="J4" s="40">
        <v>0.80966818934796403</v>
      </c>
      <c r="K4" s="40">
        <v>0.32194639237481598</v>
      </c>
      <c r="L4" s="40">
        <v>10.0860365246344</v>
      </c>
      <c r="M4" s="40">
        <v>4.5488624848173904</v>
      </c>
      <c r="N4" s="40">
        <v>11.3756867924535</v>
      </c>
      <c r="O4" s="40">
        <v>5.5816221508575898</v>
      </c>
      <c r="P4" s="6" t="s">
        <v>618</v>
      </c>
      <c r="Q4" s="6" t="s">
        <v>620</v>
      </c>
      <c r="R4" s="40">
        <v>1.53221288515406</v>
      </c>
      <c r="S4" s="40">
        <v>0.92852278170321001</v>
      </c>
      <c r="T4" s="40">
        <v>3.8612550374208401</v>
      </c>
      <c r="U4" s="40">
        <v>0.92852278170321001</v>
      </c>
      <c r="V4" s="40">
        <v>0.59136378792930999</v>
      </c>
      <c r="W4" s="40" t="s">
        <v>94</v>
      </c>
      <c r="X4" s="40" t="s">
        <v>54</v>
      </c>
      <c r="Y4" s="40" t="s">
        <v>514</v>
      </c>
      <c r="Z4" s="40" t="s">
        <v>95</v>
      </c>
      <c r="AA4" s="40">
        <v>916</v>
      </c>
      <c r="AB4" s="40">
        <v>5998</v>
      </c>
      <c r="AC4" s="40">
        <v>0.152717572524175</v>
      </c>
      <c r="AD4" s="40">
        <v>120.92477177578699</v>
      </c>
      <c r="AE4" s="40">
        <v>673.83730544379705</v>
      </c>
      <c r="AF4" s="40">
        <v>965.12448170277298</v>
      </c>
      <c r="AG4" s="40">
        <v>2.6366459627329202</v>
      </c>
      <c r="AH4" s="40">
        <v>2.9130434782608701</v>
      </c>
      <c r="AI4" s="40">
        <v>51</v>
      </c>
      <c r="AJ4" s="40">
        <v>75</v>
      </c>
      <c r="AK4" s="40">
        <v>0.239357203270369</v>
      </c>
      <c r="AL4" s="40">
        <v>2.73134936812067E-2</v>
      </c>
    </row>
    <row r="5" spans="1:38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6" t="s">
        <v>619</v>
      </c>
      <c r="Q5" s="6" t="s">
        <v>621</v>
      </c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</row>
    <row r="6" spans="1:38" x14ac:dyDescent="0.2">
      <c r="A6" s="40" t="s">
        <v>24</v>
      </c>
      <c r="B6" s="40">
        <v>0.57868569683370497</v>
      </c>
      <c r="C6" s="40">
        <v>0.60607191706501296</v>
      </c>
      <c r="D6" s="40">
        <v>0.52189030459602304</v>
      </c>
      <c r="E6" s="40">
        <v>0.56866654274130601</v>
      </c>
      <c r="F6" s="40">
        <v>-0.78571428571428603</v>
      </c>
      <c r="G6" s="40">
        <v>-0.47126436781609199</v>
      </c>
      <c r="H6" s="40">
        <v>0.426931241451114</v>
      </c>
      <c r="I6" s="40">
        <v>0.19708889863527501</v>
      </c>
      <c r="J6" s="40">
        <v>0.49495539684940199</v>
      </c>
      <c r="K6" s="40">
        <v>0.17134611749468701</v>
      </c>
      <c r="L6" s="40">
        <v>7.6372457248267702</v>
      </c>
      <c r="M6" s="40">
        <v>2.6389304055477498</v>
      </c>
      <c r="N6" s="40">
        <v>6.4951887464367903</v>
      </c>
      <c r="O6" s="40">
        <v>2.4176909172860799</v>
      </c>
      <c r="P6" s="6" t="s">
        <v>622</v>
      </c>
      <c r="Q6" s="6" t="s">
        <v>624</v>
      </c>
      <c r="R6" s="40">
        <v>2.3860708534621602</v>
      </c>
      <c r="S6" s="40">
        <v>1.06288111102261</v>
      </c>
      <c r="T6" s="40">
        <v>3.36643026004728</v>
      </c>
      <c r="U6" s="40">
        <v>1.06288111102261</v>
      </c>
      <c r="V6" s="40">
        <v>0.46584791386271901</v>
      </c>
      <c r="W6" s="40" t="s">
        <v>94</v>
      </c>
      <c r="X6" s="40" t="s">
        <v>54</v>
      </c>
      <c r="Y6" s="40" t="s">
        <v>514</v>
      </c>
      <c r="Z6" s="40" t="s">
        <v>95</v>
      </c>
      <c r="AA6" s="40">
        <v>240</v>
      </c>
      <c r="AB6" s="40">
        <v>5944</v>
      </c>
      <c r="AC6" s="40">
        <v>4.0376850605652798E-2</v>
      </c>
      <c r="AD6" s="40">
        <v>130.705634820825</v>
      </c>
      <c r="AE6" s="40">
        <v>552.23556081701599</v>
      </c>
      <c r="AF6" s="40">
        <v>770.39807519609496</v>
      </c>
      <c r="AG6" s="40">
        <v>1.6454545454545499</v>
      </c>
      <c r="AH6" s="40">
        <v>1.9666666666666699</v>
      </c>
      <c r="AI6" s="40">
        <v>56</v>
      </c>
      <c r="AJ6" s="40">
        <v>90</v>
      </c>
      <c r="AK6" s="40">
        <v>6.5366558324304797E-2</v>
      </c>
      <c r="AL6" s="40">
        <v>1.8260600433302399E-2</v>
      </c>
    </row>
    <row r="7" spans="1:38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6" t="s">
        <v>623</v>
      </c>
      <c r="Q7" s="6" t="s">
        <v>625</v>
      </c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1:38" x14ac:dyDescent="0.2">
      <c r="A8" s="40" t="s">
        <v>25</v>
      </c>
      <c r="B8" s="40">
        <v>0.52748514958060599</v>
      </c>
      <c r="C8" s="40">
        <v>0.65617126556676098</v>
      </c>
      <c r="D8" s="40">
        <v>0.53185456347186899</v>
      </c>
      <c r="E8" s="40">
        <v>0.63800626468428101</v>
      </c>
      <c r="F8" s="40">
        <v>0.04</v>
      </c>
      <c r="G8" s="41"/>
      <c r="H8" s="40">
        <v>0.42061608348554502</v>
      </c>
      <c r="I8" s="40">
        <v>0.277383958588933</v>
      </c>
      <c r="J8" s="40">
        <v>0.65932059253195296</v>
      </c>
      <c r="K8" s="40">
        <v>0.28928349312377899</v>
      </c>
      <c r="L8" s="40">
        <v>8.0350793399941001</v>
      </c>
      <c r="M8" s="40">
        <v>4.4480520325945498</v>
      </c>
      <c r="N8" s="41"/>
      <c r="O8" s="41"/>
      <c r="P8" s="6" t="s">
        <v>626</v>
      </c>
      <c r="Q8" s="6" t="s">
        <v>628</v>
      </c>
      <c r="R8" s="40">
        <v>0.84044308272448698</v>
      </c>
      <c r="S8" s="41"/>
      <c r="T8" s="41"/>
      <c r="U8" s="41"/>
      <c r="V8" s="40">
        <v>0.958205390651655</v>
      </c>
      <c r="W8" s="40" t="s">
        <v>94</v>
      </c>
      <c r="X8" s="40" t="s">
        <v>54</v>
      </c>
      <c r="Y8" s="40" t="s">
        <v>514</v>
      </c>
      <c r="Z8" s="40" t="s">
        <v>95</v>
      </c>
      <c r="AA8" s="40">
        <v>2563</v>
      </c>
      <c r="AB8" s="40">
        <v>5862</v>
      </c>
      <c r="AC8" s="40">
        <v>0.43722279085636301</v>
      </c>
      <c r="AD8" s="41"/>
      <c r="AE8" s="40">
        <v>641.860143398942</v>
      </c>
      <c r="AF8" s="40">
        <v>79.777791696366293</v>
      </c>
      <c r="AG8" s="40">
        <v>6.58097686375321</v>
      </c>
      <c r="AH8" s="40">
        <v>1</v>
      </c>
      <c r="AI8" s="40">
        <v>52</v>
      </c>
      <c r="AJ8" s="40">
        <v>11</v>
      </c>
      <c r="AK8" s="40">
        <v>0.45575930211856902</v>
      </c>
      <c r="AL8" s="40">
        <v>7.8328981723237608E-3</v>
      </c>
    </row>
    <row r="9" spans="1:38" x14ac:dyDescent="0.2">
      <c r="A9" s="40"/>
      <c r="B9" s="40"/>
      <c r="C9" s="40"/>
      <c r="D9" s="40"/>
      <c r="E9" s="40"/>
      <c r="F9" s="40"/>
      <c r="G9" s="41"/>
      <c r="H9" s="40"/>
      <c r="I9" s="40"/>
      <c r="J9" s="40"/>
      <c r="K9" s="40"/>
      <c r="L9" s="40"/>
      <c r="M9" s="40"/>
      <c r="N9" s="41"/>
      <c r="O9" s="41"/>
      <c r="P9" s="6" t="s">
        <v>627</v>
      </c>
      <c r="Q9" s="6" t="s">
        <v>629</v>
      </c>
      <c r="R9" s="40"/>
      <c r="S9" s="41"/>
      <c r="T9" s="41"/>
      <c r="U9" s="41"/>
      <c r="V9" s="40"/>
      <c r="W9" s="40"/>
      <c r="X9" s="40"/>
      <c r="Y9" s="40"/>
      <c r="Z9" s="40"/>
      <c r="AA9" s="40"/>
      <c r="AB9" s="40"/>
      <c r="AC9" s="40"/>
      <c r="AD9" s="41"/>
      <c r="AE9" s="40"/>
      <c r="AF9" s="40"/>
      <c r="AG9" s="40"/>
      <c r="AH9" s="40"/>
      <c r="AI9" s="40"/>
      <c r="AJ9" s="40"/>
      <c r="AK9" s="40"/>
      <c r="AL9" s="40"/>
    </row>
    <row r="10" spans="1:38" x14ac:dyDescent="0.2">
      <c r="A10" s="40" t="s">
        <v>26</v>
      </c>
      <c r="B10" s="40">
        <v>0.54017993835460798</v>
      </c>
      <c r="C10" s="40">
        <v>0.67401576379311401</v>
      </c>
      <c r="D10" s="40">
        <v>0.361585152366038</v>
      </c>
      <c r="E10" s="40">
        <v>0.46411089572353398</v>
      </c>
      <c r="F10" s="40">
        <v>0.44444444444444398</v>
      </c>
      <c r="G10" s="40">
        <v>0.25925925925925902</v>
      </c>
      <c r="H10" s="40">
        <v>0.438094065790328</v>
      </c>
      <c r="I10" s="40">
        <v>0.30662305567792397</v>
      </c>
      <c r="J10" s="40">
        <v>0.72155235789639904</v>
      </c>
      <c r="K10" s="40">
        <v>0.30487392617949599</v>
      </c>
      <c r="L10" s="40">
        <v>12.1256443127778</v>
      </c>
      <c r="M10" s="40">
        <v>5.5556376919429402</v>
      </c>
      <c r="N10" s="40">
        <v>11.6649127892375</v>
      </c>
      <c r="O10" s="40">
        <v>7.9328639795881601</v>
      </c>
      <c r="P10" s="6" t="s">
        <v>630</v>
      </c>
      <c r="Q10" s="6" t="s">
        <v>632</v>
      </c>
      <c r="R10" s="40">
        <v>0.86997635933806206</v>
      </c>
      <c r="S10" s="40">
        <v>1.1888897709661801</v>
      </c>
      <c r="T10" s="40">
        <v>3.3690383111806099</v>
      </c>
      <c r="U10" s="40">
        <v>1.1888897709661801</v>
      </c>
      <c r="V10" s="40">
        <v>0.64209274673008299</v>
      </c>
      <c r="W10" s="40" t="s">
        <v>94</v>
      </c>
      <c r="X10" s="40" t="s">
        <v>54</v>
      </c>
      <c r="Y10" s="40" t="s">
        <v>514</v>
      </c>
      <c r="Z10" s="40" t="s">
        <v>95</v>
      </c>
      <c r="AA10" s="40">
        <v>1131</v>
      </c>
      <c r="AB10" s="40">
        <v>5887</v>
      </c>
      <c r="AC10" s="40">
        <v>0.19211822660098499</v>
      </c>
      <c r="AD10" s="41"/>
      <c r="AE10" s="40">
        <v>587.92223629062005</v>
      </c>
      <c r="AF10" s="40">
        <v>745.72436188592906</v>
      </c>
      <c r="AG10" s="40">
        <v>3.4231974921630099</v>
      </c>
      <c r="AH10" s="40">
        <v>1.3448275862068999</v>
      </c>
      <c r="AI10" s="40">
        <v>36</v>
      </c>
      <c r="AJ10" s="40">
        <v>57</v>
      </c>
      <c r="AK10" s="40">
        <v>0.28888888888888897</v>
      </c>
      <c r="AL10" s="40">
        <v>1.75675675675676E-2</v>
      </c>
    </row>
    <row r="11" spans="1:38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6" t="s">
        <v>631</v>
      </c>
      <c r="Q11" s="6" t="s">
        <v>633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1"/>
      <c r="AE11" s="40"/>
      <c r="AF11" s="40"/>
      <c r="AG11" s="40"/>
      <c r="AH11" s="40"/>
      <c r="AI11" s="40"/>
      <c r="AJ11" s="40"/>
      <c r="AK11" s="40"/>
      <c r="AL11" s="40"/>
    </row>
    <row r="12" spans="1:38" x14ac:dyDescent="0.2">
      <c r="A12" s="40" t="s">
        <v>27</v>
      </c>
      <c r="B12" s="40">
        <v>0.54815360509488598</v>
      </c>
      <c r="C12" s="40">
        <v>0.65223659079944196</v>
      </c>
      <c r="D12" s="40">
        <v>0.47640606109905898</v>
      </c>
      <c r="E12" s="40">
        <v>0.61628221111513704</v>
      </c>
      <c r="F12" s="40">
        <v>3.8461538461538498E-2</v>
      </c>
      <c r="G12" s="40">
        <v>-7.69230769230769E-2</v>
      </c>
      <c r="H12" s="40">
        <v>0.48798901697591301</v>
      </c>
      <c r="I12" s="40">
        <v>0.28581149292293601</v>
      </c>
      <c r="J12" s="40">
        <v>0.59058374629832699</v>
      </c>
      <c r="K12" s="40">
        <v>0.35789819381039201</v>
      </c>
      <c r="L12" s="40">
        <v>9.9173760860702398</v>
      </c>
      <c r="M12" s="40">
        <v>5.8675304341160901</v>
      </c>
      <c r="N12" s="40">
        <v>13.707320124663299</v>
      </c>
      <c r="O12" s="40">
        <v>11.669284897742299</v>
      </c>
      <c r="P12" s="6" t="s">
        <v>634</v>
      </c>
      <c r="Q12" s="6" t="s">
        <v>636</v>
      </c>
      <c r="R12" s="40">
        <v>1.6707997520148801</v>
      </c>
      <c r="S12" s="40">
        <v>1.864037050629</v>
      </c>
      <c r="T12" s="40">
        <v>1.9070631970260199</v>
      </c>
      <c r="U12" s="40">
        <v>1.864037050629</v>
      </c>
      <c r="V12" s="40">
        <v>0.63953061972864</v>
      </c>
      <c r="W12" s="40" t="s">
        <v>94</v>
      </c>
      <c r="X12" s="40" t="s">
        <v>54</v>
      </c>
      <c r="Y12" s="40" t="s">
        <v>514</v>
      </c>
      <c r="Z12" s="40" t="s">
        <v>95</v>
      </c>
      <c r="AA12" s="40">
        <v>687</v>
      </c>
      <c r="AB12" s="40">
        <v>5454</v>
      </c>
      <c r="AC12" s="40">
        <v>0.125962596259626</v>
      </c>
      <c r="AD12" s="40">
        <v>112.275983478168</v>
      </c>
      <c r="AE12" s="40">
        <v>761.50686099091195</v>
      </c>
      <c r="AF12" s="40">
        <v>482.50692072573298</v>
      </c>
      <c r="AG12" s="40">
        <v>1.9780219780219801</v>
      </c>
      <c r="AH12" s="40">
        <v>3.05607476635514</v>
      </c>
      <c r="AI12" s="40">
        <v>53</v>
      </c>
      <c r="AJ12" s="40">
        <v>33</v>
      </c>
      <c r="AK12" s="40">
        <v>0.103211009174312</v>
      </c>
      <c r="AL12" s="40">
        <v>0.130175159235669</v>
      </c>
    </row>
    <row r="13" spans="1:38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6" t="s">
        <v>635</v>
      </c>
      <c r="Q13" s="6" t="s">
        <v>637</v>
      </c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</row>
    <row r="14" spans="1:38" x14ac:dyDescent="0.2">
      <c r="A14" s="40" t="s">
        <v>28</v>
      </c>
      <c r="B14" s="40">
        <v>0.60209334441604001</v>
      </c>
      <c r="C14" s="40">
        <v>0.72298364190290898</v>
      </c>
      <c r="D14" s="40">
        <v>0.454448642839335</v>
      </c>
      <c r="E14" s="40">
        <v>0.55423126212076101</v>
      </c>
      <c r="F14" s="40">
        <v>-0.56756756756756799</v>
      </c>
      <c r="G14" s="40">
        <v>-0.6</v>
      </c>
      <c r="H14" s="40">
        <v>0.36216624448057699</v>
      </c>
      <c r="I14" s="40">
        <v>0.241638833838828</v>
      </c>
      <c r="J14" s="40">
        <v>0.54091882900212296</v>
      </c>
      <c r="K14" s="40">
        <v>0.26156298918281601</v>
      </c>
      <c r="L14" s="40">
        <v>10.2478357193592</v>
      </c>
      <c r="M14" s="40">
        <v>6.1078159243589498</v>
      </c>
      <c r="N14" s="41"/>
      <c r="O14" s="41"/>
      <c r="P14" s="6" t="s">
        <v>638</v>
      </c>
      <c r="Q14" s="6" t="s">
        <v>639</v>
      </c>
      <c r="R14" s="40">
        <v>0.83410404624277501</v>
      </c>
      <c r="S14" s="40">
        <v>0.99491544668083798</v>
      </c>
      <c r="T14" s="40">
        <v>2.75418994413408</v>
      </c>
      <c r="U14" s="40">
        <v>0.99491544668083798</v>
      </c>
      <c r="V14" s="40">
        <v>0.80929907358853403</v>
      </c>
      <c r="W14" s="40" t="s">
        <v>94</v>
      </c>
      <c r="X14" s="40" t="s">
        <v>54</v>
      </c>
      <c r="Y14" s="40" t="s">
        <v>514</v>
      </c>
      <c r="Z14" s="40" t="s">
        <v>95</v>
      </c>
      <c r="AA14" s="40">
        <v>1413</v>
      </c>
      <c r="AB14" s="40">
        <v>5721</v>
      </c>
      <c r="AC14" s="40">
        <v>0.24698479286837999</v>
      </c>
      <c r="AD14" s="41"/>
      <c r="AE14" s="40">
        <v>603.55004642688198</v>
      </c>
      <c r="AF14" s="40">
        <v>261.53425382252601</v>
      </c>
      <c r="AG14" s="40">
        <v>3.1484184914841902</v>
      </c>
      <c r="AH14" s="40">
        <v>2.0169491525423702</v>
      </c>
      <c r="AI14" s="40">
        <v>39</v>
      </c>
      <c r="AJ14" s="40">
        <v>24</v>
      </c>
      <c r="AK14" s="40">
        <v>0.27948164146868298</v>
      </c>
      <c r="AL14" s="40">
        <v>8.6861313868613094E-2</v>
      </c>
    </row>
    <row r="15" spans="1:38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41"/>
      <c r="P15" s="6" t="s">
        <v>113</v>
      </c>
      <c r="Q15" s="6" t="s">
        <v>113</v>
      </c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1"/>
      <c r="AE15" s="40"/>
      <c r="AF15" s="40"/>
      <c r="AG15" s="40"/>
      <c r="AH15" s="40"/>
      <c r="AI15" s="40"/>
      <c r="AJ15" s="40"/>
      <c r="AK15" s="40"/>
      <c r="AL15" s="40"/>
    </row>
    <row r="16" spans="1:38" x14ac:dyDescent="0.2">
      <c r="A16" s="40" t="s">
        <v>29</v>
      </c>
      <c r="B16" s="40">
        <v>0.54763800376085003</v>
      </c>
      <c r="C16" s="40">
        <v>0.67686796961816997</v>
      </c>
      <c r="D16" s="40">
        <v>0.47436007159236998</v>
      </c>
      <c r="E16" s="40">
        <v>0.61414909174041299</v>
      </c>
      <c r="F16" s="40">
        <v>-0.27272727272727298</v>
      </c>
      <c r="G16" s="40">
        <v>-0.58620689655172398</v>
      </c>
      <c r="H16" s="40">
        <v>0.427394346401123</v>
      </c>
      <c r="I16" s="40">
        <v>0.273813525546375</v>
      </c>
      <c r="J16" s="40">
        <v>0.46162219341755201</v>
      </c>
      <c r="K16" s="40">
        <v>0.28274384913439099</v>
      </c>
      <c r="L16" s="40">
        <v>10.6932270771504</v>
      </c>
      <c r="M16" s="40">
        <v>8.1678109755859793</v>
      </c>
      <c r="N16" s="40">
        <v>11.670312265461501</v>
      </c>
      <c r="O16" s="40">
        <v>9.6996926338908604</v>
      </c>
      <c r="P16" s="6" t="s">
        <v>640</v>
      </c>
      <c r="Q16" s="6" t="s">
        <v>642</v>
      </c>
      <c r="R16" s="40">
        <v>0.53360080240722196</v>
      </c>
      <c r="S16" s="40">
        <v>1.02912827316302</v>
      </c>
      <c r="T16" s="40">
        <v>0.95997331554369603</v>
      </c>
      <c r="U16" s="40">
        <v>1.02912827316302</v>
      </c>
      <c r="V16" s="40">
        <v>0.45286971093422701</v>
      </c>
      <c r="W16" s="40" t="s">
        <v>94</v>
      </c>
      <c r="X16" s="40" t="s">
        <v>54</v>
      </c>
      <c r="Y16" s="40" t="s">
        <v>514</v>
      </c>
      <c r="Z16" s="40" t="s">
        <v>95</v>
      </c>
      <c r="AA16" s="40">
        <v>699</v>
      </c>
      <c r="AB16" s="40">
        <v>4774</v>
      </c>
      <c r="AC16" s="40">
        <v>0.146418098031001</v>
      </c>
      <c r="AD16" s="40">
        <v>121.12241950785899</v>
      </c>
      <c r="AE16" s="40">
        <v>391.70691847662903</v>
      </c>
      <c r="AF16" s="40">
        <v>517.01685662765897</v>
      </c>
      <c r="AG16" s="40">
        <v>1.7967032967033001</v>
      </c>
      <c r="AH16" s="40">
        <v>1.6986301369862999</v>
      </c>
      <c r="AI16" s="40">
        <v>22</v>
      </c>
      <c r="AJ16" s="40">
        <v>31</v>
      </c>
      <c r="AK16" s="40">
        <v>0.15124884366327501</v>
      </c>
      <c r="AL16" s="40">
        <v>9.6925482021886403E-2</v>
      </c>
    </row>
    <row r="17" spans="1:38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6" t="s">
        <v>641</v>
      </c>
      <c r="Q17" s="6" t="s">
        <v>643</v>
      </c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</row>
    <row r="18" spans="1:38" x14ac:dyDescent="0.2">
      <c r="A18" s="40" t="s">
        <v>30</v>
      </c>
      <c r="B18" s="40">
        <v>0.66613729162332402</v>
      </c>
      <c r="C18" s="40">
        <v>0.81237635131360197</v>
      </c>
      <c r="D18" s="40">
        <v>0.64681635008851701</v>
      </c>
      <c r="E18" s="40">
        <v>0.74376794513498301</v>
      </c>
      <c r="F18" s="41"/>
      <c r="G18" s="41"/>
      <c r="H18" s="40">
        <v>0.25366077108207002</v>
      </c>
      <c r="I18" s="40">
        <v>0.18305312681833999</v>
      </c>
      <c r="J18" s="40">
        <v>0.27626368649220301</v>
      </c>
      <c r="K18" s="40">
        <v>0.18428148992381099</v>
      </c>
      <c r="L18" s="41"/>
      <c r="M18" s="41"/>
      <c r="N18" s="41"/>
      <c r="O18" s="41"/>
      <c r="P18" s="6" t="s">
        <v>644</v>
      </c>
      <c r="Q18" s="6" t="s">
        <v>645</v>
      </c>
      <c r="R18" s="40">
        <v>0.17486338797814199</v>
      </c>
      <c r="S18" s="40">
        <v>0.411973569810276</v>
      </c>
      <c r="T18" s="40">
        <v>0.21666666666666701</v>
      </c>
      <c r="U18" s="40">
        <v>0.411973569810276</v>
      </c>
      <c r="V18" s="40">
        <v>0.73933061802727096</v>
      </c>
      <c r="W18" s="40" t="s">
        <v>94</v>
      </c>
      <c r="X18" s="40" t="s">
        <v>54</v>
      </c>
      <c r="Y18" s="40" t="s">
        <v>514</v>
      </c>
      <c r="Z18" s="40" t="s">
        <v>95</v>
      </c>
      <c r="AA18" s="40">
        <v>3079</v>
      </c>
      <c r="AB18" s="40">
        <v>5647</v>
      </c>
      <c r="AC18" s="40">
        <v>0.54524526297148901</v>
      </c>
      <c r="AD18" s="41"/>
      <c r="AE18" s="40">
        <v>219.543397371531</v>
      </c>
      <c r="AF18" s="40">
        <v>113.958770678034</v>
      </c>
      <c r="AG18" s="40">
        <v>5.8138424821002399</v>
      </c>
      <c r="AH18" s="40">
        <v>4.1217948717948696</v>
      </c>
      <c r="AI18" s="40">
        <v>15</v>
      </c>
      <c r="AJ18" s="40">
        <v>8</v>
      </c>
      <c r="AK18" s="40">
        <v>0.58347305389221604</v>
      </c>
      <c r="AL18" s="40">
        <v>0.35232876712328798</v>
      </c>
    </row>
    <row r="19" spans="1:38" x14ac:dyDescent="0.2">
      <c r="A19" s="40"/>
      <c r="B19" s="40"/>
      <c r="C19" s="40"/>
      <c r="D19" s="40"/>
      <c r="E19" s="40"/>
      <c r="F19" s="41"/>
      <c r="G19" s="41"/>
      <c r="H19" s="40"/>
      <c r="I19" s="40"/>
      <c r="J19" s="40"/>
      <c r="K19" s="40"/>
      <c r="L19" s="41"/>
      <c r="M19" s="41"/>
      <c r="N19" s="41"/>
      <c r="O19" s="41"/>
      <c r="P19" s="6" t="s">
        <v>113</v>
      </c>
      <c r="Q19" s="6" t="s">
        <v>113</v>
      </c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1"/>
      <c r="AE19" s="40"/>
      <c r="AF19" s="40"/>
      <c r="AG19" s="40"/>
      <c r="AH19" s="40"/>
      <c r="AI19" s="40"/>
      <c r="AJ19" s="40"/>
      <c r="AK19" s="40"/>
      <c r="AL19" s="40"/>
    </row>
    <row r="20" spans="1:38" x14ac:dyDescent="0.2">
      <c r="A20" s="40" t="s">
        <v>31</v>
      </c>
      <c r="B20" s="40">
        <v>0.45751469165645398</v>
      </c>
      <c r="C20" s="40">
        <v>0.55199342303958998</v>
      </c>
      <c r="D20" s="40">
        <v>0.39233436588980197</v>
      </c>
      <c r="E20" s="40">
        <v>0.55231344645917102</v>
      </c>
      <c r="F20" s="40">
        <v>2.1276595744680899E-2</v>
      </c>
      <c r="G20" s="40">
        <v>-0.38461538461538503</v>
      </c>
      <c r="H20" s="40">
        <v>0.63426278397826497</v>
      </c>
      <c r="I20" s="40">
        <v>0.29349644431740002</v>
      </c>
      <c r="J20" s="40">
        <v>0.66038740542521002</v>
      </c>
      <c r="K20" s="40">
        <v>0.29328309568808503</v>
      </c>
      <c r="L20" s="40">
        <v>9.7483973041726202</v>
      </c>
      <c r="M20" s="40">
        <v>10.0794487914517</v>
      </c>
      <c r="N20" s="40">
        <v>15.1309625078904</v>
      </c>
      <c r="O20" s="40">
        <v>7.2159696229360799</v>
      </c>
      <c r="P20" s="6" t="s">
        <v>646</v>
      </c>
      <c r="Q20" s="6" t="s">
        <v>648</v>
      </c>
      <c r="R20" s="40">
        <v>2.91991951710262</v>
      </c>
      <c r="S20" s="40">
        <v>1.10335717336649</v>
      </c>
      <c r="T20" s="40">
        <v>1.8861788617886199</v>
      </c>
      <c r="U20" s="40">
        <v>1.10335717336649</v>
      </c>
      <c r="V20" s="40">
        <v>0.73297370195549605</v>
      </c>
      <c r="W20" s="40" t="s">
        <v>94</v>
      </c>
      <c r="X20" s="40" t="s">
        <v>54</v>
      </c>
      <c r="Y20" s="40" t="s">
        <v>514</v>
      </c>
      <c r="Z20" s="40" t="s">
        <v>95</v>
      </c>
      <c r="AA20" s="40">
        <v>422</v>
      </c>
      <c r="AB20" s="40">
        <v>5932</v>
      </c>
      <c r="AC20" s="40">
        <v>7.1139581928523293E-2</v>
      </c>
      <c r="AD20" s="40">
        <v>221.307854866116</v>
      </c>
      <c r="AE20" s="40">
        <v>1294.21321070765</v>
      </c>
      <c r="AF20" s="40">
        <v>469.86563896003702</v>
      </c>
      <c r="AG20" s="40">
        <v>2.0787401574803201</v>
      </c>
      <c r="AH20" s="40">
        <v>3.8536585365853702</v>
      </c>
      <c r="AI20" s="40">
        <v>94</v>
      </c>
      <c r="AJ20" s="40">
        <v>30</v>
      </c>
      <c r="AK20" s="40">
        <v>6.0717571297148103E-2</v>
      </c>
      <c r="AL20" s="40">
        <v>9.5641646489104101E-2</v>
      </c>
    </row>
    <row r="21" spans="1:38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6" t="s">
        <v>647</v>
      </c>
      <c r="Q21" s="6" t="s">
        <v>649</v>
      </c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</row>
    <row r="22" spans="1:38" x14ac:dyDescent="0.2">
      <c r="A22" s="40" t="s">
        <v>32</v>
      </c>
      <c r="B22" s="40">
        <v>0.33675687959914702</v>
      </c>
      <c r="C22" s="40">
        <v>0.46768409089708801</v>
      </c>
      <c r="D22" s="40">
        <v>0.43002229552972998</v>
      </c>
      <c r="E22" s="40">
        <v>0.60973350048897801</v>
      </c>
      <c r="F22" s="41"/>
      <c r="G22" s="40">
        <v>-0.40816326530612201</v>
      </c>
      <c r="H22" s="40">
        <v>0.69598046257425095</v>
      </c>
      <c r="I22" s="40">
        <v>0.37552055474226997</v>
      </c>
      <c r="J22" s="40">
        <v>0.663513069564997</v>
      </c>
      <c r="K22" s="40">
        <v>0.36823463323887501</v>
      </c>
      <c r="L22" s="41"/>
      <c r="M22" s="41"/>
      <c r="N22" s="40">
        <v>9.8011478919563295</v>
      </c>
      <c r="O22" s="40">
        <v>5.1296695882675101</v>
      </c>
      <c r="P22" s="6" t="s">
        <v>650</v>
      </c>
      <c r="Q22" s="6" t="s">
        <v>652</v>
      </c>
      <c r="R22" s="40">
        <v>3.2987551867219902</v>
      </c>
      <c r="S22" s="40">
        <v>2.1253535995381001</v>
      </c>
      <c r="T22" s="40">
        <v>2.6105291431641202</v>
      </c>
      <c r="U22" s="40">
        <v>2.1253535995381001</v>
      </c>
      <c r="V22" s="40">
        <v>0.108193484698914</v>
      </c>
      <c r="W22" s="40" t="s">
        <v>94</v>
      </c>
      <c r="X22" s="40" t="s">
        <v>54</v>
      </c>
      <c r="Y22" s="40" t="s">
        <v>514</v>
      </c>
      <c r="Z22" s="40" t="s">
        <v>95</v>
      </c>
      <c r="AA22" s="40">
        <v>865</v>
      </c>
      <c r="AB22" s="40">
        <v>5065</v>
      </c>
      <c r="AC22" s="40">
        <v>0.17077986179664401</v>
      </c>
      <c r="AD22" s="41"/>
      <c r="AE22" s="40">
        <v>171.55918402455299</v>
      </c>
      <c r="AF22" s="40">
        <v>1228.49444829959</v>
      </c>
      <c r="AG22" s="40">
        <v>2.39130434782609</v>
      </c>
      <c r="AH22" s="40">
        <v>3.8028169014084501</v>
      </c>
      <c r="AI22" s="40">
        <v>12</v>
      </c>
      <c r="AJ22" s="40">
        <v>101</v>
      </c>
      <c r="AK22" s="40">
        <v>0.10036496350365</v>
      </c>
      <c r="AL22" s="40">
        <v>0.148569332355099</v>
      </c>
    </row>
    <row r="23" spans="1:38" x14ac:dyDescent="0.2">
      <c r="A23" s="40"/>
      <c r="B23" s="40"/>
      <c r="C23" s="40"/>
      <c r="D23" s="40"/>
      <c r="E23" s="40"/>
      <c r="F23" s="41"/>
      <c r="G23" s="40"/>
      <c r="H23" s="40"/>
      <c r="I23" s="40"/>
      <c r="J23" s="40"/>
      <c r="K23" s="40"/>
      <c r="L23" s="41"/>
      <c r="M23" s="41"/>
      <c r="N23" s="40"/>
      <c r="O23" s="40"/>
      <c r="P23" s="6" t="s">
        <v>651</v>
      </c>
      <c r="Q23" s="6" t="s">
        <v>653</v>
      </c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1"/>
      <c r="AE23" s="40"/>
      <c r="AF23" s="40"/>
      <c r="AG23" s="40"/>
      <c r="AH23" s="40"/>
      <c r="AI23" s="40"/>
      <c r="AJ23" s="40"/>
      <c r="AK23" s="40"/>
      <c r="AL23" s="40"/>
    </row>
    <row r="24" spans="1:38" x14ac:dyDescent="0.2">
      <c r="A24" s="40" t="s">
        <v>33</v>
      </c>
      <c r="B24" s="40">
        <v>0.54874482711025796</v>
      </c>
      <c r="C24" s="40">
        <v>0.66992387331814296</v>
      </c>
      <c r="D24" s="40">
        <v>0.39870350716653502</v>
      </c>
      <c r="E24" s="40">
        <v>0.46814352622174399</v>
      </c>
      <c r="F24" s="40">
        <v>-0.41935483870967699</v>
      </c>
      <c r="G24" s="40">
        <v>-0.04</v>
      </c>
      <c r="H24" s="40">
        <v>0.34673654944342502</v>
      </c>
      <c r="I24" s="40">
        <v>0.19051779347697501</v>
      </c>
      <c r="J24" s="40">
        <v>0.52513798515460297</v>
      </c>
      <c r="K24" s="40">
        <v>0.18306362191775899</v>
      </c>
      <c r="L24" s="40">
        <v>12.759800155174799</v>
      </c>
      <c r="M24" s="40">
        <v>9.4162934240181002</v>
      </c>
      <c r="N24" s="40">
        <v>14.731956656499101</v>
      </c>
      <c r="O24" s="40">
        <v>12.386841532476501</v>
      </c>
      <c r="P24" s="6" t="s">
        <v>654</v>
      </c>
      <c r="Q24" s="6" t="s">
        <v>656</v>
      </c>
      <c r="R24" s="40">
        <v>0.74751491053677899</v>
      </c>
      <c r="S24" s="40">
        <v>0.81011983442245405</v>
      </c>
      <c r="T24" s="40">
        <v>1.4910358565737101</v>
      </c>
      <c r="U24" s="40">
        <v>0.81011983442245405</v>
      </c>
      <c r="V24" s="40">
        <v>0.66881028938906795</v>
      </c>
      <c r="W24" s="40" t="s">
        <v>94</v>
      </c>
      <c r="X24" s="40" t="s">
        <v>54</v>
      </c>
      <c r="Y24" s="40" t="s">
        <v>514</v>
      </c>
      <c r="Z24" s="40" t="s">
        <v>95</v>
      </c>
      <c r="AA24" s="40">
        <v>767</v>
      </c>
      <c r="AB24" s="40">
        <v>5909</v>
      </c>
      <c r="AC24" s="40">
        <v>0.12980199695379899</v>
      </c>
      <c r="AD24" s="41"/>
      <c r="AE24" s="40">
        <v>556.85889840614095</v>
      </c>
      <c r="AF24" s="40">
        <v>505.18274171872798</v>
      </c>
      <c r="AG24" s="40">
        <v>2.4065573770491802</v>
      </c>
      <c r="AH24" s="40">
        <v>1.375</v>
      </c>
      <c r="AI24" s="40">
        <v>31</v>
      </c>
      <c r="AJ24" s="40">
        <v>27</v>
      </c>
      <c r="AK24" s="40">
        <v>0.185728744939271</v>
      </c>
      <c r="AL24" s="40">
        <v>1.611328125E-2</v>
      </c>
    </row>
    <row r="25" spans="1:38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6" t="s">
        <v>655</v>
      </c>
      <c r="Q25" s="6" t="s">
        <v>657</v>
      </c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1"/>
      <c r="AE25" s="40"/>
      <c r="AF25" s="40"/>
      <c r="AG25" s="40"/>
      <c r="AH25" s="40"/>
      <c r="AI25" s="40"/>
      <c r="AJ25" s="40"/>
      <c r="AK25" s="40"/>
      <c r="AL25" s="40"/>
    </row>
    <row r="26" spans="1:38" x14ac:dyDescent="0.2">
      <c r="A26" s="40" t="s">
        <v>34</v>
      </c>
      <c r="B26" s="40">
        <v>0.35024545156379999</v>
      </c>
      <c r="C26" s="40">
        <v>0.42811760643334901</v>
      </c>
      <c r="D26" s="40">
        <v>0.33780755048841898</v>
      </c>
      <c r="E26" s="40">
        <v>0.44722613509609499</v>
      </c>
      <c r="F26" s="40">
        <v>5.2631578947368397E-2</v>
      </c>
      <c r="G26" s="40">
        <v>-0.238095238095238</v>
      </c>
      <c r="H26" s="40">
        <v>0.58396566262388905</v>
      </c>
      <c r="I26" s="40">
        <v>0.18343838407638099</v>
      </c>
      <c r="J26" s="40">
        <v>0.60230793113038905</v>
      </c>
      <c r="K26" s="40">
        <v>0.20488206919987501</v>
      </c>
      <c r="L26" s="40">
        <v>11.256248264852699</v>
      </c>
      <c r="M26" s="40">
        <v>4.8818785107518003</v>
      </c>
      <c r="N26" s="40">
        <v>11.632522364083201</v>
      </c>
      <c r="O26" s="40">
        <v>6.2465262325927897</v>
      </c>
      <c r="P26" s="6" t="s">
        <v>658</v>
      </c>
      <c r="Q26" s="6" t="s">
        <v>660</v>
      </c>
      <c r="R26" s="40">
        <v>2.46088794926004</v>
      </c>
      <c r="S26" s="40">
        <v>0.67130543901711504</v>
      </c>
      <c r="T26" s="40">
        <v>2.9350180505415202</v>
      </c>
      <c r="U26" s="40">
        <v>0.67130543901711504</v>
      </c>
      <c r="V26" s="40">
        <v>0.71663135593220295</v>
      </c>
      <c r="W26" s="40" t="s">
        <v>94</v>
      </c>
      <c r="X26" s="40" t="s">
        <v>54</v>
      </c>
      <c r="Y26" s="40" t="s">
        <v>514</v>
      </c>
      <c r="Z26" s="40" t="s">
        <v>95</v>
      </c>
      <c r="AA26" s="40">
        <v>26</v>
      </c>
      <c r="AB26" s="40">
        <v>3776</v>
      </c>
      <c r="AC26" s="40">
        <v>6.8855932203389803E-3</v>
      </c>
      <c r="AD26" s="40">
        <v>155.00674958741399</v>
      </c>
      <c r="AE26" s="40">
        <v>783.09795357863504</v>
      </c>
      <c r="AF26" s="40">
        <v>316.81397177458501</v>
      </c>
      <c r="AG26" s="40">
        <v>1</v>
      </c>
      <c r="AH26" s="40">
        <v>2.4</v>
      </c>
      <c r="AI26" s="40">
        <v>59</v>
      </c>
      <c r="AJ26" s="40">
        <v>29</v>
      </c>
      <c r="AK26" s="40">
        <v>5.1736881005173697E-3</v>
      </c>
      <c r="AL26" s="40">
        <v>3.6429872495446301E-3</v>
      </c>
    </row>
    <row r="27" spans="1:38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6" t="s">
        <v>659</v>
      </c>
      <c r="Q27" s="6" t="s">
        <v>661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</row>
    <row r="28" spans="1:38" x14ac:dyDescent="0.2">
      <c r="A28" s="40" t="s">
        <v>35</v>
      </c>
      <c r="B28" s="40">
        <v>0.408690917739855</v>
      </c>
      <c r="C28" s="40">
        <v>0.50654751367029605</v>
      </c>
      <c r="D28" s="40">
        <v>0.31169957164057499</v>
      </c>
      <c r="E28" s="40">
        <v>0.42377290547115298</v>
      </c>
      <c r="F28" s="40">
        <v>-0.15384615384615399</v>
      </c>
      <c r="G28" s="41"/>
      <c r="H28" s="40">
        <v>0.67165713445955999</v>
      </c>
      <c r="I28" s="40">
        <v>0.283579204302151</v>
      </c>
      <c r="J28" s="40">
        <v>0.79200555546383899</v>
      </c>
      <c r="K28" s="40">
        <v>0.27718686912872598</v>
      </c>
      <c r="L28" s="40">
        <v>6.6713558847109597</v>
      </c>
      <c r="M28" s="40">
        <v>5.0010122750155697</v>
      </c>
      <c r="N28" s="41"/>
      <c r="O28" s="41"/>
      <c r="P28" s="6" t="s">
        <v>662</v>
      </c>
      <c r="Q28" s="6" t="s">
        <v>663</v>
      </c>
      <c r="R28" s="40">
        <v>4.2138492871690403</v>
      </c>
      <c r="S28" s="40">
        <v>0.23529411764705899</v>
      </c>
      <c r="T28" s="40">
        <v>3.0588235294117601</v>
      </c>
      <c r="U28" s="40">
        <v>0.23529411764705899</v>
      </c>
      <c r="V28" s="40">
        <v>0.84765625</v>
      </c>
      <c r="W28" s="40" t="s">
        <v>94</v>
      </c>
      <c r="X28" s="40" t="s">
        <v>54</v>
      </c>
      <c r="Y28" s="40" t="s">
        <v>514</v>
      </c>
      <c r="Z28" s="40" t="s">
        <v>95</v>
      </c>
      <c r="AA28" s="40">
        <v>15</v>
      </c>
      <c r="AB28" s="40">
        <v>1024</v>
      </c>
      <c r="AC28" s="40">
        <v>1.46484375E-2</v>
      </c>
      <c r="AD28" s="40">
        <v>187.80495453729901</v>
      </c>
      <c r="AE28" s="40">
        <v>285.79011071254303</v>
      </c>
      <c r="AF28" s="40">
        <v>60.984427770715598</v>
      </c>
      <c r="AG28" s="40">
        <v>1</v>
      </c>
      <c r="AH28" s="40">
        <v>1</v>
      </c>
      <c r="AI28" s="40">
        <v>26</v>
      </c>
      <c r="AJ28" s="40">
        <v>6</v>
      </c>
      <c r="AK28" s="40">
        <v>1.4976958525345601E-2</v>
      </c>
      <c r="AL28" s="40">
        <v>3.8971161340608E-4</v>
      </c>
    </row>
    <row r="29" spans="1:38" x14ac:dyDescent="0.2">
      <c r="A29" s="40"/>
      <c r="B29" s="40"/>
      <c r="C29" s="40"/>
      <c r="D29" s="40"/>
      <c r="E29" s="40"/>
      <c r="F29" s="40"/>
      <c r="G29" s="41"/>
      <c r="H29" s="40"/>
      <c r="I29" s="40"/>
      <c r="J29" s="40"/>
      <c r="K29" s="40"/>
      <c r="L29" s="40"/>
      <c r="M29" s="40"/>
      <c r="N29" s="41"/>
      <c r="O29" s="41"/>
      <c r="P29" s="6" t="s">
        <v>479</v>
      </c>
      <c r="Q29" s="6" t="s">
        <v>664</v>
      </c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</row>
    <row r="30" spans="1:38" x14ac:dyDescent="0.2">
      <c r="A30" s="40" t="s">
        <v>36</v>
      </c>
      <c r="B30" s="40">
        <v>0.74405401162991203</v>
      </c>
      <c r="C30" s="40">
        <v>0.84659534229036104</v>
      </c>
      <c r="D30" s="41"/>
      <c r="E30" s="41"/>
      <c r="F30" s="41"/>
      <c r="G30" s="41"/>
      <c r="H30" s="40">
        <v>0.18357478273285699</v>
      </c>
      <c r="I30" s="40">
        <v>9.4574810532124007E-2</v>
      </c>
      <c r="J30" s="41"/>
      <c r="K30" s="41"/>
      <c r="L30" s="41"/>
      <c r="M30" s="41"/>
      <c r="N30" s="41"/>
      <c r="O30" s="41"/>
      <c r="P30" s="6" t="s">
        <v>665</v>
      </c>
      <c r="Q30" s="6" t="s">
        <v>666</v>
      </c>
      <c r="R30" s="40">
        <v>6.0696095076400697E-2</v>
      </c>
      <c r="S30" s="41"/>
      <c r="T30" s="41"/>
      <c r="U30" s="41"/>
      <c r="V30" s="40">
        <v>1</v>
      </c>
      <c r="W30" s="40" t="s">
        <v>94</v>
      </c>
      <c r="X30" s="40" t="s">
        <v>54</v>
      </c>
      <c r="Y30" s="40" t="s">
        <v>514</v>
      </c>
      <c r="Z30" s="40" t="s">
        <v>95</v>
      </c>
      <c r="AA30" s="40">
        <v>3927</v>
      </c>
      <c r="AB30" s="40">
        <v>5815</v>
      </c>
      <c r="AC30" s="40">
        <v>0.675322441960447</v>
      </c>
      <c r="AD30" s="40">
        <v>58.872123463923401</v>
      </c>
      <c r="AE30" s="40">
        <v>171.91778402932101</v>
      </c>
      <c r="AF30" s="40">
        <v>0</v>
      </c>
      <c r="AG30" s="40">
        <v>8.0142857142857107</v>
      </c>
      <c r="AH30" s="41"/>
      <c r="AI30" s="40">
        <v>13</v>
      </c>
      <c r="AJ30" s="40">
        <v>3</v>
      </c>
      <c r="AK30" s="40">
        <v>0.675322441960447</v>
      </c>
      <c r="AL30" s="40">
        <v>0</v>
      </c>
    </row>
    <row r="31" spans="1:38" x14ac:dyDescent="0.2">
      <c r="A31" s="40"/>
      <c r="B31" s="40"/>
      <c r="C31" s="40"/>
      <c r="D31" s="41"/>
      <c r="E31" s="41"/>
      <c r="F31" s="41"/>
      <c r="G31" s="41"/>
      <c r="H31" s="40"/>
      <c r="I31" s="40"/>
      <c r="J31" s="41"/>
      <c r="K31" s="41"/>
      <c r="L31" s="41"/>
      <c r="M31" s="41"/>
      <c r="N31" s="41"/>
      <c r="O31" s="41"/>
      <c r="P31" s="6" t="s">
        <v>113</v>
      </c>
      <c r="Q31" s="6" t="s">
        <v>113</v>
      </c>
      <c r="R31" s="40"/>
      <c r="S31" s="41"/>
      <c r="T31" s="41"/>
      <c r="U31" s="41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1"/>
      <c r="AI31" s="40"/>
      <c r="AJ31" s="40"/>
      <c r="AK31" s="40"/>
      <c r="AL31" s="40"/>
    </row>
    <row r="32" spans="1:38" x14ac:dyDescent="0.2">
      <c r="A32" s="40" t="s">
        <v>37</v>
      </c>
      <c r="B32" s="40">
        <v>0.40358840774527899</v>
      </c>
      <c r="C32" s="40">
        <v>0.52510906763237597</v>
      </c>
      <c r="D32" s="40">
        <v>0.351924747346888</v>
      </c>
      <c r="E32" s="40">
        <v>0.523748851934005</v>
      </c>
      <c r="F32" s="40">
        <v>-7.4074074074074098E-2</v>
      </c>
      <c r="G32" s="40">
        <v>-2.4390243902439001E-2</v>
      </c>
      <c r="H32" s="40">
        <v>0.63208651736729304</v>
      </c>
      <c r="I32" s="40">
        <v>0.32734422325376</v>
      </c>
      <c r="J32" s="40">
        <v>0.75524322324315496</v>
      </c>
      <c r="K32" s="40">
        <v>0.32949770336692202</v>
      </c>
      <c r="L32" s="40">
        <v>12.664180400402699</v>
      </c>
      <c r="M32" s="40">
        <v>7.8912577872375502</v>
      </c>
      <c r="N32" s="40">
        <v>13.4889044888314</v>
      </c>
      <c r="O32" s="40">
        <v>7.4160493561478704</v>
      </c>
      <c r="P32" s="6" t="s">
        <v>667</v>
      </c>
      <c r="Q32" s="6" t="s">
        <v>669</v>
      </c>
      <c r="R32" s="40">
        <v>2.1796966161026798</v>
      </c>
      <c r="S32" s="40">
        <v>1.2353024968622399</v>
      </c>
      <c r="T32" s="40">
        <v>3.1134401972873</v>
      </c>
      <c r="U32" s="40">
        <v>1.2353024968622399</v>
      </c>
      <c r="V32" s="40">
        <v>0.60413999146393504</v>
      </c>
      <c r="W32" s="40" t="s">
        <v>94</v>
      </c>
      <c r="X32" s="40" t="s">
        <v>54</v>
      </c>
      <c r="Y32" s="40" t="s">
        <v>514</v>
      </c>
      <c r="Z32" s="40" t="s">
        <v>95</v>
      </c>
      <c r="AA32" s="40">
        <v>114</v>
      </c>
      <c r="AB32" s="40">
        <v>4686</v>
      </c>
      <c r="AC32" s="40">
        <v>2.4327784891165199E-2</v>
      </c>
      <c r="AD32" s="40">
        <v>104.331232120065</v>
      </c>
      <c r="AE32" s="40">
        <v>860.90183665425297</v>
      </c>
      <c r="AF32" s="40">
        <v>693.69090054883804</v>
      </c>
      <c r="AG32" s="40">
        <v>1.81481481481481</v>
      </c>
      <c r="AH32" s="40">
        <v>1.2307692307692299</v>
      </c>
      <c r="AI32" s="40">
        <v>56</v>
      </c>
      <c r="AJ32" s="40">
        <v>45</v>
      </c>
      <c r="AK32" s="40">
        <v>3.4616743200282601E-2</v>
      </c>
      <c r="AL32" s="40">
        <v>5.0489113284947901E-3</v>
      </c>
    </row>
    <row r="33" spans="1:38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6" t="s">
        <v>668</v>
      </c>
      <c r="Q33" s="6" t="s">
        <v>670</v>
      </c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</row>
    <row r="34" spans="1:38" x14ac:dyDescent="0.2">
      <c r="A34" s="40" t="s">
        <v>38</v>
      </c>
      <c r="B34" s="40">
        <v>0.593471372196542</v>
      </c>
      <c r="C34" s="40">
        <v>0.71654811457151601</v>
      </c>
      <c r="D34" s="40">
        <v>0.61755659722365897</v>
      </c>
      <c r="E34" s="40">
        <v>0.70122741859427695</v>
      </c>
      <c r="F34" s="40">
        <v>-0.13043478260869601</v>
      </c>
      <c r="G34" s="41"/>
      <c r="H34" s="40">
        <v>0.28263853310176801</v>
      </c>
      <c r="I34" s="40">
        <v>0.16882333136678901</v>
      </c>
      <c r="J34" s="40">
        <v>0.220798121100658</v>
      </c>
      <c r="K34" s="40">
        <v>0.111991706587817</v>
      </c>
      <c r="L34" s="40">
        <v>7.7701078869308597</v>
      </c>
      <c r="M34" s="40">
        <v>13.626324550145601</v>
      </c>
      <c r="N34" s="41"/>
      <c r="O34" s="41"/>
      <c r="P34" s="6" t="s">
        <v>671</v>
      </c>
      <c r="Q34" s="6" t="s">
        <v>672</v>
      </c>
      <c r="R34" s="40">
        <v>0.49031424881618602</v>
      </c>
      <c r="S34" s="40">
        <v>0.51862437575339804</v>
      </c>
      <c r="T34" s="40">
        <v>0.377370830608241</v>
      </c>
      <c r="U34" s="40">
        <v>0.51862437575339804</v>
      </c>
      <c r="V34" s="40">
        <v>0.67389042995839099</v>
      </c>
      <c r="W34" s="40" t="s">
        <v>94</v>
      </c>
      <c r="X34" s="40" t="s">
        <v>54</v>
      </c>
      <c r="Y34" s="40" t="s">
        <v>514</v>
      </c>
      <c r="Z34" s="40" t="s">
        <v>95</v>
      </c>
      <c r="AA34" s="40">
        <v>1666</v>
      </c>
      <c r="AB34" s="40">
        <v>5768</v>
      </c>
      <c r="AC34" s="40">
        <v>0.288834951456311</v>
      </c>
      <c r="AD34" s="40">
        <v>93.473247248793299</v>
      </c>
      <c r="AE34" s="40">
        <v>370.25647836331598</v>
      </c>
      <c r="AF34" s="40">
        <v>161.513825585131</v>
      </c>
      <c r="AG34" s="40">
        <v>3.2584856396866799</v>
      </c>
      <c r="AH34" s="40">
        <v>1.5833333333333299</v>
      </c>
      <c r="AI34" s="40">
        <v>26</v>
      </c>
      <c r="AJ34" s="40">
        <v>11</v>
      </c>
      <c r="AK34" s="40">
        <v>0.32107023411371199</v>
      </c>
      <c r="AL34" s="40">
        <v>0.19782300047326101</v>
      </c>
    </row>
    <row r="35" spans="1:38" x14ac:dyDescent="0.2">
      <c r="A35" s="40"/>
      <c r="B35" s="40"/>
      <c r="C35" s="40"/>
      <c r="D35" s="40"/>
      <c r="E35" s="40"/>
      <c r="F35" s="40"/>
      <c r="G35" s="41"/>
      <c r="H35" s="40"/>
      <c r="I35" s="40"/>
      <c r="J35" s="40"/>
      <c r="K35" s="40"/>
      <c r="L35" s="40"/>
      <c r="M35" s="40"/>
      <c r="N35" s="41"/>
      <c r="O35" s="41"/>
      <c r="P35" s="6" t="s">
        <v>172</v>
      </c>
      <c r="Q35" s="6" t="s">
        <v>673</v>
      </c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</row>
    <row r="36" spans="1:38" x14ac:dyDescent="0.2">
      <c r="A36" s="40" t="s">
        <v>39</v>
      </c>
      <c r="B36" s="40">
        <v>0.42434730074282001</v>
      </c>
      <c r="C36" s="40">
        <v>0.51718162357550401</v>
      </c>
      <c r="D36" s="40">
        <v>0.27273724801764399</v>
      </c>
      <c r="E36" s="40">
        <v>0.24497950231377899</v>
      </c>
      <c r="F36" s="40">
        <v>-5.4545454545454501E-2</v>
      </c>
      <c r="G36" s="41"/>
      <c r="H36" s="40">
        <v>0.64082378607929402</v>
      </c>
      <c r="I36" s="40">
        <v>0.25656078231905599</v>
      </c>
      <c r="J36" s="40">
        <v>0.80341959045048095</v>
      </c>
      <c r="K36" s="40">
        <v>0.21151004517129399</v>
      </c>
      <c r="L36" s="40">
        <v>6.8282501418738297</v>
      </c>
      <c r="M36" s="40">
        <v>4.4021276200440198</v>
      </c>
      <c r="N36" s="41"/>
      <c r="O36" s="41"/>
      <c r="P36" s="6" t="s">
        <v>674</v>
      </c>
      <c r="Q36" s="6" t="s">
        <v>676</v>
      </c>
      <c r="R36" s="40">
        <v>4.1979166666666696</v>
      </c>
      <c r="S36" s="41"/>
      <c r="T36" s="41"/>
      <c r="U36" s="41"/>
      <c r="V36" s="40">
        <v>0.93216203025866295</v>
      </c>
      <c r="W36" s="40" t="s">
        <v>94</v>
      </c>
      <c r="X36" s="40" t="s">
        <v>54</v>
      </c>
      <c r="Y36" s="40" t="s">
        <v>514</v>
      </c>
      <c r="Z36" s="40" t="s">
        <v>95</v>
      </c>
      <c r="AA36" s="40">
        <v>19</v>
      </c>
      <c r="AB36" s="40">
        <v>2049</v>
      </c>
      <c r="AC36" s="40">
        <v>9.2728160078086892E-3</v>
      </c>
      <c r="AD36" s="40">
        <v>180.53542447215901</v>
      </c>
      <c r="AE36" s="40">
        <v>599.17023998414004</v>
      </c>
      <c r="AF36" s="40">
        <v>55.435951741083201</v>
      </c>
      <c r="AG36" s="40">
        <v>1.5833333333333299</v>
      </c>
      <c r="AH36" s="41"/>
      <c r="AI36" s="40">
        <v>65</v>
      </c>
      <c r="AJ36" s="40">
        <v>9</v>
      </c>
      <c r="AK36" s="40">
        <v>9.9476439790575893E-3</v>
      </c>
      <c r="AL36" s="40">
        <v>0</v>
      </c>
    </row>
    <row r="37" spans="1:38" x14ac:dyDescent="0.2">
      <c r="A37" s="40"/>
      <c r="B37" s="40"/>
      <c r="C37" s="40"/>
      <c r="D37" s="40"/>
      <c r="E37" s="40"/>
      <c r="F37" s="40"/>
      <c r="G37" s="41"/>
      <c r="H37" s="40"/>
      <c r="I37" s="40"/>
      <c r="J37" s="40"/>
      <c r="K37" s="40"/>
      <c r="L37" s="40"/>
      <c r="M37" s="40"/>
      <c r="N37" s="41"/>
      <c r="O37" s="41"/>
      <c r="P37" s="6" t="s">
        <v>675</v>
      </c>
      <c r="Q37" s="6" t="s">
        <v>677</v>
      </c>
      <c r="R37" s="40"/>
      <c r="S37" s="41"/>
      <c r="T37" s="41"/>
      <c r="U37" s="41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1"/>
      <c r="AI37" s="40"/>
      <c r="AJ37" s="40"/>
      <c r="AK37" s="40"/>
      <c r="AL37" s="40"/>
    </row>
    <row r="38" spans="1:38" x14ac:dyDescent="0.2">
      <c r="A38" s="40" t="s">
        <v>40</v>
      </c>
      <c r="B38" s="40">
        <v>0.51016382618730005</v>
      </c>
      <c r="C38" s="40">
        <v>0.54792819968976303</v>
      </c>
      <c r="D38" s="40">
        <v>0.407718380788406</v>
      </c>
      <c r="E38" s="40">
        <v>0.459573431423208</v>
      </c>
      <c r="F38" s="40">
        <v>-0.25490196078431399</v>
      </c>
      <c r="G38" s="41"/>
      <c r="H38" s="40">
        <v>0.35648786368457203</v>
      </c>
      <c r="I38" s="40">
        <v>0.13205557052800901</v>
      </c>
      <c r="J38" s="40">
        <v>0.389977436431102</v>
      </c>
      <c r="K38" s="40">
        <v>0.12952332941015501</v>
      </c>
      <c r="L38" s="40">
        <v>10.1627383120889</v>
      </c>
      <c r="M38" s="40">
        <v>8.6872155261369208</v>
      </c>
      <c r="N38" s="41"/>
      <c r="O38" s="41"/>
      <c r="P38" s="6" t="s">
        <v>678</v>
      </c>
      <c r="Q38" s="6" t="s">
        <v>680</v>
      </c>
      <c r="R38" s="40">
        <v>1.5329861111111101</v>
      </c>
      <c r="S38" s="40">
        <v>0.91784909257636604</v>
      </c>
      <c r="T38" s="40">
        <v>1.1669941060903699</v>
      </c>
      <c r="U38" s="40">
        <v>0.91784909257636604</v>
      </c>
      <c r="V38" s="40">
        <v>0.73919131804656102</v>
      </c>
      <c r="W38" s="40" t="s">
        <v>94</v>
      </c>
      <c r="X38" s="40" t="s">
        <v>54</v>
      </c>
      <c r="Y38" s="40" t="s">
        <v>514</v>
      </c>
      <c r="Z38" s="40" t="s">
        <v>95</v>
      </c>
      <c r="AA38" s="40">
        <v>152</v>
      </c>
      <c r="AB38" s="40">
        <v>5713</v>
      </c>
      <c r="AC38" s="40">
        <v>2.6605986346928099E-2</v>
      </c>
      <c r="AD38" s="40">
        <v>91.161607121015805</v>
      </c>
      <c r="AE38" s="40">
        <v>730.08714482600396</v>
      </c>
      <c r="AF38" s="40">
        <v>279.028855766454</v>
      </c>
      <c r="AG38" s="40">
        <v>1.2972972972973</v>
      </c>
      <c r="AH38" s="40">
        <v>2.07407407407407</v>
      </c>
      <c r="AI38" s="40">
        <v>58</v>
      </c>
      <c r="AJ38" s="40">
        <v>18</v>
      </c>
      <c r="AK38" s="40">
        <v>2.2732654511011099E-2</v>
      </c>
      <c r="AL38" s="40">
        <v>3.1513787281935803E-2</v>
      </c>
    </row>
    <row r="39" spans="1:38" x14ac:dyDescent="0.2">
      <c r="A39" s="40"/>
      <c r="B39" s="40"/>
      <c r="C39" s="40"/>
      <c r="D39" s="40"/>
      <c r="E39" s="40"/>
      <c r="F39" s="40"/>
      <c r="G39" s="41"/>
      <c r="H39" s="40"/>
      <c r="I39" s="40"/>
      <c r="J39" s="40"/>
      <c r="K39" s="40"/>
      <c r="L39" s="40"/>
      <c r="M39" s="40"/>
      <c r="N39" s="41"/>
      <c r="O39" s="41"/>
      <c r="P39" s="6" t="s">
        <v>679</v>
      </c>
      <c r="Q39" s="6" t="s">
        <v>681</v>
      </c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</row>
    <row r="40" spans="1:38" x14ac:dyDescent="0.2">
      <c r="A40" s="40" t="s">
        <v>41</v>
      </c>
      <c r="B40" s="40">
        <v>0.40801191722765501</v>
      </c>
      <c r="C40" s="40">
        <v>0.53212628616266799</v>
      </c>
      <c r="D40" s="40">
        <v>0.34967753801197499</v>
      </c>
      <c r="E40" s="40">
        <v>0.42459247612684098</v>
      </c>
      <c r="F40" s="40">
        <v>6.0606060606060601E-2</v>
      </c>
      <c r="G40" s="40">
        <v>9.0909090909090898E-2</v>
      </c>
      <c r="H40" s="40">
        <v>0.65057025100440502</v>
      </c>
      <c r="I40" s="40">
        <v>0.25066138988323799</v>
      </c>
      <c r="J40" s="40">
        <v>0.62024455471550899</v>
      </c>
      <c r="K40" s="40">
        <v>0.27921102696907601</v>
      </c>
      <c r="L40" s="40">
        <v>9.0153850193074998</v>
      </c>
      <c r="M40" s="40">
        <v>7.4129665809944196</v>
      </c>
      <c r="N40" s="40">
        <v>11.337768319083301</v>
      </c>
      <c r="O40" s="40">
        <v>7.2972616325263902</v>
      </c>
      <c r="P40" s="6" t="s">
        <v>682</v>
      </c>
      <c r="Q40" s="6" t="s">
        <v>684</v>
      </c>
      <c r="R40" s="40">
        <v>2.92592592592593</v>
      </c>
      <c r="S40" s="40">
        <v>0.91019247463827802</v>
      </c>
      <c r="T40" s="40">
        <v>1.8888888888888899</v>
      </c>
      <c r="U40" s="40">
        <v>0.91019247463827802</v>
      </c>
      <c r="V40" s="40">
        <v>0.64082316343622903</v>
      </c>
      <c r="W40" s="40" t="s">
        <v>94</v>
      </c>
      <c r="X40" s="40" t="s">
        <v>54</v>
      </c>
      <c r="Y40" s="40" t="s">
        <v>514</v>
      </c>
      <c r="Z40" s="40" t="s">
        <v>95</v>
      </c>
      <c r="AA40" s="40">
        <v>30</v>
      </c>
      <c r="AB40" s="40">
        <v>4179</v>
      </c>
      <c r="AC40" s="40">
        <v>7.17875089734386E-3</v>
      </c>
      <c r="AD40" s="40">
        <v>173.09433133929801</v>
      </c>
      <c r="AE40" s="40">
        <v>860.37915695332595</v>
      </c>
      <c r="AF40" s="40">
        <v>461.15182643098098</v>
      </c>
      <c r="AG40" s="40">
        <v>1.1499999999999999</v>
      </c>
      <c r="AH40" s="40">
        <v>1.1666666666666701</v>
      </c>
      <c r="AI40" s="40">
        <v>68</v>
      </c>
      <c r="AJ40" s="40">
        <v>42</v>
      </c>
      <c r="AK40" s="40">
        <v>8.5884988797610192E-3</v>
      </c>
      <c r="AL40" s="40">
        <v>2.1071643588199901E-3</v>
      </c>
    </row>
    <row r="41" spans="1:38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6" t="s">
        <v>683</v>
      </c>
      <c r="Q41" s="6" t="s">
        <v>685</v>
      </c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</row>
    <row r="42" spans="1:38" x14ac:dyDescent="0.2">
      <c r="A42" s="40" t="s">
        <v>42</v>
      </c>
      <c r="B42" s="40">
        <v>0.39627055471452299</v>
      </c>
      <c r="C42" s="40">
        <v>0.42505638861391998</v>
      </c>
      <c r="D42" s="40">
        <v>0.383326585355172</v>
      </c>
      <c r="E42" s="40">
        <v>0.38467906230836602</v>
      </c>
      <c r="F42" s="40">
        <v>-0.45454545454545497</v>
      </c>
      <c r="G42" s="41"/>
      <c r="H42" s="40">
        <v>0.38622403015186801</v>
      </c>
      <c r="I42" s="40">
        <v>0.12301686599059999</v>
      </c>
      <c r="J42" s="40">
        <v>0.38233844645054599</v>
      </c>
      <c r="K42" s="40">
        <v>0.11035033121393199</v>
      </c>
      <c r="L42" s="40">
        <v>13.298896413397401</v>
      </c>
      <c r="M42" s="40">
        <v>11.016484029248801</v>
      </c>
      <c r="N42" s="41"/>
      <c r="O42" s="41"/>
      <c r="P42" s="6" t="s">
        <v>686</v>
      </c>
      <c r="Q42" s="6" t="s">
        <v>688</v>
      </c>
      <c r="R42" s="40">
        <v>1.44444444444444</v>
      </c>
      <c r="S42" s="40">
        <v>0.54262571508054003</v>
      </c>
      <c r="T42" s="40">
        <v>0.83199999999999996</v>
      </c>
      <c r="U42" s="40">
        <v>0.54262571508054003</v>
      </c>
      <c r="V42" s="40">
        <v>0.69445478228507596</v>
      </c>
      <c r="W42" s="40" t="s">
        <v>94</v>
      </c>
      <c r="X42" s="40" t="s">
        <v>54</v>
      </c>
      <c r="Y42" s="40" t="s">
        <v>514</v>
      </c>
      <c r="Z42" s="40" t="s">
        <v>95</v>
      </c>
      <c r="AA42" s="40">
        <v>27</v>
      </c>
      <c r="AB42" s="40">
        <v>2687</v>
      </c>
      <c r="AC42" s="40">
        <v>1.0048381094157101E-2</v>
      </c>
      <c r="AD42" s="40">
        <v>99.5076825257254</v>
      </c>
      <c r="AE42" s="40">
        <v>354.55365967941401</v>
      </c>
      <c r="AF42" s="40">
        <v>156.75876304472399</v>
      </c>
      <c r="AG42" s="40">
        <v>1.3</v>
      </c>
      <c r="AH42" s="40">
        <v>1</v>
      </c>
      <c r="AI42" s="40">
        <v>23</v>
      </c>
      <c r="AJ42" s="40">
        <v>6</v>
      </c>
      <c r="AK42" s="40">
        <v>1.39335476956056E-2</v>
      </c>
      <c r="AL42" s="40">
        <v>2.4189646831156299E-4</v>
      </c>
    </row>
    <row r="43" spans="1:38" x14ac:dyDescent="0.2">
      <c r="A43" s="40"/>
      <c r="B43" s="40"/>
      <c r="C43" s="40"/>
      <c r="D43" s="40"/>
      <c r="E43" s="40"/>
      <c r="F43" s="40"/>
      <c r="G43" s="41"/>
      <c r="H43" s="40"/>
      <c r="I43" s="40"/>
      <c r="J43" s="40"/>
      <c r="K43" s="40"/>
      <c r="L43" s="40"/>
      <c r="M43" s="40"/>
      <c r="N43" s="41"/>
      <c r="O43" s="41"/>
      <c r="P43" s="6" t="s">
        <v>687</v>
      </c>
      <c r="Q43" s="6" t="s">
        <v>689</v>
      </c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</row>
    <row r="44" spans="1:38" x14ac:dyDescent="0.2">
      <c r="A44" s="40" t="s">
        <v>43</v>
      </c>
      <c r="B44" s="40">
        <v>0.44405583738243798</v>
      </c>
      <c r="C44" s="40">
        <v>0.60700481928896499</v>
      </c>
      <c r="D44" s="40">
        <v>0.35694696734480003</v>
      </c>
      <c r="E44" s="40">
        <v>0.48816444941957099</v>
      </c>
      <c r="F44" s="40">
        <v>0.74193548387096797</v>
      </c>
      <c r="G44" s="41"/>
      <c r="H44" s="40">
        <v>0.69236016223168095</v>
      </c>
      <c r="I44" s="40">
        <v>0.34840531377551898</v>
      </c>
      <c r="J44" s="40">
        <v>0.86435030473781804</v>
      </c>
      <c r="K44" s="40">
        <v>0.355624641918246</v>
      </c>
      <c r="L44" s="40">
        <v>6.25</v>
      </c>
      <c r="M44" s="40">
        <v>6.19145232040976</v>
      </c>
      <c r="N44" s="41"/>
      <c r="O44" s="41"/>
      <c r="P44" s="6" t="s">
        <v>690</v>
      </c>
      <c r="Q44" s="40" t="s">
        <v>692</v>
      </c>
      <c r="R44" s="40">
        <v>4.7036657347002198</v>
      </c>
      <c r="S44" s="40">
        <v>0.62661886760901497</v>
      </c>
      <c r="T44" s="40">
        <v>5.2654897888542802</v>
      </c>
      <c r="U44" s="40">
        <v>0.62661886760901497</v>
      </c>
      <c r="V44" s="40">
        <v>0.71071663379355698</v>
      </c>
      <c r="W44" s="40" t="s">
        <v>94</v>
      </c>
      <c r="X44" s="40" t="s">
        <v>54</v>
      </c>
      <c r="Y44" s="40" t="s">
        <v>514</v>
      </c>
      <c r="Z44" s="40" t="s">
        <v>95</v>
      </c>
      <c r="AA44" s="40">
        <v>102</v>
      </c>
      <c r="AB44" s="40">
        <v>1521</v>
      </c>
      <c r="AC44" s="40">
        <v>6.7061143984220903E-2</v>
      </c>
      <c r="AD44" s="40">
        <v>131.57056161447699</v>
      </c>
      <c r="AE44" s="40">
        <v>352.75750265704102</v>
      </c>
      <c r="AF44" s="40">
        <v>170.70918518571901</v>
      </c>
      <c r="AG44" s="40">
        <v>1.69444444444444</v>
      </c>
      <c r="AH44" s="40">
        <v>3.1538461538461502</v>
      </c>
      <c r="AI44" s="40">
        <v>31</v>
      </c>
      <c r="AJ44" s="40">
        <v>21</v>
      </c>
      <c r="AK44" s="40">
        <v>5.64292321924144E-2</v>
      </c>
      <c r="AL44" s="40">
        <v>8.8438308886971493E-3</v>
      </c>
    </row>
    <row r="45" spans="1:38" x14ac:dyDescent="0.2">
      <c r="A45" s="40"/>
      <c r="B45" s="40"/>
      <c r="C45" s="40"/>
      <c r="D45" s="40"/>
      <c r="E45" s="40"/>
      <c r="F45" s="40"/>
      <c r="G45" s="41"/>
      <c r="H45" s="40"/>
      <c r="I45" s="40"/>
      <c r="J45" s="40"/>
      <c r="K45" s="40"/>
      <c r="L45" s="40"/>
      <c r="M45" s="40"/>
      <c r="N45" s="41"/>
      <c r="O45" s="41"/>
      <c r="P45" s="6" t="s">
        <v>691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</row>
    <row r="46" spans="1:38" x14ac:dyDescent="0.2">
      <c r="A46" s="40" t="s">
        <v>46</v>
      </c>
      <c r="B46" s="40">
        <v>0.45946647055289302</v>
      </c>
      <c r="C46" s="40">
        <v>0.56406103252769701</v>
      </c>
      <c r="D46" s="40">
        <v>0.55064850143591604</v>
      </c>
      <c r="E46" s="40">
        <v>0.59866863029563799</v>
      </c>
      <c r="F46" s="40">
        <v>-0.36448598130841098</v>
      </c>
      <c r="G46" s="41"/>
      <c r="H46" s="40">
        <v>0.51670312693632103</v>
      </c>
      <c r="I46" s="40">
        <v>0.28452625724903202</v>
      </c>
      <c r="J46" s="40">
        <v>0.39181489216605597</v>
      </c>
      <c r="K46" s="40">
        <v>0.154156283417756</v>
      </c>
      <c r="L46" s="40">
        <v>9.0734840683259605</v>
      </c>
      <c r="M46" s="40">
        <v>5.9331196857092099</v>
      </c>
      <c r="N46" s="41"/>
      <c r="O46" s="41"/>
      <c r="P46" s="6" t="s">
        <v>693</v>
      </c>
      <c r="Q46" s="6" t="s">
        <v>695</v>
      </c>
      <c r="R46" s="40">
        <v>2.31474419891497</v>
      </c>
      <c r="S46" s="40">
        <v>0.28576550008574803</v>
      </c>
      <c r="T46" s="40">
        <v>1.9102902374670201</v>
      </c>
      <c r="U46" s="40">
        <v>0.28576550008574803</v>
      </c>
      <c r="V46" s="40">
        <v>0.97390085829392203</v>
      </c>
      <c r="W46" s="40" t="s">
        <v>94</v>
      </c>
      <c r="X46" s="40" t="s">
        <v>54</v>
      </c>
      <c r="Y46" s="40" t="s">
        <v>514</v>
      </c>
      <c r="Z46" s="40" t="s">
        <v>95</v>
      </c>
      <c r="AA46" s="40">
        <v>485</v>
      </c>
      <c r="AB46" s="40">
        <v>5709</v>
      </c>
      <c r="AC46" s="40">
        <v>8.4953582063408695E-2</v>
      </c>
      <c r="AD46" s="41"/>
      <c r="AE46" s="40">
        <v>1312.9426455451901</v>
      </c>
      <c r="AF46" s="40">
        <v>27.427042451623901</v>
      </c>
      <c r="AG46" s="40">
        <v>2.5923913043478302</v>
      </c>
      <c r="AH46" s="40">
        <v>1.1428571428571399</v>
      </c>
      <c r="AI46" s="40">
        <v>107</v>
      </c>
      <c r="AJ46" s="40">
        <v>4</v>
      </c>
      <c r="AK46" s="40">
        <v>8.5791366906474806E-2</v>
      </c>
      <c r="AL46" s="40">
        <v>5.0955414012738898E-2</v>
      </c>
    </row>
    <row r="47" spans="1:38" x14ac:dyDescent="0.2">
      <c r="A47" s="40"/>
      <c r="B47" s="40"/>
      <c r="C47" s="40"/>
      <c r="D47" s="40"/>
      <c r="E47" s="40"/>
      <c r="F47" s="40"/>
      <c r="G47" s="41"/>
      <c r="H47" s="40"/>
      <c r="I47" s="40"/>
      <c r="J47" s="40"/>
      <c r="K47" s="40"/>
      <c r="L47" s="40"/>
      <c r="M47" s="40"/>
      <c r="N47" s="41"/>
      <c r="O47" s="41"/>
      <c r="P47" s="6" t="s">
        <v>694</v>
      </c>
      <c r="Q47" s="6" t="s">
        <v>696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1"/>
      <c r="AE47" s="40"/>
      <c r="AF47" s="40"/>
      <c r="AG47" s="40"/>
      <c r="AH47" s="40"/>
      <c r="AI47" s="40"/>
      <c r="AJ47" s="40"/>
      <c r="AK47" s="40"/>
      <c r="AL47" s="40"/>
    </row>
    <row r="48" spans="1:38" x14ac:dyDescent="0.2">
      <c r="A48" s="40" t="s">
        <v>47</v>
      </c>
      <c r="B48" s="40">
        <v>0.35942243500130699</v>
      </c>
      <c r="C48" s="40">
        <v>0.497502469897592</v>
      </c>
      <c r="D48" s="40">
        <v>0.25914557341101702</v>
      </c>
      <c r="E48" s="40">
        <v>0.40644635761439701</v>
      </c>
      <c r="F48" s="40">
        <v>0.1875</v>
      </c>
      <c r="G48" s="41"/>
      <c r="H48" s="40">
        <v>0.75882543077598197</v>
      </c>
      <c r="I48" s="40">
        <v>0.33764055115650099</v>
      </c>
      <c r="J48" s="40">
        <v>0.87372807185116097</v>
      </c>
      <c r="K48" s="40">
        <v>0.29006946789555499</v>
      </c>
      <c r="L48" s="40">
        <v>11.2427059633916</v>
      </c>
      <c r="M48" s="40">
        <v>8.1997236203609898</v>
      </c>
      <c r="N48" s="41"/>
      <c r="O48" s="41"/>
      <c r="P48" s="6" t="s">
        <v>697</v>
      </c>
      <c r="Q48" s="6" t="s">
        <v>698</v>
      </c>
      <c r="R48" s="40">
        <v>3.2036627087945302</v>
      </c>
      <c r="S48" s="40">
        <v>0.70445730937865503</v>
      </c>
      <c r="T48" s="40">
        <v>3.8906895455989798</v>
      </c>
      <c r="U48" s="40">
        <v>0.70445730937865503</v>
      </c>
      <c r="V48" s="40">
        <v>0.74035693724812901</v>
      </c>
      <c r="W48" s="40" t="s">
        <v>94</v>
      </c>
      <c r="X48" s="40" t="s">
        <v>54</v>
      </c>
      <c r="Y48" s="40" t="s">
        <v>514</v>
      </c>
      <c r="Z48" s="40" t="s">
        <v>95</v>
      </c>
      <c r="AA48" s="40">
        <v>31</v>
      </c>
      <c r="AB48" s="40">
        <v>1737</v>
      </c>
      <c r="AC48" s="40">
        <v>1.7846862406447901E-2</v>
      </c>
      <c r="AD48" s="40">
        <v>198.20884680123601</v>
      </c>
      <c r="AE48" s="40">
        <v>476.162957811929</v>
      </c>
      <c r="AF48" s="40">
        <v>196.58881616651101</v>
      </c>
      <c r="AG48" s="40">
        <v>1.4285714285714299</v>
      </c>
      <c r="AH48" s="40">
        <v>1</v>
      </c>
      <c r="AI48" s="40">
        <v>33</v>
      </c>
      <c r="AJ48" s="40">
        <v>14</v>
      </c>
      <c r="AK48" s="40">
        <v>2.3328149300155501E-2</v>
      </c>
      <c r="AL48" s="40">
        <v>2.2568269013766601E-4</v>
      </c>
    </row>
    <row r="49" spans="1:38" x14ac:dyDescent="0.2">
      <c r="A49" s="40"/>
      <c r="B49" s="40"/>
      <c r="C49" s="40"/>
      <c r="D49" s="40"/>
      <c r="E49" s="40"/>
      <c r="F49" s="40"/>
      <c r="G49" s="41"/>
      <c r="H49" s="40"/>
      <c r="I49" s="40"/>
      <c r="J49" s="40"/>
      <c r="K49" s="40"/>
      <c r="L49" s="40"/>
      <c r="M49" s="40"/>
      <c r="N49" s="41"/>
      <c r="O49" s="41"/>
      <c r="P49" s="6" t="s">
        <v>121</v>
      </c>
      <c r="Q49" s="6" t="s">
        <v>699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</row>
    <row r="50" spans="1:38" x14ac:dyDescent="0.2">
      <c r="A50" s="40" t="s">
        <v>48</v>
      </c>
      <c r="B50" s="40">
        <v>0.44136976457539001</v>
      </c>
      <c r="C50" s="40">
        <v>0.50059377220866197</v>
      </c>
      <c r="D50" s="40">
        <v>0.54001595413185799</v>
      </c>
      <c r="E50" s="40">
        <v>0.53814967106404699</v>
      </c>
      <c r="F50" s="40">
        <v>-0.25490196078431399</v>
      </c>
      <c r="G50" s="41"/>
      <c r="H50" s="40">
        <v>0.41891309944927402</v>
      </c>
      <c r="I50" s="40">
        <v>0.15285721984199299</v>
      </c>
      <c r="J50" s="40">
        <v>0.42493539368169903</v>
      </c>
      <c r="K50" s="40">
        <v>0.17207680729578001</v>
      </c>
      <c r="L50" s="40">
        <v>7.95003930807892</v>
      </c>
      <c r="M50" s="40">
        <v>6.5874155834305697</v>
      </c>
      <c r="N50" s="41"/>
      <c r="O50" s="41"/>
      <c r="P50" s="6" t="s">
        <v>700</v>
      </c>
      <c r="Q50" s="6" t="s">
        <v>702</v>
      </c>
      <c r="R50" s="40">
        <v>2.0983584131327002</v>
      </c>
      <c r="S50" s="41"/>
      <c r="T50" s="41"/>
      <c r="U50" s="41"/>
      <c r="V50" s="40">
        <v>0.92717424014444805</v>
      </c>
      <c r="W50" s="40" t="s">
        <v>94</v>
      </c>
      <c r="X50" s="40" t="s">
        <v>54</v>
      </c>
      <c r="Y50" s="40" t="s">
        <v>514</v>
      </c>
      <c r="Z50" s="40" t="s">
        <v>95</v>
      </c>
      <c r="AA50" s="40">
        <v>77</v>
      </c>
      <c r="AB50" s="40">
        <v>3323</v>
      </c>
      <c r="AC50" s="40">
        <v>2.31718326813121E-2</v>
      </c>
      <c r="AD50" s="40">
        <v>109.972929495523</v>
      </c>
      <c r="AE50" s="40">
        <v>628.99801882308498</v>
      </c>
      <c r="AF50" s="40">
        <v>50.779779544962999</v>
      </c>
      <c r="AG50" s="40">
        <v>1.78571428571429</v>
      </c>
      <c r="AH50" s="40">
        <v>1</v>
      </c>
      <c r="AI50" s="40">
        <v>50</v>
      </c>
      <c r="AJ50" s="40">
        <v>9</v>
      </c>
      <c r="AK50" s="40">
        <v>2.4342745861733201E-2</v>
      </c>
      <c r="AL50" s="40">
        <v>7.5872534142640399E-4</v>
      </c>
    </row>
    <row r="51" spans="1:38" x14ac:dyDescent="0.2">
      <c r="A51" s="40"/>
      <c r="B51" s="40"/>
      <c r="C51" s="40"/>
      <c r="D51" s="40"/>
      <c r="E51" s="40"/>
      <c r="F51" s="40"/>
      <c r="G51" s="41"/>
      <c r="H51" s="40"/>
      <c r="I51" s="40"/>
      <c r="J51" s="40"/>
      <c r="K51" s="40"/>
      <c r="L51" s="40"/>
      <c r="M51" s="40"/>
      <c r="N51" s="41"/>
      <c r="O51" s="41"/>
      <c r="P51" s="6" t="s">
        <v>701</v>
      </c>
      <c r="Q51" s="6" t="s">
        <v>703</v>
      </c>
      <c r="R51" s="40"/>
      <c r="S51" s="41"/>
      <c r="T51" s="41"/>
      <c r="U51" s="41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</row>
    <row r="52" spans="1:38" x14ac:dyDescent="0.2">
      <c r="A52" s="40" t="s">
        <v>49</v>
      </c>
      <c r="B52" s="40">
        <v>0.39464540013452398</v>
      </c>
      <c r="C52" s="40">
        <v>0.49441225779400799</v>
      </c>
      <c r="D52" s="40">
        <v>0.38310182533169501</v>
      </c>
      <c r="E52" s="40">
        <v>0.52315310347419297</v>
      </c>
      <c r="F52" s="40">
        <v>-3.5294117647058802E-2</v>
      </c>
      <c r="G52" s="41"/>
      <c r="H52" s="40">
        <v>0.51670412987803904</v>
      </c>
      <c r="I52" s="40">
        <v>0.21518620848375</v>
      </c>
      <c r="J52" s="40">
        <v>0.56472766366189298</v>
      </c>
      <c r="K52" s="40">
        <v>0.218016537741339</v>
      </c>
      <c r="L52" s="40">
        <v>9.5836189890420194</v>
      </c>
      <c r="M52" s="40">
        <v>5.1219407473020002</v>
      </c>
      <c r="N52" s="41"/>
      <c r="O52" s="41"/>
      <c r="P52" s="6" t="s">
        <v>704</v>
      </c>
      <c r="Q52" s="6" t="s">
        <v>706</v>
      </c>
      <c r="R52" s="40">
        <v>2.3631349762356102</v>
      </c>
      <c r="S52" s="40">
        <v>0.46510243128099399</v>
      </c>
      <c r="T52" s="40">
        <v>1.71480938416422</v>
      </c>
      <c r="U52" s="40">
        <v>0.46510243128099399</v>
      </c>
      <c r="V52" s="40">
        <v>0.87866638531335695</v>
      </c>
      <c r="W52" s="40" t="s">
        <v>94</v>
      </c>
      <c r="X52" s="40" t="s">
        <v>54</v>
      </c>
      <c r="Y52" s="40" t="s">
        <v>514</v>
      </c>
      <c r="Z52" s="40" t="s">
        <v>95</v>
      </c>
      <c r="AA52" s="40">
        <v>289</v>
      </c>
      <c r="AB52" s="40">
        <v>4739</v>
      </c>
      <c r="AC52" s="40">
        <v>6.0983329816416999E-2</v>
      </c>
      <c r="AD52" s="40">
        <v>118.190326047412</v>
      </c>
      <c r="AE52" s="40">
        <v>1004.98953261278</v>
      </c>
      <c r="AF52" s="40">
        <v>155.864835170682</v>
      </c>
      <c r="AG52" s="40">
        <v>2.7070707070707098</v>
      </c>
      <c r="AH52" s="40">
        <v>1.5</v>
      </c>
      <c r="AI52" s="40">
        <v>86</v>
      </c>
      <c r="AJ52" s="40">
        <v>15</v>
      </c>
      <c r="AK52" s="40">
        <v>6.43611911623439E-2</v>
      </c>
      <c r="AL52" s="40">
        <v>1.35222150676111E-2</v>
      </c>
    </row>
    <row r="53" spans="1:38" x14ac:dyDescent="0.2">
      <c r="A53" s="40"/>
      <c r="B53" s="40"/>
      <c r="C53" s="40"/>
      <c r="D53" s="40"/>
      <c r="E53" s="40"/>
      <c r="F53" s="40"/>
      <c r="G53" s="41"/>
      <c r="H53" s="40"/>
      <c r="I53" s="40"/>
      <c r="J53" s="40"/>
      <c r="K53" s="40"/>
      <c r="L53" s="40"/>
      <c r="M53" s="40"/>
      <c r="N53" s="41"/>
      <c r="O53" s="41"/>
      <c r="P53" s="6" t="s">
        <v>705</v>
      </c>
      <c r="Q53" s="6" t="s">
        <v>707</v>
      </c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</row>
    <row r="54" spans="1:38" x14ac:dyDescent="0.2">
      <c r="A54" s="40" t="s">
        <v>50</v>
      </c>
      <c r="B54" s="40">
        <v>0.39315053578312698</v>
      </c>
      <c r="C54" s="40">
        <v>0.44758734852638998</v>
      </c>
      <c r="D54" s="40">
        <v>0.34621915022723199</v>
      </c>
      <c r="E54" s="40">
        <v>0.39972578367503803</v>
      </c>
      <c r="F54" s="40">
        <v>9.0909090909090898E-2</v>
      </c>
      <c r="G54" s="41"/>
      <c r="H54" s="40">
        <v>0.43040658688176098</v>
      </c>
      <c r="I54" s="40">
        <v>0.145761959928252</v>
      </c>
      <c r="J54" s="40">
        <v>0.46514276632794499</v>
      </c>
      <c r="K54" s="40">
        <v>0.14566962566953501</v>
      </c>
      <c r="L54" s="40">
        <v>8.8127257309362808</v>
      </c>
      <c r="M54" s="40">
        <v>9.7849589101326604</v>
      </c>
      <c r="N54" s="41"/>
      <c r="O54" s="41"/>
      <c r="P54" s="6" t="s">
        <v>708</v>
      </c>
      <c r="Q54" s="6" t="s">
        <v>710</v>
      </c>
      <c r="R54" s="40">
        <v>2.0485029246539601</v>
      </c>
      <c r="S54" s="40">
        <v>0.60998758272420595</v>
      </c>
      <c r="T54" s="40">
        <v>1.5719713634363901</v>
      </c>
      <c r="U54" s="40">
        <v>0.60998758272420595</v>
      </c>
      <c r="V54" s="40">
        <v>0.53013029315960902</v>
      </c>
      <c r="W54" s="40" t="s">
        <v>94</v>
      </c>
      <c r="X54" s="40" t="s">
        <v>54</v>
      </c>
      <c r="Y54" s="40" t="s">
        <v>514</v>
      </c>
      <c r="Z54" s="40" t="s">
        <v>95</v>
      </c>
      <c r="AA54" s="40">
        <v>42</v>
      </c>
      <c r="AB54" s="40">
        <v>2456</v>
      </c>
      <c r="AC54" s="40">
        <v>1.71009771986971E-2</v>
      </c>
      <c r="AD54" s="40">
        <v>133.799477348793</v>
      </c>
      <c r="AE54" s="40">
        <v>277.18184195185398</v>
      </c>
      <c r="AF54" s="40">
        <v>261.41023467630498</v>
      </c>
      <c r="AG54" s="40">
        <v>1</v>
      </c>
      <c r="AH54" s="40">
        <v>2.9</v>
      </c>
      <c r="AI54" s="40">
        <v>21</v>
      </c>
      <c r="AJ54" s="40">
        <v>17</v>
      </c>
      <c r="AK54" s="40">
        <v>9.9846390168970792E-3</v>
      </c>
      <c r="AL54" s="40">
        <v>6.5685164212910497E-3</v>
      </c>
    </row>
    <row r="55" spans="1:38" x14ac:dyDescent="0.2">
      <c r="A55" s="40"/>
      <c r="B55" s="40"/>
      <c r="C55" s="40"/>
      <c r="D55" s="40"/>
      <c r="E55" s="40"/>
      <c r="F55" s="40"/>
      <c r="G55" s="41"/>
      <c r="H55" s="40"/>
      <c r="I55" s="40"/>
      <c r="J55" s="40"/>
      <c r="K55" s="40"/>
      <c r="L55" s="40"/>
      <c r="M55" s="40"/>
      <c r="N55" s="41"/>
      <c r="O55" s="41"/>
      <c r="P55" s="6" t="s">
        <v>709</v>
      </c>
      <c r="Q55" s="6" t="s">
        <v>711</v>
      </c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</row>
    <row r="56" spans="1:38" x14ac:dyDescent="0.2">
      <c r="A56" s="40" t="s">
        <v>51</v>
      </c>
      <c r="B56" s="40">
        <v>0.34366260318099001</v>
      </c>
      <c r="C56" s="40">
        <v>0.40265175529809899</v>
      </c>
      <c r="D56" s="40">
        <v>0.35470126972982702</v>
      </c>
      <c r="E56" s="40">
        <v>0.45511343912632601</v>
      </c>
      <c r="F56" s="40">
        <v>0.269230769230769</v>
      </c>
      <c r="G56" s="40">
        <v>0.31034482758620702</v>
      </c>
      <c r="H56" s="40">
        <v>0.55320936361078499</v>
      </c>
      <c r="I56" s="40">
        <v>0.19884747912735101</v>
      </c>
      <c r="J56" s="40">
        <v>0.53270692596927405</v>
      </c>
      <c r="K56" s="40">
        <v>0.22885415423508501</v>
      </c>
      <c r="L56" s="40">
        <v>9.2484860585033406</v>
      </c>
      <c r="M56" s="40">
        <v>8.2350633647601708</v>
      </c>
      <c r="N56" s="40">
        <v>10.670486605878599</v>
      </c>
      <c r="O56" s="40">
        <v>7.4074862773829899</v>
      </c>
      <c r="P56" s="6" t="s">
        <v>712</v>
      </c>
      <c r="Q56" s="6" t="s">
        <v>714</v>
      </c>
      <c r="R56" s="40">
        <v>2.7337543094767001</v>
      </c>
      <c r="S56" s="40">
        <v>1.4365935973135999</v>
      </c>
      <c r="T56" s="40">
        <v>2.4891520941579599</v>
      </c>
      <c r="U56" s="40">
        <v>1.4365935973135999</v>
      </c>
      <c r="V56" s="40">
        <v>0.59914551394822801</v>
      </c>
      <c r="W56" s="40" t="s">
        <v>94</v>
      </c>
      <c r="X56" s="40" t="s">
        <v>54</v>
      </c>
      <c r="Y56" s="40" t="s">
        <v>514</v>
      </c>
      <c r="Z56" s="40" t="s">
        <v>95</v>
      </c>
      <c r="AA56" s="40">
        <v>47</v>
      </c>
      <c r="AB56" s="40">
        <v>3979</v>
      </c>
      <c r="AC56" s="40">
        <v>1.1812013068610201E-2</v>
      </c>
      <c r="AD56" s="40">
        <v>175.75550201726301</v>
      </c>
      <c r="AE56" s="40">
        <v>651.95723501530995</v>
      </c>
      <c r="AF56" s="40">
        <v>418.97399727483401</v>
      </c>
      <c r="AG56" s="40">
        <v>1.0833333333333299</v>
      </c>
      <c r="AH56" s="40">
        <v>1.1052631578947401</v>
      </c>
      <c r="AI56" s="40">
        <v>52</v>
      </c>
      <c r="AJ56" s="40">
        <v>32</v>
      </c>
      <c r="AK56" s="40">
        <v>1.09060402684564E-2</v>
      </c>
      <c r="AL56" s="40">
        <v>6.3006300630062996E-3</v>
      </c>
    </row>
    <row r="57" spans="1:38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6" t="s">
        <v>713</v>
      </c>
      <c r="Q57" s="6" t="s">
        <v>715</v>
      </c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</row>
    <row r="58" spans="1:38" x14ac:dyDescent="0.2">
      <c r="A58" s="40" t="s">
        <v>52</v>
      </c>
      <c r="B58" s="40">
        <v>0.38725661201846001</v>
      </c>
      <c r="C58" s="40">
        <v>0.43771452510107001</v>
      </c>
      <c r="D58" s="40">
        <v>0.31418675293946002</v>
      </c>
      <c r="E58" s="40">
        <v>0.43619990137258702</v>
      </c>
      <c r="F58" s="40">
        <v>0</v>
      </c>
      <c r="G58" s="41"/>
      <c r="H58" s="40">
        <v>0.51753408023644698</v>
      </c>
      <c r="I58" s="40">
        <v>0.184160778528387</v>
      </c>
      <c r="J58" s="40">
        <v>0.57953539348690197</v>
      </c>
      <c r="K58" s="40">
        <v>0.189651513618594</v>
      </c>
      <c r="L58" s="41"/>
      <c r="M58" s="41"/>
      <c r="N58" s="41"/>
      <c r="O58" s="41"/>
      <c r="P58" s="6" t="s">
        <v>108</v>
      </c>
      <c r="Q58" s="6" t="s">
        <v>717</v>
      </c>
      <c r="R58" s="40">
        <v>2.4907451579047799</v>
      </c>
      <c r="S58" s="40">
        <v>0.66304077548002605</v>
      </c>
      <c r="T58" s="40">
        <v>2.05724805511016</v>
      </c>
      <c r="U58" s="40">
        <v>0.66304077548002605</v>
      </c>
      <c r="V58" s="40">
        <v>0.49389946315275701</v>
      </c>
      <c r="W58" s="40" t="s">
        <v>94</v>
      </c>
      <c r="X58" s="40" t="s">
        <v>54</v>
      </c>
      <c r="Y58" s="40" t="s">
        <v>514</v>
      </c>
      <c r="Z58" s="40" t="s">
        <v>95</v>
      </c>
      <c r="AA58" s="40">
        <v>23</v>
      </c>
      <c r="AB58" s="40">
        <v>2049</v>
      </c>
      <c r="AC58" s="40">
        <v>1.1224987798926301E-2</v>
      </c>
      <c r="AD58" s="40">
        <v>134.40042308287499</v>
      </c>
      <c r="AE58" s="40">
        <v>258.76704011822301</v>
      </c>
      <c r="AF58" s="40">
        <v>296.43235376855</v>
      </c>
      <c r="AG58" s="40">
        <v>1.2222222222222201</v>
      </c>
      <c r="AH58" s="40">
        <v>1.3333333333333299</v>
      </c>
      <c r="AI58" s="40">
        <v>20</v>
      </c>
      <c r="AJ58" s="40">
        <v>21</v>
      </c>
      <c r="AK58" s="40">
        <v>1.0869565217391301E-2</v>
      </c>
      <c r="AL58" s="40">
        <v>2.5504782146652501E-3</v>
      </c>
    </row>
    <row r="59" spans="1:38" x14ac:dyDescent="0.2">
      <c r="A59" s="40"/>
      <c r="B59" s="40"/>
      <c r="C59" s="40"/>
      <c r="D59" s="40"/>
      <c r="E59" s="40"/>
      <c r="F59" s="40"/>
      <c r="G59" s="41"/>
      <c r="H59" s="40"/>
      <c r="I59" s="40"/>
      <c r="J59" s="40"/>
      <c r="K59" s="40"/>
      <c r="L59" s="41"/>
      <c r="M59" s="41"/>
      <c r="N59" s="41"/>
      <c r="O59" s="41"/>
      <c r="P59" s="6" t="s">
        <v>716</v>
      </c>
      <c r="Q59" s="6" t="s">
        <v>718</v>
      </c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</row>
    <row r="60" spans="1:38" x14ac:dyDescent="0.2">
      <c r="A60" s="8" t="s">
        <v>56</v>
      </c>
      <c r="B60" s="8">
        <f>AVERAGE(B4:B59)</f>
        <v>0.47550978472531169</v>
      </c>
      <c r="C60" s="8">
        <f t="shared" ref="C60:AL60" si="0">AVERAGE(C4:C59)</f>
        <v>0.57721566710382988</v>
      </c>
      <c r="D60" s="8">
        <f t="shared" si="0"/>
        <v>0.41324271911229993</v>
      </c>
      <c r="E60" s="8">
        <f t="shared" si="0"/>
        <v>0.50846808982739111</v>
      </c>
      <c r="F60" s="8">
        <f t="shared" si="0"/>
        <v>-5.6976718019638078E-2</v>
      </c>
      <c r="G60" s="8">
        <f t="shared" si="0"/>
        <v>-0.13629884780637824</v>
      </c>
      <c r="H60" s="8">
        <f t="shared" si="0"/>
        <v>0.49236464525546481</v>
      </c>
      <c r="I60" s="8">
        <f t="shared" si="0"/>
        <v>0.23867138169911981</v>
      </c>
      <c r="J60" s="8">
        <f t="shared" si="0"/>
        <v>0.58026665640182085</v>
      </c>
      <c r="K60" s="8">
        <f t="shared" si="0"/>
        <v>0.23802925610772577</v>
      </c>
      <c r="L60" s="8">
        <f t="shared" si="0"/>
        <v>9.6282860285834726</v>
      </c>
      <c r="M60" s="8">
        <f t="shared" si="0"/>
        <v>7.0751384698380653</v>
      </c>
      <c r="N60" s="8">
        <f t="shared" si="0"/>
        <v>11.808930796039576</v>
      </c>
      <c r="O60" s="8">
        <f t="shared" si="0"/>
        <v>7.5334132351412597</v>
      </c>
      <c r="P60" s="8"/>
      <c r="Q60" s="8"/>
      <c r="R60" s="8">
        <f t="shared" si="0"/>
        <v>2.0454123768596131</v>
      </c>
      <c r="S60" s="8">
        <f t="shared" si="0"/>
        <v>0.88924743278122564</v>
      </c>
      <c r="T60" s="8">
        <f t="shared" si="0"/>
        <v>2.278939444381781</v>
      </c>
      <c r="U60" s="8">
        <f t="shared" si="0"/>
        <v>0.88924743278122564</v>
      </c>
      <c r="V60" s="8">
        <f t="shared" si="0"/>
        <v>0.69683774942610655</v>
      </c>
      <c r="W60" s="8"/>
      <c r="X60" s="8"/>
      <c r="Y60" s="8"/>
      <c r="Z60" s="8"/>
      <c r="AA60" s="8">
        <f t="shared" si="0"/>
        <v>709.07142857142856</v>
      </c>
      <c r="AB60" s="8">
        <f t="shared" si="0"/>
        <v>4407.25</v>
      </c>
      <c r="AC60" s="8">
        <f t="shared" si="0"/>
        <v>0.12914455370675637</v>
      </c>
      <c r="AD60" s="8">
        <f t="shared" si="0"/>
        <v>135.81057539390605</v>
      </c>
      <c r="AE60" s="8">
        <f t="shared" si="0"/>
        <v>586.95374648825134</v>
      </c>
      <c r="AF60" s="8">
        <f t="shared" si="0"/>
        <v>353.68389672197026</v>
      </c>
      <c r="AG60" s="8">
        <f t="shared" si="0"/>
        <v>2.4225652685675381</v>
      </c>
      <c r="AH60" s="8">
        <f t="shared" si="0"/>
        <v>1.9515232765223693</v>
      </c>
      <c r="AI60" s="8">
        <f t="shared" si="0"/>
        <v>44.821428571428569</v>
      </c>
      <c r="AJ60" s="8">
        <f t="shared" si="0"/>
        <v>28.178571428571427</v>
      </c>
      <c r="AK60" s="8">
        <f t="shared" si="0"/>
        <v>0.13949904005115332</v>
      </c>
      <c r="AL60" s="8">
        <f t="shared" si="0"/>
        <v>4.743151763112171E-2</v>
      </c>
    </row>
    <row r="61" spans="1:38" x14ac:dyDescent="0.2">
      <c r="A61" s="8" t="s">
        <v>58</v>
      </c>
      <c r="B61" s="8">
        <f>_xlfn.STDEV.P(B4:B59)</f>
        <v>0.1011114072076468</v>
      </c>
      <c r="C61" s="8">
        <f t="shared" ref="C61:AL61" si="1">_xlfn.STDEV.P(C4:C59)</f>
        <v>0.11615473576533085</v>
      </c>
      <c r="D61" s="8">
        <f t="shared" si="1"/>
        <v>9.9408916934731931E-2</v>
      </c>
      <c r="E61" s="8">
        <f t="shared" si="1"/>
        <v>0.10594280985874181</v>
      </c>
      <c r="F61" s="8">
        <f t="shared" si="1"/>
        <v>0.32897566667881301</v>
      </c>
      <c r="G61" s="8">
        <f t="shared" si="1"/>
        <v>0.32736240069625949</v>
      </c>
      <c r="H61" s="8">
        <f t="shared" si="1"/>
        <v>0.14334625179151333</v>
      </c>
      <c r="I61" s="8">
        <f t="shared" si="1"/>
        <v>7.6680182606416375E-2</v>
      </c>
      <c r="J61" s="8">
        <f t="shared" si="1"/>
        <v>0.17049044548289524</v>
      </c>
      <c r="K61" s="8">
        <f t="shared" si="1"/>
        <v>7.6511316466117321E-2</v>
      </c>
      <c r="L61" s="8">
        <f t="shared" si="1"/>
        <v>1.9188116763669898</v>
      </c>
      <c r="M61" s="8">
        <f t="shared" si="1"/>
        <v>2.4794751329196285</v>
      </c>
      <c r="N61" s="8">
        <f t="shared" si="1"/>
        <v>2.237000244472183</v>
      </c>
      <c r="O61" s="8">
        <f t="shared" si="1"/>
        <v>2.6317589623355517</v>
      </c>
      <c r="P61" s="8"/>
      <c r="Q61" s="8"/>
      <c r="R61" s="8">
        <f t="shared" si="1"/>
        <v>1.2124964541591452</v>
      </c>
      <c r="S61" s="8">
        <f t="shared" si="1"/>
        <v>0.44906863622350224</v>
      </c>
      <c r="T61" s="8">
        <f t="shared" si="1"/>
        <v>1.1817041017005947</v>
      </c>
      <c r="U61" s="8">
        <f t="shared" si="1"/>
        <v>0.44906863622350224</v>
      </c>
      <c r="V61" s="8">
        <f t="shared" si="1"/>
        <v>0.18799770738075625</v>
      </c>
      <c r="W61" s="8"/>
      <c r="X61" s="8"/>
      <c r="Y61" s="8"/>
      <c r="Z61" s="8"/>
      <c r="AA61" s="8">
        <f t="shared" si="1"/>
        <v>985.52520184386344</v>
      </c>
      <c r="AB61" s="8">
        <f t="shared" si="1"/>
        <v>1611.6822317291424</v>
      </c>
      <c r="AC61" s="8">
        <f t="shared" si="1"/>
        <v>0.16806037189100803</v>
      </c>
      <c r="AD61" s="8">
        <f t="shared" si="1"/>
        <v>39.817987067654833</v>
      </c>
      <c r="AE61" s="8">
        <f t="shared" si="1"/>
        <v>295.24411387398544</v>
      </c>
      <c r="AF61" s="8">
        <f t="shared" si="1"/>
        <v>299.30038265692792</v>
      </c>
      <c r="AG61" s="8">
        <f t="shared" si="1"/>
        <v>1.6924658847978891</v>
      </c>
      <c r="AH61" s="8">
        <f t="shared" si="1"/>
        <v>0.98027595368254861</v>
      </c>
      <c r="AI61" s="8">
        <f t="shared" si="1"/>
        <v>24.11735233547558</v>
      </c>
      <c r="AJ61" s="8">
        <f t="shared" si="1"/>
        <v>24.879787509756031</v>
      </c>
      <c r="AK61" s="8">
        <f t="shared" si="1"/>
        <v>0.17786760548682098</v>
      </c>
      <c r="AL61" s="8">
        <f t="shared" si="1"/>
        <v>7.8165306618882713E-2</v>
      </c>
    </row>
    <row r="62" spans="1:38" x14ac:dyDescent="0.2">
      <c r="A62" s="8" t="s">
        <v>798</v>
      </c>
      <c r="B62" s="8">
        <f>COUNT(B4:B59)</f>
        <v>28</v>
      </c>
      <c r="C62" s="8">
        <f t="shared" ref="C62:AL62" si="2">COUNT(C4:C59)</f>
        <v>28</v>
      </c>
      <c r="D62" s="8">
        <f t="shared" si="2"/>
        <v>27</v>
      </c>
      <c r="E62" s="8">
        <f t="shared" si="2"/>
        <v>27</v>
      </c>
      <c r="F62" s="8">
        <f t="shared" si="2"/>
        <v>25</v>
      </c>
      <c r="G62" s="8">
        <f t="shared" si="2"/>
        <v>13</v>
      </c>
      <c r="H62" s="8">
        <f t="shared" si="2"/>
        <v>28</v>
      </c>
      <c r="I62" s="8">
        <f t="shared" si="2"/>
        <v>28</v>
      </c>
      <c r="J62" s="8">
        <f t="shared" si="2"/>
        <v>27</v>
      </c>
      <c r="K62" s="8">
        <f t="shared" si="2"/>
        <v>27</v>
      </c>
      <c r="L62" s="8">
        <f t="shared" si="2"/>
        <v>24</v>
      </c>
      <c r="M62" s="8">
        <f t="shared" si="2"/>
        <v>24</v>
      </c>
      <c r="N62" s="8">
        <f t="shared" si="2"/>
        <v>12</v>
      </c>
      <c r="O62" s="8">
        <f t="shared" si="2"/>
        <v>12</v>
      </c>
      <c r="P62" s="8"/>
      <c r="Q62" s="8"/>
      <c r="R62" s="8">
        <f t="shared" si="2"/>
        <v>28</v>
      </c>
      <c r="S62" s="8">
        <f t="shared" si="2"/>
        <v>24</v>
      </c>
      <c r="T62" s="8">
        <f t="shared" si="2"/>
        <v>24</v>
      </c>
      <c r="U62" s="8">
        <f t="shared" si="2"/>
        <v>24</v>
      </c>
      <c r="V62" s="8">
        <f t="shared" si="2"/>
        <v>28</v>
      </c>
      <c r="W62" s="8"/>
      <c r="X62" s="8"/>
      <c r="Y62" s="8"/>
      <c r="Z62" s="8"/>
      <c r="AA62" s="8">
        <f t="shared" si="2"/>
        <v>28</v>
      </c>
      <c r="AB62" s="8">
        <f t="shared" si="2"/>
        <v>28</v>
      </c>
      <c r="AC62" s="8">
        <f t="shared" si="2"/>
        <v>28</v>
      </c>
      <c r="AD62" s="8">
        <f t="shared" si="2"/>
        <v>21</v>
      </c>
      <c r="AE62" s="8">
        <f t="shared" si="2"/>
        <v>28</v>
      </c>
      <c r="AF62" s="8">
        <f t="shared" si="2"/>
        <v>28</v>
      </c>
      <c r="AG62" s="8">
        <f t="shared" si="2"/>
        <v>28</v>
      </c>
      <c r="AH62" s="8">
        <f t="shared" si="2"/>
        <v>26</v>
      </c>
      <c r="AI62" s="8">
        <f t="shared" si="2"/>
        <v>28</v>
      </c>
      <c r="AJ62" s="8">
        <f t="shared" si="2"/>
        <v>28</v>
      </c>
      <c r="AK62" s="8">
        <f t="shared" si="2"/>
        <v>28</v>
      </c>
      <c r="AL62" s="8">
        <f t="shared" si="2"/>
        <v>28</v>
      </c>
    </row>
    <row r="63" spans="1:38" x14ac:dyDescent="0.2">
      <c r="A63" s="9" t="s">
        <v>0</v>
      </c>
      <c r="B63" s="9" t="s">
        <v>60</v>
      </c>
      <c r="C63" s="9" t="s">
        <v>61</v>
      </c>
      <c r="D63" s="9" t="s">
        <v>62</v>
      </c>
      <c r="E63" s="9" t="s">
        <v>63</v>
      </c>
      <c r="F63" s="9" t="s">
        <v>64</v>
      </c>
      <c r="G63" s="9" t="s">
        <v>65</v>
      </c>
      <c r="H63" s="9" t="s">
        <v>66</v>
      </c>
      <c r="I63" s="9" t="s">
        <v>67</v>
      </c>
      <c r="J63" s="9" t="s">
        <v>68</v>
      </c>
      <c r="K63" s="9" t="s">
        <v>69</v>
      </c>
      <c r="L63" s="9" t="s">
        <v>70</v>
      </c>
      <c r="M63" s="9" t="s">
        <v>71</v>
      </c>
      <c r="N63" s="9" t="s">
        <v>72</v>
      </c>
      <c r="O63" s="9" t="s">
        <v>73</v>
      </c>
      <c r="P63" s="9" t="s">
        <v>74</v>
      </c>
      <c r="Q63" s="9" t="s">
        <v>75</v>
      </c>
      <c r="R63" s="9" t="s">
        <v>76</v>
      </c>
      <c r="S63" s="9" t="s">
        <v>77</v>
      </c>
      <c r="T63" s="9" t="s">
        <v>78</v>
      </c>
      <c r="U63" s="9" t="s">
        <v>79</v>
      </c>
      <c r="V63" s="9" t="s">
        <v>80</v>
      </c>
      <c r="W63" s="9" t="s">
        <v>10</v>
      </c>
      <c r="X63" s="9" t="s">
        <v>11</v>
      </c>
      <c r="Y63" s="9" t="s">
        <v>12</v>
      </c>
      <c r="Z63" s="9" t="s">
        <v>81</v>
      </c>
      <c r="AA63" s="9" t="s">
        <v>13</v>
      </c>
      <c r="AB63" s="9" t="s">
        <v>14</v>
      </c>
      <c r="AC63" s="9" t="s">
        <v>15</v>
      </c>
      <c r="AD63" s="9" t="s">
        <v>16</v>
      </c>
      <c r="AE63" s="9" t="s">
        <v>82</v>
      </c>
      <c r="AF63" s="9" t="s">
        <v>83</v>
      </c>
      <c r="AG63" s="9" t="s">
        <v>84</v>
      </c>
      <c r="AH63" s="9" t="s">
        <v>85</v>
      </c>
      <c r="AI63" s="9" t="s">
        <v>86</v>
      </c>
      <c r="AJ63" s="9" t="s">
        <v>87</v>
      </c>
      <c r="AK63" s="9" t="s">
        <v>88</v>
      </c>
      <c r="AL63" s="9" t="s">
        <v>89</v>
      </c>
    </row>
    <row r="64" spans="1:38" x14ac:dyDescent="0.2">
      <c r="A64" s="38" t="s">
        <v>20</v>
      </c>
      <c r="B64" s="38">
        <v>0.38696850622144902</v>
      </c>
      <c r="C64" s="38">
        <v>0.59938165855090997</v>
      </c>
      <c r="D64" s="38">
        <v>0.40476722580064201</v>
      </c>
      <c r="E64" s="38">
        <v>0.51157025849160698</v>
      </c>
      <c r="F64" s="38">
        <v>0.46666666666666701</v>
      </c>
      <c r="G64" s="38">
        <v>0.12</v>
      </c>
      <c r="H64" s="38">
        <v>0.46263818347747199</v>
      </c>
      <c r="I64" s="38">
        <v>0.27865842562877002</v>
      </c>
      <c r="J64" s="38">
        <v>0.51325198633698499</v>
      </c>
      <c r="K64" s="38">
        <v>0.231390031173282</v>
      </c>
      <c r="L64" s="38">
        <v>8.5082680376208195</v>
      </c>
      <c r="M64" s="38">
        <v>5.3490373646092699</v>
      </c>
      <c r="N64" s="38">
        <v>8.9486381645477202</v>
      </c>
      <c r="O64" s="38">
        <v>8.9431975197684608</v>
      </c>
      <c r="P64" s="10" t="s">
        <v>719</v>
      </c>
      <c r="Q64" s="10" t="s">
        <v>721</v>
      </c>
      <c r="R64" s="38">
        <v>1.4903748733536</v>
      </c>
      <c r="S64" s="38">
        <v>0.926706123843549</v>
      </c>
      <c r="T64" s="38">
        <v>1.72569444444444</v>
      </c>
      <c r="U64" s="38">
        <v>0.926706123843549</v>
      </c>
      <c r="V64" s="38">
        <v>0.62132549438802798</v>
      </c>
      <c r="W64" s="38" t="s">
        <v>94</v>
      </c>
      <c r="X64" s="38" t="s">
        <v>55</v>
      </c>
      <c r="Y64" s="38" t="s">
        <v>514</v>
      </c>
      <c r="Z64" s="38" t="s">
        <v>95</v>
      </c>
      <c r="AA64" s="38">
        <v>931</v>
      </c>
      <c r="AB64" s="38">
        <v>3742</v>
      </c>
      <c r="AC64" s="38">
        <v>0.24879743452699099</v>
      </c>
      <c r="AD64" s="38">
        <v>126.430565257269</v>
      </c>
      <c r="AE64" s="38">
        <v>337.725873938554</v>
      </c>
      <c r="AF64" s="38">
        <v>345.418586804791</v>
      </c>
      <c r="AG64" s="38">
        <v>4.1690821256038699</v>
      </c>
      <c r="AH64" s="38">
        <v>1.8378378378378399</v>
      </c>
      <c r="AI64" s="38">
        <v>31</v>
      </c>
      <c r="AJ64" s="38">
        <v>30</v>
      </c>
      <c r="AK64" s="38">
        <v>0.37118279569892498</v>
      </c>
      <c r="AL64" s="38">
        <v>1.8503401360544201E-2</v>
      </c>
    </row>
    <row r="65" spans="1:38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10" t="s">
        <v>720</v>
      </c>
      <c r="Q65" s="10" t="s">
        <v>722</v>
      </c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</row>
    <row r="66" spans="1:38" x14ac:dyDescent="0.2">
      <c r="A66" s="38" t="s">
        <v>24</v>
      </c>
      <c r="B66" s="38">
        <v>0.33219558724925002</v>
      </c>
      <c r="C66" s="38">
        <v>0.47398133353752198</v>
      </c>
      <c r="D66" s="38">
        <v>0.28429382679352799</v>
      </c>
      <c r="E66" s="38">
        <v>0.37388590540799499</v>
      </c>
      <c r="F66" s="38">
        <v>-0.69565217391304401</v>
      </c>
      <c r="G66" s="38">
        <v>-0.68</v>
      </c>
      <c r="H66" s="38">
        <v>0.52026473187092004</v>
      </c>
      <c r="I66" s="38">
        <v>0.23792130278680401</v>
      </c>
      <c r="J66" s="38">
        <v>0.60422636573281596</v>
      </c>
      <c r="K66" s="38">
        <v>0.15980734973658101</v>
      </c>
      <c r="L66" s="38">
        <v>7.7620873481300103</v>
      </c>
      <c r="M66" s="38">
        <v>4.6028769814913</v>
      </c>
      <c r="N66" s="38">
        <v>8.4707695561795404</v>
      </c>
      <c r="O66" s="38">
        <v>6.8193789459335203</v>
      </c>
      <c r="P66" s="10" t="s">
        <v>723</v>
      </c>
      <c r="Q66" s="10" t="s">
        <v>725</v>
      </c>
      <c r="R66" s="38">
        <v>2.3450456781447602</v>
      </c>
      <c r="S66" s="38">
        <v>1.12210252082775</v>
      </c>
      <c r="T66" s="38">
        <v>3.6048850574712601</v>
      </c>
      <c r="U66" s="38">
        <v>1.12210252082775</v>
      </c>
      <c r="V66" s="38">
        <v>0.71873404798366503</v>
      </c>
      <c r="W66" s="38" t="s">
        <v>94</v>
      </c>
      <c r="X66" s="38" t="s">
        <v>55</v>
      </c>
      <c r="Y66" s="38" t="s">
        <v>514</v>
      </c>
      <c r="Z66" s="38" t="s">
        <v>95</v>
      </c>
      <c r="AA66" s="38">
        <v>705</v>
      </c>
      <c r="AB66" s="38">
        <v>5877</v>
      </c>
      <c r="AC66" s="38">
        <v>0.119959162838183</v>
      </c>
      <c r="AD66" s="39"/>
      <c r="AE66" s="38">
        <v>916.70645755656199</v>
      </c>
      <c r="AF66" s="38">
        <v>496.37195944950798</v>
      </c>
      <c r="AG66" s="38">
        <v>2.9659574468085101</v>
      </c>
      <c r="AH66" s="38">
        <v>1.3333333333333299</v>
      </c>
      <c r="AI66" s="38">
        <v>93</v>
      </c>
      <c r="AJ66" s="38">
        <v>54</v>
      </c>
      <c r="AK66" s="38">
        <v>0.16500946969697</v>
      </c>
      <c r="AL66" s="38">
        <v>4.5045045045045001E-3</v>
      </c>
    </row>
    <row r="67" spans="1:38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10" t="s">
        <v>724</v>
      </c>
      <c r="Q67" s="10" t="s">
        <v>726</v>
      </c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9"/>
      <c r="AE67" s="38"/>
      <c r="AF67" s="38"/>
      <c r="AG67" s="38"/>
      <c r="AH67" s="38"/>
      <c r="AI67" s="38"/>
      <c r="AJ67" s="38"/>
      <c r="AK67" s="38"/>
      <c r="AL67" s="38"/>
    </row>
    <row r="68" spans="1:38" x14ac:dyDescent="0.2">
      <c r="A68" s="38" t="s">
        <v>27</v>
      </c>
      <c r="B68" s="38">
        <v>0.60637262340353904</v>
      </c>
      <c r="C68" s="38">
        <v>0.77842293452618105</v>
      </c>
      <c r="D68" s="38">
        <v>0.448625245683479</v>
      </c>
      <c r="E68" s="38">
        <v>0.55487612214927495</v>
      </c>
      <c r="F68" s="38">
        <v>0.60784313725490202</v>
      </c>
      <c r="G68" s="38">
        <v>0.53846153846153799</v>
      </c>
      <c r="H68" s="38">
        <v>0.29277557538216897</v>
      </c>
      <c r="I68" s="38">
        <v>0.198882426551515</v>
      </c>
      <c r="J68" s="38">
        <v>0.46676068338448401</v>
      </c>
      <c r="K68" s="38">
        <v>0.19093185127930001</v>
      </c>
      <c r="L68" s="38">
        <v>6.7837166299507601</v>
      </c>
      <c r="M68" s="38">
        <v>4.0501446876050897</v>
      </c>
      <c r="N68" s="38">
        <v>7.73183354709606</v>
      </c>
      <c r="O68" s="38">
        <v>4.3830878383632399</v>
      </c>
      <c r="P68" s="10" t="s">
        <v>727</v>
      </c>
      <c r="Q68" s="10" t="s">
        <v>729</v>
      </c>
      <c r="R68" s="38">
        <v>1.0202111613876299</v>
      </c>
      <c r="S68" s="38">
        <v>1.70695828074236</v>
      </c>
      <c r="T68" s="38">
        <v>3.5213032581453598</v>
      </c>
      <c r="U68" s="38">
        <v>1.70695828074236</v>
      </c>
      <c r="V68" s="38">
        <v>0.73370389085396703</v>
      </c>
      <c r="W68" s="38" t="s">
        <v>94</v>
      </c>
      <c r="X68" s="38" t="s">
        <v>55</v>
      </c>
      <c r="Y68" s="38" t="s">
        <v>514</v>
      </c>
      <c r="Z68" s="38" t="s">
        <v>95</v>
      </c>
      <c r="AA68" s="38">
        <v>1272</v>
      </c>
      <c r="AB68" s="38">
        <v>5937</v>
      </c>
      <c r="AC68" s="38">
        <v>0.21424962102071801</v>
      </c>
      <c r="AD68" s="39"/>
      <c r="AE68" s="38">
        <v>458.34016326078603</v>
      </c>
      <c r="AF68" s="38">
        <v>357.30530313082198</v>
      </c>
      <c r="AG68" s="38">
        <v>2.6901098901098899</v>
      </c>
      <c r="AH68" s="38">
        <v>1.4545454545454499</v>
      </c>
      <c r="AI68" s="38">
        <v>51</v>
      </c>
      <c r="AJ68" s="38">
        <v>42</v>
      </c>
      <c r="AK68" s="38">
        <v>0.28099173553718998</v>
      </c>
      <c r="AL68" s="38">
        <v>2.9197080291970798E-2</v>
      </c>
    </row>
    <row r="69" spans="1:38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10" t="s">
        <v>728</v>
      </c>
      <c r="Q69" s="10" t="s">
        <v>730</v>
      </c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9"/>
      <c r="AE69" s="38"/>
      <c r="AF69" s="38"/>
      <c r="AG69" s="38"/>
      <c r="AH69" s="38"/>
      <c r="AI69" s="38"/>
      <c r="AJ69" s="38"/>
      <c r="AK69" s="38"/>
      <c r="AL69" s="38"/>
    </row>
    <row r="70" spans="1:38" x14ac:dyDescent="0.2">
      <c r="A70" s="38" t="s">
        <v>29</v>
      </c>
      <c r="B70" s="38">
        <v>0.40864824381870801</v>
      </c>
      <c r="C70" s="38">
        <v>0.59978031735542903</v>
      </c>
      <c r="D70" s="38">
        <v>0.26963221822416</v>
      </c>
      <c r="E70" s="38">
        <v>0.39436973534824699</v>
      </c>
      <c r="F70" s="38">
        <v>-6.9767441860465101E-2</v>
      </c>
      <c r="G70" s="38">
        <v>0.11111111111111099</v>
      </c>
      <c r="H70" s="38">
        <v>0.49531207151733703</v>
      </c>
      <c r="I70" s="38">
        <v>0.288381079205626</v>
      </c>
      <c r="J70" s="38">
        <v>0.67849836953159304</v>
      </c>
      <c r="K70" s="38">
        <v>0.23896060164302099</v>
      </c>
      <c r="L70" s="38">
        <v>8.1724415074969894</v>
      </c>
      <c r="M70" s="38">
        <v>8.6768285972778401</v>
      </c>
      <c r="N70" s="38">
        <v>13.526047805240999</v>
      </c>
      <c r="O70" s="38">
        <v>8.8064741607172294</v>
      </c>
      <c r="P70" s="10" t="s">
        <v>731</v>
      </c>
      <c r="Q70" s="10" t="s">
        <v>733</v>
      </c>
      <c r="R70" s="38">
        <v>0.97308488612836397</v>
      </c>
      <c r="S70" s="38">
        <v>1.03154667327978</v>
      </c>
      <c r="T70" s="38">
        <v>2.6459884201819701</v>
      </c>
      <c r="U70" s="38">
        <v>1.03154667327978</v>
      </c>
      <c r="V70" s="38">
        <v>0.54968322774258105</v>
      </c>
      <c r="W70" s="38" t="s">
        <v>94</v>
      </c>
      <c r="X70" s="38" t="s">
        <v>55</v>
      </c>
      <c r="Y70" s="38" t="s">
        <v>514</v>
      </c>
      <c r="Z70" s="38" t="s">
        <v>95</v>
      </c>
      <c r="AA70" s="38">
        <v>1079</v>
      </c>
      <c r="AB70" s="38">
        <v>5998</v>
      </c>
      <c r="AC70" s="38">
        <v>0.179893297765922</v>
      </c>
      <c r="AD70" s="38">
        <v>179.54313346444599</v>
      </c>
      <c r="AE70" s="38">
        <v>573.07606674555905</v>
      </c>
      <c r="AF70" s="38">
        <v>883.40487713013499</v>
      </c>
      <c r="AG70" s="38">
        <v>4.4035874439461899</v>
      </c>
      <c r="AH70" s="38">
        <v>2.0208333333333299</v>
      </c>
      <c r="AI70" s="38">
        <v>43</v>
      </c>
      <c r="AJ70" s="38">
        <v>56</v>
      </c>
      <c r="AK70" s="38">
        <v>0.29784652714588999</v>
      </c>
      <c r="AL70" s="38">
        <v>3.5886052534221197E-2</v>
      </c>
    </row>
    <row r="71" spans="1:38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10" t="s">
        <v>732</v>
      </c>
      <c r="Q71" s="10" t="s">
        <v>734</v>
      </c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38" x14ac:dyDescent="0.2">
      <c r="A72" s="38" t="s">
        <v>31</v>
      </c>
      <c r="B72" s="38">
        <v>0.53957798938278501</v>
      </c>
      <c r="C72" s="38">
        <v>0.72164501853278995</v>
      </c>
      <c r="D72" s="38">
        <v>0.54841806659260195</v>
      </c>
      <c r="E72" s="38">
        <v>0.64615009318759997</v>
      </c>
      <c r="F72" s="38">
        <v>-0.54545454545454497</v>
      </c>
      <c r="G72" s="39"/>
      <c r="H72" s="38">
        <v>0.29645097817493699</v>
      </c>
      <c r="I72" s="38">
        <v>0.18867375525266999</v>
      </c>
      <c r="J72" s="38">
        <v>0.33465427677292398</v>
      </c>
      <c r="K72" s="38">
        <v>0.17382894834500801</v>
      </c>
      <c r="L72" s="38">
        <v>6.1808826863322803</v>
      </c>
      <c r="M72" s="38">
        <v>2.6399247976004401</v>
      </c>
      <c r="N72" s="39"/>
      <c r="O72" s="39"/>
      <c r="P72" s="10" t="s">
        <v>735</v>
      </c>
      <c r="Q72" s="10" t="s">
        <v>737</v>
      </c>
      <c r="R72" s="38">
        <v>1.2714748784440799</v>
      </c>
      <c r="S72" s="38">
        <v>0.488122821520249</v>
      </c>
      <c r="T72" s="38">
        <v>1.3916666666666699</v>
      </c>
      <c r="U72" s="38">
        <v>0.488122821520249</v>
      </c>
      <c r="V72" s="38">
        <v>0.89320170518285902</v>
      </c>
      <c r="W72" s="38" t="s">
        <v>94</v>
      </c>
      <c r="X72" s="38" t="s">
        <v>55</v>
      </c>
      <c r="Y72" s="38" t="s">
        <v>514</v>
      </c>
      <c r="Z72" s="38" t="s">
        <v>95</v>
      </c>
      <c r="AA72" s="38">
        <v>1692</v>
      </c>
      <c r="AB72" s="38">
        <v>4457</v>
      </c>
      <c r="AC72" s="38">
        <v>0.379627552165134</v>
      </c>
      <c r="AD72" s="39"/>
      <c r="AE72" s="38">
        <v>349.66392875733902</v>
      </c>
      <c r="AF72" s="38">
        <v>67.767491046516994</v>
      </c>
      <c r="AG72" s="38">
        <v>4.2657894736842099</v>
      </c>
      <c r="AH72" s="38">
        <v>2.15151515151515</v>
      </c>
      <c r="AI72" s="38">
        <v>44</v>
      </c>
      <c r="AJ72" s="38">
        <v>8</v>
      </c>
      <c r="AK72" s="38">
        <v>0.40718412459181103</v>
      </c>
      <c r="AL72" s="38">
        <v>3.5165923724616202E-2</v>
      </c>
    </row>
    <row r="73" spans="1:38" x14ac:dyDescent="0.2">
      <c r="A73" s="38"/>
      <c r="B73" s="38"/>
      <c r="C73" s="38"/>
      <c r="D73" s="38"/>
      <c r="E73" s="38"/>
      <c r="F73" s="38"/>
      <c r="G73" s="39"/>
      <c r="H73" s="38"/>
      <c r="I73" s="38"/>
      <c r="J73" s="38"/>
      <c r="K73" s="38"/>
      <c r="L73" s="38"/>
      <c r="M73" s="38"/>
      <c r="N73" s="39"/>
      <c r="O73" s="39"/>
      <c r="P73" s="10" t="s">
        <v>736</v>
      </c>
      <c r="Q73" s="10" t="s">
        <v>738</v>
      </c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9"/>
      <c r="AE73" s="38"/>
      <c r="AF73" s="38"/>
      <c r="AG73" s="38"/>
      <c r="AH73" s="38"/>
      <c r="AI73" s="38"/>
      <c r="AJ73" s="38"/>
      <c r="AK73" s="38"/>
      <c r="AL73" s="38"/>
    </row>
    <row r="74" spans="1:38" x14ac:dyDescent="0.2">
      <c r="A74" s="38" t="s">
        <v>33</v>
      </c>
      <c r="B74" s="38">
        <v>0.37532229976623299</v>
      </c>
      <c r="C74" s="38">
        <v>0.48877194209760699</v>
      </c>
      <c r="D74" s="38">
        <v>0.40042613165595298</v>
      </c>
      <c r="E74" s="38">
        <v>0.50426140965145305</v>
      </c>
      <c r="F74" s="38">
        <v>0.15</v>
      </c>
      <c r="G74" s="38">
        <v>0.26027397260273999</v>
      </c>
      <c r="H74" s="38">
        <v>0.58482365126908198</v>
      </c>
      <c r="I74" s="38">
        <v>0.23705734929765401</v>
      </c>
      <c r="J74" s="38">
        <v>0.62746047095913504</v>
      </c>
      <c r="K74" s="38">
        <v>0.23336594350236001</v>
      </c>
      <c r="L74" s="38">
        <v>13.1801502379264</v>
      </c>
      <c r="M74" s="38">
        <v>7.8937750597979397</v>
      </c>
      <c r="N74" s="38">
        <v>10.1099892230009</v>
      </c>
      <c r="O74" s="38">
        <v>6.5394993126358303</v>
      </c>
      <c r="P74" s="10" t="s">
        <v>739</v>
      </c>
      <c r="Q74" s="10" t="s">
        <v>741</v>
      </c>
      <c r="R74" s="38">
        <v>2.1446488294314401</v>
      </c>
      <c r="S74" s="38">
        <v>1.2963479736336401</v>
      </c>
      <c r="T74" s="38">
        <v>3.1192722371967698</v>
      </c>
      <c r="U74" s="38">
        <v>1.2963479736336401</v>
      </c>
      <c r="V74" s="38">
        <v>0.45648381469277</v>
      </c>
      <c r="W74" s="38" t="s">
        <v>94</v>
      </c>
      <c r="X74" s="38" t="s">
        <v>55</v>
      </c>
      <c r="Y74" s="38" t="s">
        <v>514</v>
      </c>
      <c r="Z74" s="38" t="s">
        <v>95</v>
      </c>
      <c r="AA74" s="38">
        <v>284</v>
      </c>
      <c r="AB74" s="38">
        <v>5159</v>
      </c>
      <c r="AC74" s="38">
        <v>5.5049428183756501E-2</v>
      </c>
      <c r="AD74" s="38">
        <v>119.88261805219901</v>
      </c>
      <c r="AE74" s="38">
        <v>662.31278506223498</v>
      </c>
      <c r="AF74" s="38">
        <v>816.95353318879404</v>
      </c>
      <c r="AG74" s="38">
        <v>1.7959183673469401</v>
      </c>
      <c r="AH74" s="38">
        <v>4.4545454545454497</v>
      </c>
      <c r="AI74" s="38">
        <v>39</v>
      </c>
      <c r="AJ74" s="38">
        <v>80</v>
      </c>
      <c r="AK74" s="38">
        <v>3.7367303609341797E-2</v>
      </c>
      <c r="AL74" s="38">
        <v>5.3772290809327897E-2</v>
      </c>
    </row>
    <row r="75" spans="1:38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10" t="s">
        <v>740</v>
      </c>
      <c r="Q75" s="10" t="s">
        <v>742</v>
      </c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38" x14ac:dyDescent="0.2">
      <c r="A76" s="38" t="s">
        <v>34</v>
      </c>
      <c r="B76" s="38">
        <v>0.29402705509268601</v>
      </c>
      <c r="C76" s="38">
        <v>0.349351426151216</v>
      </c>
      <c r="D76" s="38">
        <v>0.33357152523726702</v>
      </c>
      <c r="E76" s="38">
        <v>0.384558261214278</v>
      </c>
      <c r="F76" s="38">
        <v>-0.5</v>
      </c>
      <c r="G76" s="38">
        <v>-4.3478260869565202E-2</v>
      </c>
      <c r="H76" s="38">
        <v>0.66422916725963299</v>
      </c>
      <c r="I76" s="38">
        <v>0.187363589156927</v>
      </c>
      <c r="J76" s="38">
        <v>0.67347199282192804</v>
      </c>
      <c r="K76" s="38">
        <v>0.21106712403086</v>
      </c>
      <c r="L76" s="38">
        <v>7.8835248968552403</v>
      </c>
      <c r="M76" s="38">
        <v>4.2291390485466298</v>
      </c>
      <c r="N76" s="38">
        <v>5.6909161347508102</v>
      </c>
      <c r="O76" s="38">
        <v>3.2239154840631801</v>
      </c>
      <c r="P76" s="10" t="s">
        <v>743</v>
      </c>
      <c r="Q76" s="10" t="s">
        <v>745</v>
      </c>
      <c r="R76" s="38">
        <v>3.9662921348314599</v>
      </c>
      <c r="S76" s="38">
        <v>0.75940449972772395</v>
      </c>
      <c r="T76" s="38">
        <v>5.5714285714285703</v>
      </c>
      <c r="U76" s="38">
        <v>0.75940449972772395</v>
      </c>
      <c r="V76" s="38">
        <v>0.57855973813420603</v>
      </c>
      <c r="W76" s="38" t="s">
        <v>94</v>
      </c>
      <c r="X76" s="38" t="s">
        <v>55</v>
      </c>
      <c r="Y76" s="38" t="s">
        <v>514</v>
      </c>
      <c r="Z76" s="38" t="s">
        <v>95</v>
      </c>
      <c r="AA76" s="38">
        <v>5</v>
      </c>
      <c r="AB76" s="38">
        <v>1222</v>
      </c>
      <c r="AC76" s="38">
        <v>4.09165302782324E-3</v>
      </c>
      <c r="AD76" s="38">
        <v>198.72536769922399</v>
      </c>
      <c r="AE76" s="38">
        <v>233.808666875391</v>
      </c>
      <c r="AF76" s="38">
        <v>172.07209416600301</v>
      </c>
      <c r="AG76" s="38">
        <v>1</v>
      </c>
      <c r="AH76" s="38">
        <v>1</v>
      </c>
      <c r="AI76" s="38">
        <v>23</v>
      </c>
      <c r="AJ76" s="38">
        <v>26</v>
      </c>
      <c r="AK76" s="38">
        <v>1.4144271570014099E-3</v>
      </c>
      <c r="AL76" s="38">
        <v>7.5571509540903095E-4</v>
      </c>
    </row>
    <row r="77" spans="1:38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10" t="s">
        <v>744</v>
      </c>
      <c r="Q77" s="10" t="s">
        <v>746</v>
      </c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38" x14ac:dyDescent="0.2">
      <c r="A78" s="38" t="s">
        <v>35</v>
      </c>
      <c r="B78" s="38">
        <v>0.39078099881220801</v>
      </c>
      <c r="C78" s="38">
        <v>0.52679005401582801</v>
      </c>
      <c r="D78" s="38">
        <v>0.32952452106144298</v>
      </c>
      <c r="E78" s="38">
        <v>0.43962352864992199</v>
      </c>
      <c r="F78" s="38">
        <v>0.78571428571428603</v>
      </c>
      <c r="G78" s="38">
        <v>0.70621468926553699</v>
      </c>
      <c r="H78" s="38">
        <v>0.71215895568208099</v>
      </c>
      <c r="I78" s="38">
        <v>0.30839458041141099</v>
      </c>
      <c r="J78" s="38">
        <v>0.84576315065009899</v>
      </c>
      <c r="K78" s="38">
        <v>0.27761619200647802</v>
      </c>
      <c r="L78" s="38">
        <v>6.9264691166840899</v>
      </c>
      <c r="M78" s="38">
        <v>2.63236445221483</v>
      </c>
      <c r="N78" s="38">
        <v>6.35313220214013</v>
      </c>
      <c r="O78" s="38">
        <v>3.3011470465906601</v>
      </c>
      <c r="P78" s="10" t="s">
        <v>747</v>
      </c>
      <c r="Q78" s="10" t="s">
        <v>749</v>
      </c>
      <c r="R78" s="38">
        <v>6.1581632653061202</v>
      </c>
      <c r="S78" s="38">
        <v>1.3233258878301399</v>
      </c>
      <c r="T78" s="38">
        <v>6.8678090575275403</v>
      </c>
      <c r="U78" s="38">
        <v>1.3233258878301399</v>
      </c>
      <c r="V78" s="38">
        <v>0.28885175459536899</v>
      </c>
      <c r="W78" s="38" t="s">
        <v>94</v>
      </c>
      <c r="X78" s="38" t="s">
        <v>55</v>
      </c>
      <c r="Y78" s="38" t="s">
        <v>514</v>
      </c>
      <c r="Z78" s="38" t="s">
        <v>95</v>
      </c>
      <c r="AA78" s="38">
        <v>48</v>
      </c>
      <c r="AB78" s="38">
        <v>4189</v>
      </c>
      <c r="AC78" s="38">
        <v>1.14585820004774E-2</v>
      </c>
      <c r="AD78" s="38">
        <v>176.416155391339</v>
      </c>
      <c r="AE78" s="38">
        <v>417.32514802969899</v>
      </c>
      <c r="AF78" s="38">
        <v>1252.1523445374701</v>
      </c>
      <c r="AG78" s="38">
        <v>1.5652173913043499</v>
      </c>
      <c r="AH78" s="38">
        <v>1</v>
      </c>
      <c r="AI78" s="38">
        <v>56</v>
      </c>
      <c r="AJ78" s="38">
        <v>185</v>
      </c>
      <c r="AK78" s="38">
        <v>2.97520661157025E-2</v>
      </c>
      <c r="AL78" s="38">
        <v>2.5052192066805801E-3</v>
      </c>
    </row>
    <row r="79" spans="1:38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10" t="s">
        <v>748</v>
      </c>
      <c r="Q79" s="10" t="s">
        <v>750</v>
      </c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38" x14ac:dyDescent="0.2">
      <c r="A80" s="38" t="s">
        <v>36</v>
      </c>
      <c r="B80" s="38">
        <v>0.415094693948939</v>
      </c>
      <c r="C80" s="38">
        <v>0.543155347693006</v>
      </c>
      <c r="D80" s="38">
        <v>0.30588081509474002</v>
      </c>
      <c r="E80" s="38">
        <v>0.41112506590213499</v>
      </c>
      <c r="F80" s="38">
        <v>0.375</v>
      </c>
      <c r="G80" s="38">
        <v>0.37931034482758602</v>
      </c>
      <c r="H80" s="38">
        <v>0.45876615454744502</v>
      </c>
      <c r="I80" s="38">
        <v>0.248546687339252</v>
      </c>
      <c r="J80" s="38">
        <v>0.61673478608930099</v>
      </c>
      <c r="K80" s="38">
        <v>0.21892774459087899</v>
      </c>
      <c r="L80" s="38">
        <v>9.5409938380343799</v>
      </c>
      <c r="M80" s="38">
        <v>7.0217299379116396</v>
      </c>
      <c r="N80" s="38">
        <v>11.0799650270206</v>
      </c>
      <c r="O80" s="38">
        <v>6.2577544053385603</v>
      </c>
      <c r="P80" s="10" t="s">
        <v>751</v>
      </c>
      <c r="Q80" s="38" t="s">
        <v>753</v>
      </c>
      <c r="R80" s="38">
        <v>1.7354793561931401</v>
      </c>
      <c r="S80" s="38">
        <v>1.0122336485721299</v>
      </c>
      <c r="T80" s="38">
        <v>3.0735735735735701</v>
      </c>
      <c r="U80" s="38">
        <v>1.0122336485721299</v>
      </c>
      <c r="V80" s="38">
        <v>0.53789453789453801</v>
      </c>
      <c r="W80" s="38" t="s">
        <v>94</v>
      </c>
      <c r="X80" s="38" t="s">
        <v>55</v>
      </c>
      <c r="Y80" s="38" t="s">
        <v>514</v>
      </c>
      <c r="Z80" s="38" t="s">
        <v>95</v>
      </c>
      <c r="AA80" s="38">
        <v>412</v>
      </c>
      <c r="AB80" s="38">
        <v>5291</v>
      </c>
      <c r="AC80" s="38">
        <v>7.7868077868077895E-2</v>
      </c>
      <c r="AD80" s="38">
        <v>200.54804236371501</v>
      </c>
      <c r="AE80" s="38">
        <v>570.01694702520001</v>
      </c>
      <c r="AF80" s="38">
        <v>735.14786501844696</v>
      </c>
      <c r="AG80" s="38">
        <v>2.7099236641221398</v>
      </c>
      <c r="AH80" s="38">
        <v>1.9655172413793101</v>
      </c>
      <c r="AI80" s="38">
        <v>50</v>
      </c>
      <c r="AJ80" s="38">
        <v>64</v>
      </c>
      <c r="AK80" s="38">
        <v>0.124736472241743</v>
      </c>
      <c r="AL80" s="38">
        <v>1.8072289156626498E-2</v>
      </c>
    </row>
    <row r="81" spans="1:38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10" t="s">
        <v>752</v>
      </c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1:38" x14ac:dyDescent="0.2">
      <c r="A82" s="38" t="s">
        <v>37</v>
      </c>
      <c r="B82" s="38">
        <v>0.43498705623336498</v>
      </c>
      <c r="C82" s="38">
        <v>0.49855983619314598</v>
      </c>
      <c r="D82" s="38">
        <v>0.51206340302523501</v>
      </c>
      <c r="E82" s="38">
        <v>0.58486326166690705</v>
      </c>
      <c r="F82" s="38">
        <v>-0.82608695652173902</v>
      </c>
      <c r="G82" s="38">
        <v>-8.6956521739130405E-2</v>
      </c>
      <c r="H82" s="38">
        <v>0.32000329286995</v>
      </c>
      <c r="I82" s="38">
        <v>0.124779704148905</v>
      </c>
      <c r="J82" s="38">
        <v>0.35348371279798602</v>
      </c>
      <c r="K82" s="38">
        <v>0.14332283386720701</v>
      </c>
      <c r="L82" s="38">
        <v>8.2167892147723993</v>
      </c>
      <c r="M82" s="38">
        <v>3.73701214308785</v>
      </c>
      <c r="N82" s="38">
        <v>6.7198400278578099</v>
      </c>
      <c r="O82" s="38">
        <v>5.8702536647048804</v>
      </c>
      <c r="P82" s="10" t="s">
        <v>754</v>
      </c>
      <c r="Q82" s="10" t="s">
        <v>756</v>
      </c>
      <c r="R82" s="38">
        <v>1.5536663124335801</v>
      </c>
      <c r="S82" s="38">
        <v>1.16617174558831</v>
      </c>
      <c r="T82" s="38">
        <v>2.35148514851485</v>
      </c>
      <c r="U82" s="38">
        <v>1.16617174558831</v>
      </c>
      <c r="V82" s="38">
        <v>0.429323308270677</v>
      </c>
      <c r="W82" s="38" t="s">
        <v>94</v>
      </c>
      <c r="X82" s="38" t="s">
        <v>55</v>
      </c>
      <c r="Y82" s="38" t="s">
        <v>514</v>
      </c>
      <c r="Z82" s="38" t="s">
        <v>95</v>
      </c>
      <c r="AA82" s="38">
        <v>190</v>
      </c>
      <c r="AB82" s="38">
        <v>3990</v>
      </c>
      <c r="AC82" s="38">
        <v>4.7619047619047603E-2</v>
      </c>
      <c r="AD82" s="38">
        <v>97.556212822822403</v>
      </c>
      <c r="AE82" s="38">
        <v>258.562660638919</v>
      </c>
      <c r="AF82" s="38">
        <v>384.94376323700601</v>
      </c>
      <c r="AG82" s="38">
        <v>1.6666666666666701</v>
      </c>
      <c r="AH82" s="38">
        <v>1.75925925925926</v>
      </c>
      <c r="AI82" s="38">
        <v>23</v>
      </c>
      <c r="AJ82" s="38">
        <v>53</v>
      </c>
      <c r="AK82" s="38">
        <v>5.54582603619381E-2</v>
      </c>
      <c r="AL82" s="38">
        <v>2.2160018661068301E-2</v>
      </c>
    </row>
    <row r="83" spans="1:38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10" t="s">
        <v>755</v>
      </c>
      <c r="Q83" s="10" t="s">
        <v>757</v>
      </c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38" x14ac:dyDescent="0.2">
      <c r="A84" s="38" t="s">
        <v>39</v>
      </c>
      <c r="B84" s="38">
        <v>0.415088663690107</v>
      </c>
      <c r="C84" s="38">
        <v>0.56125746065057003</v>
      </c>
      <c r="D84" s="38">
        <v>0.311059803167129</v>
      </c>
      <c r="E84" s="38">
        <v>0.44349473713312798</v>
      </c>
      <c r="F84" s="38">
        <v>-0.25</v>
      </c>
      <c r="G84" s="38">
        <v>-0.44186046511627902</v>
      </c>
      <c r="H84" s="38">
        <v>0.57168682471959897</v>
      </c>
      <c r="I84" s="38">
        <v>0.31762921804333899</v>
      </c>
      <c r="J84" s="38">
        <v>0.78606215832120097</v>
      </c>
      <c r="K84" s="38">
        <v>0.28722202056193002</v>
      </c>
      <c r="L84" s="38">
        <v>7.4649749026458796</v>
      </c>
      <c r="M84" s="38">
        <v>5.2285579115316603</v>
      </c>
      <c r="N84" s="38">
        <v>8.5082680376208195</v>
      </c>
      <c r="O84" s="38">
        <v>5.54389362037195</v>
      </c>
      <c r="P84" s="10" t="s">
        <v>758</v>
      </c>
      <c r="Q84" s="10" t="s">
        <v>760</v>
      </c>
      <c r="R84" s="38">
        <v>3.3079760258183502</v>
      </c>
      <c r="S84" s="38">
        <v>1.16816738780263</v>
      </c>
      <c r="T84" s="38">
        <v>4.7337602927721898</v>
      </c>
      <c r="U84" s="38">
        <v>1.16816738780263</v>
      </c>
      <c r="V84" s="38">
        <v>0.58453268597190899</v>
      </c>
      <c r="W84" s="38" t="s">
        <v>94</v>
      </c>
      <c r="X84" s="38" t="s">
        <v>55</v>
      </c>
      <c r="Y84" s="38" t="s">
        <v>514</v>
      </c>
      <c r="Z84" s="38" t="s">
        <v>95</v>
      </c>
      <c r="AA84" s="38">
        <v>310</v>
      </c>
      <c r="AB84" s="38">
        <v>5767</v>
      </c>
      <c r="AC84" s="38">
        <v>5.37541182590602E-2</v>
      </c>
      <c r="AD84" s="38">
        <v>221.499965233343</v>
      </c>
      <c r="AE84" s="38">
        <v>900.40674893336904</v>
      </c>
      <c r="AF84" s="38">
        <v>903.57845099021995</v>
      </c>
      <c r="AG84" s="38">
        <v>1.8151260504201701</v>
      </c>
      <c r="AH84" s="38">
        <v>2.84848484848485</v>
      </c>
      <c r="AI84" s="38">
        <v>100</v>
      </c>
      <c r="AJ84" s="38">
        <v>89</v>
      </c>
      <c r="AK84" s="38">
        <v>6.4075941857015706E-2</v>
      </c>
      <c r="AL84" s="38">
        <v>3.57550399391404E-2</v>
      </c>
    </row>
    <row r="85" spans="1:38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10" t="s">
        <v>759</v>
      </c>
      <c r="Q85" s="10" t="s">
        <v>761</v>
      </c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38" x14ac:dyDescent="0.2">
      <c r="A86" s="38" t="s">
        <v>40</v>
      </c>
      <c r="B86" s="38">
        <v>0.48498436636806802</v>
      </c>
      <c r="C86" s="38">
        <v>0.52623386878575595</v>
      </c>
      <c r="D86" s="38">
        <v>0.454563809384611</v>
      </c>
      <c r="E86" s="38">
        <v>0.50798928975709101</v>
      </c>
      <c r="F86" s="38">
        <v>-0.4</v>
      </c>
      <c r="G86" s="39"/>
      <c r="H86" s="38">
        <v>0.37047346088852701</v>
      </c>
      <c r="I86" s="38">
        <v>0.13831049720367899</v>
      </c>
      <c r="J86" s="38">
        <v>0.36851312186744201</v>
      </c>
      <c r="K86" s="38">
        <v>0.14068092301913801</v>
      </c>
      <c r="L86" s="38">
        <v>6.7911397650726002</v>
      </c>
      <c r="M86" s="38">
        <v>3.77469057021667</v>
      </c>
      <c r="N86" s="39"/>
      <c r="O86" s="39"/>
      <c r="P86" s="10" t="s">
        <v>762</v>
      </c>
      <c r="Q86" s="10" t="s">
        <v>764</v>
      </c>
      <c r="R86" s="38">
        <v>2.6009334889148201</v>
      </c>
      <c r="S86" s="38">
        <v>1.38741866628482</v>
      </c>
      <c r="T86" s="38">
        <v>1.9083333333333301</v>
      </c>
      <c r="U86" s="38">
        <v>1.38741866628482</v>
      </c>
      <c r="V86" s="38">
        <v>0.75664408546117801</v>
      </c>
      <c r="W86" s="38" t="s">
        <v>94</v>
      </c>
      <c r="X86" s="38" t="s">
        <v>55</v>
      </c>
      <c r="Y86" s="38" t="s">
        <v>514</v>
      </c>
      <c r="Z86" s="38" t="s">
        <v>95</v>
      </c>
      <c r="AA86" s="38">
        <v>66</v>
      </c>
      <c r="AB86" s="38">
        <v>1919</v>
      </c>
      <c r="AC86" s="38">
        <v>3.4392912975508103E-2</v>
      </c>
      <c r="AD86" s="38">
        <v>107.327695161126</v>
      </c>
      <c r="AE86" s="38">
        <v>259.14618589152502</v>
      </c>
      <c r="AF86" s="38">
        <v>83.283965542041898</v>
      </c>
      <c r="AG86" s="38">
        <v>1.5</v>
      </c>
      <c r="AH86" s="38">
        <v>1.36363636363636</v>
      </c>
      <c r="AI86" s="38">
        <v>30</v>
      </c>
      <c r="AJ86" s="38">
        <v>9</v>
      </c>
      <c r="AK86" s="38">
        <v>3.5123966942148803E-2</v>
      </c>
      <c r="AL86" s="38">
        <v>3.2981530343007899E-3</v>
      </c>
    </row>
    <row r="87" spans="1:38" x14ac:dyDescent="0.2">
      <c r="A87" s="38"/>
      <c r="B87" s="38"/>
      <c r="C87" s="38"/>
      <c r="D87" s="38"/>
      <c r="E87" s="38"/>
      <c r="F87" s="38"/>
      <c r="G87" s="39"/>
      <c r="H87" s="38"/>
      <c r="I87" s="38"/>
      <c r="J87" s="38"/>
      <c r="K87" s="38"/>
      <c r="L87" s="38"/>
      <c r="M87" s="38"/>
      <c r="N87" s="39"/>
      <c r="O87" s="39"/>
      <c r="P87" s="10" t="s">
        <v>763</v>
      </c>
      <c r="Q87" s="10" t="s">
        <v>765</v>
      </c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38" x14ac:dyDescent="0.2">
      <c r="A88" s="38" t="s">
        <v>41</v>
      </c>
      <c r="B88" s="38">
        <v>0.34741510780622997</v>
      </c>
      <c r="C88" s="38">
        <v>0.42127116567209599</v>
      </c>
      <c r="D88" s="38">
        <v>0.356029962440225</v>
      </c>
      <c r="E88" s="38">
        <v>0.46218503475109202</v>
      </c>
      <c r="F88" s="38">
        <v>-0.2</v>
      </c>
      <c r="G88" s="38">
        <v>7.69230769230769E-2</v>
      </c>
      <c r="H88" s="38">
        <v>0.56189823201760503</v>
      </c>
      <c r="I88" s="38">
        <v>0.18786817034410799</v>
      </c>
      <c r="J88" s="38">
        <v>0.59966785698218095</v>
      </c>
      <c r="K88" s="38">
        <v>0.18822683185060701</v>
      </c>
      <c r="L88" s="38">
        <v>8.7294401309591407</v>
      </c>
      <c r="M88" s="38">
        <v>7.5982039714147804</v>
      </c>
      <c r="N88" s="38">
        <v>10.3077640640442</v>
      </c>
      <c r="O88" s="38">
        <v>6.7474252284571099</v>
      </c>
      <c r="P88" s="10" t="s">
        <v>766</v>
      </c>
      <c r="Q88" s="10" t="s">
        <v>768</v>
      </c>
      <c r="R88" s="38">
        <v>2.8147901399067301</v>
      </c>
      <c r="S88" s="38">
        <v>1.14584518878755</v>
      </c>
      <c r="T88" s="38">
        <v>3.3042843232716699</v>
      </c>
      <c r="U88" s="38">
        <v>1.14584518878755</v>
      </c>
      <c r="V88" s="38">
        <v>0.49323855755894602</v>
      </c>
      <c r="W88" s="38" t="s">
        <v>94</v>
      </c>
      <c r="X88" s="38" t="s">
        <v>55</v>
      </c>
      <c r="Y88" s="38" t="s">
        <v>514</v>
      </c>
      <c r="Z88" s="38" t="s">
        <v>95</v>
      </c>
      <c r="AA88" s="38">
        <v>41</v>
      </c>
      <c r="AB88" s="38">
        <v>5768</v>
      </c>
      <c r="AC88" s="38">
        <v>7.1081830790568701E-3</v>
      </c>
      <c r="AD88" s="38">
        <v>193.62063120051101</v>
      </c>
      <c r="AE88" s="38">
        <v>790.87176156477904</v>
      </c>
      <c r="AF88" s="38">
        <v>872.51673190907297</v>
      </c>
      <c r="AG88" s="38">
        <v>1.55555555555556</v>
      </c>
      <c r="AH88" s="38">
        <v>1</v>
      </c>
      <c r="AI88" s="38">
        <v>66</v>
      </c>
      <c r="AJ88" s="38">
        <v>80</v>
      </c>
      <c r="AK88" s="38">
        <v>9.8418277680140595E-3</v>
      </c>
      <c r="AL88" s="38">
        <v>4.1204437400950899E-3</v>
      </c>
    </row>
    <row r="89" spans="1:38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10" t="s">
        <v>767</v>
      </c>
      <c r="Q89" s="10" t="s">
        <v>769</v>
      </c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38" x14ac:dyDescent="0.2">
      <c r="A90" s="38" t="s">
        <v>43</v>
      </c>
      <c r="B90" s="38">
        <v>0.37789825836249502</v>
      </c>
      <c r="C90" s="38">
        <v>0.49269404961549601</v>
      </c>
      <c r="D90" s="38">
        <v>0.27943503003633302</v>
      </c>
      <c r="E90" s="38">
        <v>0.33279488444470101</v>
      </c>
      <c r="F90" s="38">
        <v>-0.20689655172413801</v>
      </c>
      <c r="G90" s="39"/>
      <c r="H90" s="38">
        <v>0.63402117649910195</v>
      </c>
      <c r="I90" s="38">
        <v>0.25950406917650498</v>
      </c>
      <c r="J90" s="38">
        <v>0.57679477360068698</v>
      </c>
      <c r="K90" s="38">
        <v>0.19551035673210199</v>
      </c>
      <c r="L90" s="38">
        <v>6.9966509845782703</v>
      </c>
      <c r="M90" s="38">
        <v>3.9798290632493201</v>
      </c>
      <c r="N90" s="39"/>
      <c r="O90" s="39"/>
      <c r="P90" s="10" t="s">
        <v>770</v>
      </c>
      <c r="Q90" s="10" t="s">
        <v>772</v>
      </c>
      <c r="R90" s="38">
        <v>4.30104166666667</v>
      </c>
      <c r="S90" s="38">
        <v>0.67269735566632305</v>
      </c>
      <c r="T90" s="38">
        <v>2.8274336283185799</v>
      </c>
      <c r="U90" s="38">
        <v>0.67269735566632305</v>
      </c>
      <c r="V90" s="38">
        <v>0.77374701670644397</v>
      </c>
      <c r="W90" s="38" t="s">
        <v>94</v>
      </c>
      <c r="X90" s="38" t="s">
        <v>55</v>
      </c>
      <c r="Y90" s="38" t="s">
        <v>514</v>
      </c>
      <c r="Z90" s="38" t="s">
        <v>95</v>
      </c>
      <c r="AA90" s="38">
        <v>30</v>
      </c>
      <c r="AB90" s="38">
        <v>2095</v>
      </c>
      <c r="AC90" s="38">
        <v>1.4319809069212401E-2</v>
      </c>
      <c r="AD90" s="38">
        <v>166.45048117586001</v>
      </c>
      <c r="AE90" s="38">
        <v>506.899930611032</v>
      </c>
      <c r="AF90" s="38">
        <v>133.81638747535899</v>
      </c>
      <c r="AG90" s="38">
        <v>1.3333333333333299</v>
      </c>
      <c r="AH90" s="38">
        <v>1.4285714285714299</v>
      </c>
      <c r="AI90" s="38">
        <v>59</v>
      </c>
      <c r="AJ90" s="38">
        <v>18</v>
      </c>
      <c r="AK90" s="38">
        <v>1.23380629241209E-2</v>
      </c>
      <c r="AL90" s="38">
        <v>2.2836263987211702E-3</v>
      </c>
    </row>
    <row r="91" spans="1:38" x14ac:dyDescent="0.2">
      <c r="A91" s="38"/>
      <c r="B91" s="38"/>
      <c r="C91" s="38"/>
      <c r="D91" s="38"/>
      <c r="E91" s="38"/>
      <c r="F91" s="38"/>
      <c r="G91" s="39"/>
      <c r="H91" s="38"/>
      <c r="I91" s="38"/>
      <c r="J91" s="38"/>
      <c r="K91" s="38"/>
      <c r="L91" s="38"/>
      <c r="M91" s="38"/>
      <c r="N91" s="39"/>
      <c r="O91" s="39"/>
      <c r="P91" s="10" t="s">
        <v>771</v>
      </c>
      <c r="Q91" s="10" t="s">
        <v>773</v>
      </c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</row>
    <row r="92" spans="1:38" x14ac:dyDescent="0.2">
      <c r="A92" s="38" t="s">
        <v>44</v>
      </c>
      <c r="B92" s="38">
        <v>0.76246055191474704</v>
      </c>
      <c r="C92" s="38">
        <v>0.90166254747296304</v>
      </c>
      <c r="D92" s="38">
        <v>0.87136765314794196</v>
      </c>
      <c r="E92" s="38">
        <v>0.90083554857866399</v>
      </c>
      <c r="F92" s="38">
        <v>0.36363636363636398</v>
      </c>
      <c r="G92" s="39"/>
      <c r="H92" s="38">
        <v>0.17920978615439501</v>
      </c>
      <c r="I92" s="38">
        <v>9.82945575953032E-2</v>
      </c>
      <c r="J92" s="38">
        <v>0.22399625896271999</v>
      </c>
      <c r="K92" s="38">
        <v>0.192469034066585</v>
      </c>
      <c r="L92" s="38">
        <v>7.3367652954146001</v>
      </c>
      <c r="M92" s="38">
        <v>4.5963580986765704</v>
      </c>
      <c r="N92" s="39"/>
      <c r="O92" s="39"/>
      <c r="P92" s="10" t="s">
        <v>774</v>
      </c>
      <c r="Q92" s="10" t="s">
        <v>775</v>
      </c>
      <c r="R92" s="38">
        <v>0.46593168263148399</v>
      </c>
      <c r="S92" s="39"/>
      <c r="T92" s="39"/>
      <c r="U92" s="39"/>
      <c r="V92" s="38">
        <v>0.98246510044262902</v>
      </c>
      <c r="W92" s="38" t="s">
        <v>94</v>
      </c>
      <c r="X92" s="38" t="s">
        <v>55</v>
      </c>
      <c r="Y92" s="38" t="s">
        <v>514</v>
      </c>
      <c r="Z92" s="38" t="s">
        <v>95</v>
      </c>
      <c r="AA92" s="38">
        <v>2661</v>
      </c>
      <c r="AB92" s="38">
        <v>5874</v>
      </c>
      <c r="AC92" s="38">
        <v>0.45301327885597598</v>
      </c>
      <c r="AD92" s="39"/>
      <c r="AE92" s="38">
        <v>280.46331533162902</v>
      </c>
      <c r="AF92" s="38">
        <v>9.0718484879901506</v>
      </c>
      <c r="AG92" s="38">
        <v>3.3417721518987298</v>
      </c>
      <c r="AH92" s="38">
        <v>1.3125</v>
      </c>
      <c r="AI92" s="38">
        <v>22</v>
      </c>
      <c r="AJ92" s="38">
        <v>3</v>
      </c>
      <c r="AK92" s="38">
        <v>0.45745971235487798</v>
      </c>
      <c r="AL92" s="38">
        <v>9.1703056768558999E-2</v>
      </c>
    </row>
    <row r="93" spans="1:38" x14ac:dyDescent="0.2">
      <c r="A93" s="38"/>
      <c r="B93" s="38"/>
      <c r="C93" s="38"/>
      <c r="D93" s="38"/>
      <c r="E93" s="38"/>
      <c r="F93" s="38"/>
      <c r="G93" s="39"/>
      <c r="H93" s="38"/>
      <c r="I93" s="38"/>
      <c r="J93" s="38"/>
      <c r="K93" s="38"/>
      <c r="L93" s="38"/>
      <c r="M93" s="38"/>
      <c r="N93" s="39"/>
      <c r="O93" s="39"/>
      <c r="P93" s="10" t="s">
        <v>113</v>
      </c>
      <c r="Q93" s="10" t="s">
        <v>113</v>
      </c>
      <c r="R93" s="38"/>
      <c r="S93" s="39"/>
      <c r="T93" s="39"/>
      <c r="U93" s="39"/>
      <c r="V93" s="38"/>
      <c r="W93" s="38"/>
      <c r="X93" s="38"/>
      <c r="Y93" s="38"/>
      <c r="Z93" s="38"/>
      <c r="AA93" s="38"/>
      <c r="AB93" s="38"/>
      <c r="AC93" s="38"/>
      <c r="AD93" s="39"/>
      <c r="AE93" s="38"/>
      <c r="AF93" s="38"/>
      <c r="AG93" s="38"/>
      <c r="AH93" s="38"/>
      <c r="AI93" s="38"/>
      <c r="AJ93" s="38"/>
      <c r="AK93" s="38"/>
      <c r="AL93" s="38"/>
    </row>
    <row r="94" spans="1:38" x14ac:dyDescent="0.2">
      <c r="A94" s="38" t="s">
        <v>45</v>
      </c>
      <c r="B94" s="38">
        <v>0.64270151504338802</v>
      </c>
      <c r="C94" s="38">
        <v>0.77380199265856797</v>
      </c>
      <c r="D94" s="38">
        <v>0.55743846018080001</v>
      </c>
      <c r="E94" s="38">
        <v>0.53400408068857397</v>
      </c>
      <c r="F94" s="38">
        <v>0.80952380952380998</v>
      </c>
      <c r="G94" s="39"/>
      <c r="H94" s="38">
        <v>0.207542638556338</v>
      </c>
      <c r="I94" s="38">
        <v>0.116474750940973</v>
      </c>
      <c r="J94" s="38">
        <v>0.29573037543036002</v>
      </c>
      <c r="K94" s="38">
        <v>0.12246708057646701</v>
      </c>
      <c r="L94" s="38">
        <v>5.46140516038413</v>
      </c>
      <c r="M94" s="38">
        <v>2.3702292096462498</v>
      </c>
      <c r="N94" s="39"/>
      <c r="O94" s="39"/>
      <c r="P94" s="10" t="s">
        <v>776</v>
      </c>
      <c r="Q94" s="10" t="s">
        <v>777</v>
      </c>
      <c r="R94" s="38">
        <v>0.36195410806809802</v>
      </c>
      <c r="S94" s="39"/>
      <c r="T94" s="39"/>
      <c r="U94" s="39"/>
      <c r="V94" s="38">
        <v>0.98816466552315596</v>
      </c>
      <c r="W94" s="38" t="s">
        <v>94</v>
      </c>
      <c r="X94" s="38" t="s">
        <v>55</v>
      </c>
      <c r="Y94" s="38" t="s">
        <v>514</v>
      </c>
      <c r="Z94" s="38" t="s">
        <v>95</v>
      </c>
      <c r="AA94" s="38">
        <v>3637</v>
      </c>
      <c r="AB94" s="38">
        <v>5830</v>
      </c>
      <c r="AC94" s="38">
        <v>0.62384219554030895</v>
      </c>
      <c r="AD94" s="39"/>
      <c r="AE94" s="38">
        <v>220.514053466109</v>
      </c>
      <c r="AF94" s="38">
        <v>9.6112372014867091</v>
      </c>
      <c r="AG94" s="38">
        <v>6.3531468531468498</v>
      </c>
      <c r="AH94" s="38">
        <v>1</v>
      </c>
      <c r="AI94" s="38">
        <v>21</v>
      </c>
      <c r="AJ94" s="38">
        <v>3</v>
      </c>
      <c r="AK94" s="38">
        <v>0.63079326505815003</v>
      </c>
      <c r="AL94" s="38">
        <v>1.2552301255230099E-2</v>
      </c>
    </row>
    <row r="95" spans="1:38" x14ac:dyDescent="0.2">
      <c r="A95" s="38"/>
      <c r="B95" s="38"/>
      <c r="C95" s="38"/>
      <c r="D95" s="38"/>
      <c r="E95" s="38"/>
      <c r="F95" s="38"/>
      <c r="G95" s="39"/>
      <c r="H95" s="38"/>
      <c r="I95" s="38"/>
      <c r="J95" s="38"/>
      <c r="K95" s="38"/>
      <c r="L95" s="38"/>
      <c r="M95" s="38"/>
      <c r="N95" s="39"/>
      <c r="O95" s="39"/>
      <c r="P95" s="10" t="s">
        <v>113</v>
      </c>
      <c r="Q95" s="10" t="s">
        <v>113</v>
      </c>
      <c r="R95" s="38"/>
      <c r="S95" s="39"/>
      <c r="T95" s="39"/>
      <c r="U95" s="39"/>
      <c r="V95" s="38"/>
      <c r="W95" s="38"/>
      <c r="X95" s="38"/>
      <c r="Y95" s="38"/>
      <c r="Z95" s="38"/>
      <c r="AA95" s="38"/>
      <c r="AB95" s="38"/>
      <c r="AC95" s="38"/>
      <c r="AD95" s="39"/>
      <c r="AE95" s="38"/>
      <c r="AF95" s="38"/>
      <c r="AG95" s="38"/>
      <c r="AH95" s="38"/>
      <c r="AI95" s="38"/>
      <c r="AJ95" s="38"/>
      <c r="AK95" s="38"/>
      <c r="AL95" s="38"/>
    </row>
    <row r="96" spans="1:38" x14ac:dyDescent="0.2">
      <c r="A96" s="38" t="s">
        <v>46</v>
      </c>
      <c r="B96" s="38">
        <v>0.495445811035017</v>
      </c>
      <c r="C96" s="38">
        <v>0.67293817060338201</v>
      </c>
      <c r="D96" s="38">
        <v>0.32664430994621302</v>
      </c>
      <c r="E96" s="38">
        <v>0.45608795055908602</v>
      </c>
      <c r="F96" s="38">
        <v>-4.6153846153846198E-2</v>
      </c>
      <c r="G96" s="38">
        <v>-0.116279069767442</v>
      </c>
      <c r="H96" s="38">
        <v>0.39250316395523899</v>
      </c>
      <c r="I96" s="38">
        <v>0.25518973811471801</v>
      </c>
      <c r="J96" s="38">
        <v>0.54536315141757996</v>
      </c>
      <c r="K96" s="38">
        <v>0.221363230099098</v>
      </c>
      <c r="L96" s="38">
        <v>6.5798471231962701</v>
      </c>
      <c r="M96" s="38">
        <v>5.30199025268867</v>
      </c>
      <c r="N96" s="38">
        <v>8.4001488082057207</v>
      </c>
      <c r="O96" s="38">
        <v>5.0297472355594603</v>
      </c>
      <c r="P96" s="10" t="s">
        <v>778</v>
      </c>
      <c r="Q96" s="10" t="s">
        <v>780</v>
      </c>
      <c r="R96" s="38">
        <v>1.5279083431257301</v>
      </c>
      <c r="S96" s="38">
        <v>1.3827182171641199</v>
      </c>
      <c r="T96" s="38">
        <v>2.8619402985074598</v>
      </c>
      <c r="U96" s="38">
        <v>1.3827182171641199</v>
      </c>
      <c r="V96" s="38">
        <v>0.71673891297099002</v>
      </c>
      <c r="W96" s="38" t="s">
        <v>94</v>
      </c>
      <c r="X96" s="38" t="s">
        <v>55</v>
      </c>
      <c r="Y96" s="38" t="s">
        <v>514</v>
      </c>
      <c r="Z96" s="38" t="s">
        <v>95</v>
      </c>
      <c r="AA96" s="38">
        <v>1262</v>
      </c>
      <c r="AB96" s="38">
        <v>5998</v>
      </c>
      <c r="AC96" s="38">
        <v>0.21040346782260799</v>
      </c>
      <c r="AD96" s="38">
        <v>75.350217500292203</v>
      </c>
      <c r="AE96" s="38">
        <v>617.79998006554501</v>
      </c>
      <c r="AF96" s="38">
        <v>432.74566064984998</v>
      </c>
      <c r="AG96" s="38">
        <v>3.2303370786516901</v>
      </c>
      <c r="AH96" s="38">
        <v>3.0270270270270299</v>
      </c>
      <c r="AI96" s="38">
        <v>65</v>
      </c>
      <c r="AJ96" s="38">
        <v>45</v>
      </c>
      <c r="AK96" s="38">
        <v>0.26750407071412002</v>
      </c>
      <c r="AL96" s="38">
        <v>6.5843621399177002E-2</v>
      </c>
    </row>
    <row r="97" spans="1:38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10" t="s">
        <v>779</v>
      </c>
      <c r="Q97" s="10" t="s">
        <v>781</v>
      </c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1:38" x14ac:dyDescent="0.2">
      <c r="A98" s="38" t="s">
        <v>47</v>
      </c>
      <c r="B98" s="38">
        <v>0.41282719855223898</v>
      </c>
      <c r="C98" s="38">
        <v>0.53015420944887603</v>
      </c>
      <c r="D98" s="38">
        <v>0.40640143375147803</v>
      </c>
      <c r="E98" s="38">
        <v>0.50208314086170602</v>
      </c>
      <c r="F98" s="38">
        <v>0.31343283582089598</v>
      </c>
      <c r="G98" s="38">
        <v>0.28301886792452802</v>
      </c>
      <c r="H98" s="38">
        <v>0.43745113929438301</v>
      </c>
      <c r="I98" s="38">
        <v>0.16597014282626901</v>
      </c>
      <c r="J98" s="38">
        <v>0.43542544427839502</v>
      </c>
      <c r="K98" s="38">
        <v>0.16215386088714601</v>
      </c>
      <c r="L98" s="38">
        <v>7.4424878233021001</v>
      </c>
      <c r="M98" s="38">
        <v>5.4004715650357999</v>
      </c>
      <c r="N98" s="38">
        <v>8.0897958849626299</v>
      </c>
      <c r="O98" s="38">
        <v>6.7422070716132998</v>
      </c>
      <c r="P98" s="10" t="s">
        <v>782</v>
      </c>
      <c r="Q98" s="10" t="s">
        <v>784</v>
      </c>
      <c r="R98" s="38">
        <v>2.5296324081020298</v>
      </c>
      <c r="S98" s="38">
        <v>0.75215583185667501</v>
      </c>
      <c r="T98" s="38">
        <v>2.0950155763239899</v>
      </c>
      <c r="U98" s="38">
        <v>0.75215583185667501</v>
      </c>
      <c r="V98" s="38">
        <v>0.52884294764921602</v>
      </c>
      <c r="W98" s="38" t="s">
        <v>94</v>
      </c>
      <c r="X98" s="38" t="s">
        <v>55</v>
      </c>
      <c r="Y98" s="38" t="s">
        <v>514</v>
      </c>
      <c r="Z98" s="38" t="s">
        <v>95</v>
      </c>
      <c r="AA98" s="38">
        <v>410</v>
      </c>
      <c r="AB98" s="38">
        <v>5998</v>
      </c>
      <c r="AC98" s="38">
        <v>6.8356118706235397E-2</v>
      </c>
      <c r="AD98" s="38">
        <v>130.09805361404099</v>
      </c>
      <c r="AE98" s="38">
        <v>641.08464463591804</v>
      </c>
      <c r="AF98" s="38">
        <v>578.24499000170795</v>
      </c>
      <c r="AG98" s="38">
        <v>2.9629629629629601</v>
      </c>
      <c r="AH98" s="38">
        <v>1.91011235955056</v>
      </c>
      <c r="AI98" s="38">
        <v>66</v>
      </c>
      <c r="AJ98" s="38">
        <v>56</v>
      </c>
      <c r="AK98" s="38">
        <v>7.5662042875157598E-2</v>
      </c>
      <c r="AL98" s="38">
        <v>6.01131541725601E-2</v>
      </c>
    </row>
    <row r="99" spans="1:38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10" t="s">
        <v>783</v>
      </c>
      <c r="Q99" s="10" t="s">
        <v>785</v>
      </c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1:38" x14ac:dyDescent="0.2">
      <c r="A100" s="38" t="s">
        <v>50</v>
      </c>
      <c r="B100" s="38">
        <v>0.67931691209581502</v>
      </c>
      <c r="C100" s="38">
        <v>0.83601968576810604</v>
      </c>
      <c r="D100" s="38">
        <v>0.716763161842501</v>
      </c>
      <c r="E100" s="38">
        <v>0.95388651811164304</v>
      </c>
      <c r="F100" s="38">
        <v>-0.67741935483870996</v>
      </c>
      <c r="G100" s="39"/>
      <c r="H100" s="38">
        <v>0.26417694059945201</v>
      </c>
      <c r="I100" s="38">
        <v>0.19991712067568301</v>
      </c>
      <c r="J100" s="38">
        <v>0.17886976101929</v>
      </c>
      <c r="K100" s="38">
        <v>0.13479185355133899</v>
      </c>
      <c r="L100" s="38">
        <v>4.9668549717857502</v>
      </c>
      <c r="M100" s="38">
        <v>2.8660949684371002</v>
      </c>
      <c r="N100" s="39"/>
      <c r="O100" s="39"/>
      <c r="P100" s="10" t="s">
        <v>786</v>
      </c>
      <c r="Q100" s="10" t="s">
        <v>788</v>
      </c>
      <c r="R100" s="38">
        <v>0.95</v>
      </c>
      <c r="S100" s="38">
        <v>0.29181351161935198</v>
      </c>
      <c r="T100" s="38">
        <v>9.3989071038251396E-2</v>
      </c>
      <c r="U100" s="38">
        <v>0.29181351161935198</v>
      </c>
      <c r="V100" s="38">
        <v>0.62012466607301897</v>
      </c>
      <c r="W100" s="38" t="s">
        <v>94</v>
      </c>
      <c r="X100" s="38" t="s">
        <v>55</v>
      </c>
      <c r="Y100" s="38" t="s">
        <v>514</v>
      </c>
      <c r="Z100" s="38" t="s">
        <v>95</v>
      </c>
      <c r="AA100" s="38">
        <v>3056</v>
      </c>
      <c r="AB100" s="38">
        <v>5615</v>
      </c>
      <c r="AC100" s="38">
        <v>0.54425645592163896</v>
      </c>
      <c r="AD100" s="39"/>
      <c r="AE100" s="38">
        <v>232.60779619781701</v>
      </c>
      <c r="AF100" s="38">
        <v>71.100730005167705</v>
      </c>
      <c r="AG100" s="38">
        <v>4.3299748110831198</v>
      </c>
      <c r="AH100" s="38">
        <v>5.0452830188679201</v>
      </c>
      <c r="AI100" s="38">
        <v>31</v>
      </c>
      <c r="AJ100" s="38">
        <v>8</v>
      </c>
      <c r="AK100" s="38">
        <v>0.49368179207352098</v>
      </c>
      <c r="AL100" s="38">
        <v>0.53097696584591003</v>
      </c>
    </row>
    <row r="101" spans="1:38" x14ac:dyDescent="0.2">
      <c r="A101" s="38"/>
      <c r="B101" s="38"/>
      <c r="C101" s="38"/>
      <c r="D101" s="38"/>
      <c r="E101" s="38"/>
      <c r="F101" s="38"/>
      <c r="G101" s="39"/>
      <c r="H101" s="38"/>
      <c r="I101" s="38"/>
      <c r="J101" s="38"/>
      <c r="K101" s="38"/>
      <c r="L101" s="38"/>
      <c r="M101" s="38"/>
      <c r="N101" s="39"/>
      <c r="O101" s="39"/>
      <c r="P101" s="10" t="s">
        <v>787</v>
      </c>
      <c r="Q101" s="10" t="s">
        <v>789</v>
      </c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9"/>
      <c r="AE101" s="38"/>
      <c r="AF101" s="38"/>
      <c r="AG101" s="38"/>
      <c r="AH101" s="38"/>
      <c r="AI101" s="38"/>
      <c r="AJ101" s="38"/>
      <c r="AK101" s="38"/>
      <c r="AL101" s="38"/>
    </row>
    <row r="102" spans="1:38" x14ac:dyDescent="0.2">
      <c r="A102" s="38" t="s">
        <v>51</v>
      </c>
      <c r="B102" s="38">
        <v>0.40619583706330098</v>
      </c>
      <c r="C102" s="38">
        <v>0.55189468516095297</v>
      </c>
      <c r="D102" s="38">
        <v>0.37102130269542399</v>
      </c>
      <c r="E102" s="38">
        <v>0.47213189542478801</v>
      </c>
      <c r="F102" s="38">
        <v>-0.154929577464789</v>
      </c>
      <c r="G102" s="38">
        <v>-0.14285714285714299</v>
      </c>
      <c r="H102" s="38">
        <v>0.48254356633002998</v>
      </c>
      <c r="I102" s="38">
        <v>0.24227215051304599</v>
      </c>
      <c r="J102" s="38">
        <v>0.54786253008032604</v>
      </c>
      <c r="K102" s="38">
        <v>0.207603552853101</v>
      </c>
      <c r="L102" s="38">
        <v>7.6095741886260599</v>
      </c>
      <c r="M102" s="38">
        <v>6.4404186605438696</v>
      </c>
      <c r="N102" s="38">
        <v>9.0598451167479208</v>
      </c>
      <c r="O102" s="38">
        <v>5.3582537887205204</v>
      </c>
      <c r="P102" s="10" t="s">
        <v>790</v>
      </c>
      <c r="Q102" s="10" t="s">
        <v>792</v>
      </c>
      <c r="R102" s="38">
        <v>2.4955555555555602</v>
      </c>
      <c r="S102" s="38">
        <v>1.2854575254193701</v>
      </c>
      <c r="T102" s="38">
        <v>3.4111295681063099</v>
      </c>
      <c r="U102" s="38">
        <v>1.2854575254193701</v>
      </c>
      <c r="V102" s="38">
        <v>0.55568542327600601</v>
      </c>
      <c r="W102" s="38" t="s">
        <v>94</v>
      </c>
      <c r="X102" s="38" t="s">
        <v>55</v>
      </c>
      <c r="Y102" s="38" t="s">
        <v>514</v>
      </c>
      <c r="Z102" s="38" t="s">
        <v>95</v>
      </c>
      <c r="AA102" s="38">
        <v>397</v>
      </c>
      <c r="AB102" s="38">
        <v>5989</v>
      </c>
      <c r="AC102" s="38">
        <v>6.62881950242111E-2</v>
      </c>
      <c r="AD102" s="38">
        <v>86.968956286248797</v>
      </c>
      <c r="AE102" s="38">
        <v>727.91696980885001</v>
      </c>
      <c r="AF102" s="38">
        <v>704.82514494833902</v>
      </c>
      <c r="AG102" s="38">
        <v>2.1830985915493</v>
      </c>
      <c r="AH102" s="38">
        <v>1.8125</v>
      </c>
      <c r="AI102" s="38">
        <v>71</v>
      </c>
      <c r="AJ102" s="38">
        <v>72</v>
      </c>
      <c r="AK102" s="38">
        <v>9.3149038461538505E-2</v>
      </c>
      <c r="AL102" s="38">
        <v>3.2559880239521E-2</v>
      </c>
    </row>
    <row r="103" spans="1:38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10" t="s">
        <v>791</v>
      </c>
      <c r="Q103" s="10" t="s">
        <v>793</v>
      </c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</row>
    <row r="104" spans="1:38" x14ac:dyDescent="0.2">
      <c r="A104" s="38" t="s">
        <v>52</v>
      </c>
      <c r="B104" s="38">
        <v>0.62448994958812798</v>
      </c>
      <c r="C104" s="38">
        <v>0.63497224458593404</v>
      </c>
      <c r="D104" s="38">
        <v>0.71714228647216005</v>
      </c>
      <c r="E104" s="38">
        <v>0.74048398043367503</v>
      </c>
      <c r="F104" s="38">
        <v>0.12</v>
      </c>
      <c r="G104" s="38">
        <v>-0.33333333333333298</v>
      </c>
      <c r="H104" s="38">
        <v>0.28722099478206498</v>
      </c>
      <c r="I104" s="38">
        <v>0.11093745849573999</v>
      </c>
      <c r="J104" s="38">
        <v>0.25766950591943899</v>
      </c>
      <c r="K104" s="38">
        <v>0.115077883489762</v>
      </c>
      <c r="L104" s="38">
        <v>5.1066745539538703</v>
      </c>
      <c r="M104" s="38">
        <v>3.1896887933251699</v>
      </c>
      <c r="N104" s="38">
        <v>5.8531545112799002</v>
      </c>
      <c r="O104" s="38">
        <v>4.0897569741380204</v>
      </c>
      <c r="P104" s="10" t="s">
        <v>794</v>
      </c>
      <c r="Q104" s="10" t="s">
        <v>796</v>
      </c>
      <c r="R104" s="38">
        <v>2.4829424307036199</v>
      </c>
      <c r="S104" s="38">
        <v>1.14156019604853</v>
      </c>
      <c r="T104" s="38">
        <v>0.791910590739755</v>
      </c>
      <c r="U104" s="38">
        <v>1.14156019604853</v>
      </c>
      <c r="V104" s="38">
        <v>0.24452423698384201</v>
      </c>
      <c r="W104" s="38" t="s">
        <v>94</v>
      </c>
      <c r="X104" s="38" t="s">
        <v>55</v>
      </c>
      <c r="Y104" s="38" t="s">
        <v>514</v>
      </c>
      <c r="Z104" s="38" t="s">
        <v>95</v>
      </c>
      <c r="AA104" s="38">
        <v>2006</v>
      </c>
      <c r="AB104" s="38">
        <v>5570</v>
      </c>
      <c r="AC104" s="38">
        <v>0.36014362657091598</v>
      </c>
      <c r="AD104" s="38">
        <v>101.084372092026</v>
      </c>
      <c r="AE104" s="38">
        <v>189.27863556138101</v>
      </c>
      <c r="AF104" s="38">
        <v>288.58984662977099</v>
      </c>
      <c r="AG104" s="38">
        <v>1.1818181818181801</v>
      </c>
      <c r="AH104" s="38">
        <v>7.5076335877862599</v>
      </c>
      <c r="AI104" s="38">
        <v>28</v>
      </c>
      <c r="AJ104" s="38">
        <v>36</v>
      </c>
      <c r="AK104" s="38">
        <v>2.8634361233480201E-2</v>
      </c>
      <c r="AL104" s="38">
        <v>0.42410521776627902</v>
      </c>
    </row>
    <row r="105" spans="1:38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10" t="s">
        <v>795</v>
      </c>
      <c r="Q105" s="10" t="s">
        <v>797</v>
      </c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</row>
    <row r="106" spans="1:38" x14ac:dyDescent="0.2">
      <c r="A106" s="1" t="s">
        <v>56</v>
      </c>
      <c r="B106" s="1">
        <f>AVERAGE(B64:B105)</f>
        <v>0.4682285345451761</v>
      </c>
      <c r="C106" s="1">
        <f t="shared" ref="C106:AL106" si="3">AVERAGE(C64:C105)</f>
        <v>0.59441618805125396</v>
      </c>
      <c r="D106" s="1">
        <f t="shared" si="3"/>
        <v>0.43833667582066016</v>
      </c>
      <c r="E106" s="1">
        <f t="shared" si="3"/>
        <v>0.5291076524958841</v>
      </c>
      <c r="F106" s="1">
        <f t="shared" si="3"/>
        <v>-2.7644921395921493E-2</v>
      </c>
      <c r="G106" s="1">
        <f t="shared" si="3"/>
        <v>4.2036587162214943E-2</v>
      </c>
      <c r="H106" s="1">
        <f t="shared" si="3"/>
        <v>0.4379119374213219</v>
      </c>
      <c r="I106" s="1">
        <f t="shared" si="3"/>
        <v>0.20909651303375704</v>
      </c>
      <c r="J106" s="1">
        <f t="shared" si="3"/>
        <v>0.50144098728366071</v>
      </c>
      <c r="K106" s="1">
        <f t="shared" si="3"/>
        <v>0.19270405942201196</v>
      </c>
      <c r="L106" s="1">
        <f t="shared" si="3"/>
        <v>7.5067208768439055</v>
      </c>
      <c r="M106" s="1">
        <f t="shared" si="3"/>
        <v>4.83711267309089</v>
      </c>
      <c r="N106" s="1">
        <f t="shared" si="3"/>
        <v>8.5900072073797187</v>
      </c>
      <c r="O106" s="1">
        <f t="shared" si="3"/>
        <v>5.8437328197983938</v>
      </c>
      <c r="P106" s="1"/>
      <c r="Q106" s="1"/>
      <c r="R106" s="1">
        <f t="shared" si="3"/>
        <v>2.2141479631022514</v>
      </c>
      <c r="S106" s="1">
        <f t="shared" si="3"/>
        <v>1.0558291608534212</v>
      </c>
      <c r="T106" s="1">
        <f t="shared" si="3"/>
        <v>2.9421527956611855</v>
      </c>
      <c r="U106" s="1">
        <f t="shared" si="3"/>
        <v>1.0558291608534212</v>
      </c>
      <c r="V106" s="1">
        <f t="shared" si="3"/>
        <v>0.62154618182647625</v>
      </c>
      <c r="W106" s="1"/>
      <c r="X106" s="1"/>
      <c r="Y106" s="1"/>
      <c r="Z106" s="1"/>
      <c r="AA106" s="1">
        <f t="shared" si="3"/>
        <v>975.90476190476193</v>
      </c>
      <c r="AB106" s="1">
        <f t="shared" si="3"/>
        <v>4870.7142857142853</v>
      </c>
      <c r="AC106" s="1">
        <f t="shared" si="3"/>
        <v>0.17973772470670774</v>
      </c>
      <c r="AD106" s="1">
        <f t="shared" si="3"/>
        <v>145.43349782096416</v>
      </c>
      <c r="AE106" s="1">
        <f t="shared" si="3"/>
        <v>483.07279618848554</v>
      </c>
      <c r="AF106" s="1">
        <f t="shared" si="3"/>
        <v>457.09156245478579</v>
      </c>
      <c r="AG106" s="1">
        <f t="shared" si="3"/>
        <v>2.7152084780958408</v>
      </c>
      <c r="AH106" s="1">
        <f t="shared" si="3"/>
        <v>2.2491969380796921</v>
      </c>
      <c r="AI106" s="1">
        <f t="shared" si="3"/>
        <v>48.19047619047619</v>
      </c>
      <c r="AJ106" s="1">
        <f t="shared" si="3"/>
        <v>48.428571428571431</v>
      </c>
      <c r="AK106" s="1">
        <f t="shared" si="3"/>
        <v>0.18758129830565037</v>
      </c>
      <c r="AL106" s="1">
        <f t="shared" si="3"/>
        <v>7.0658759804974422E-2</v>
      </c>
    </row>
    <row r="107" spans="1:38" x14ac:dyDescent="0.2">
      <c r="A107" s="1" t="s">
        <v>58</v>
      </c>
      <c r="B107" s="1">
        <f>_xlfn.STDEV.P(B64:B105)</f>
        <v>0.12368238314221312</v>
      </c>
      <c r="C107" s="1">
        <f t="shared" ref="C107:AL107" si="4">_xlfn.STDEV.P(C64:C105)</f>
        <v>0.13749206630439714</v>
      </c>
      <c r="D107" s="1">
        <f t="shared" si="4"/>
        <v>0.15979786012636435</v>
      </c>
      <c r="E107" s="1">
        <f t="shared" si="4"/>
        <v>0.15839829668487121</v>
      </c>
      <c r="F107" s="1">
        <f t="shared" si="4"/>
        <v>0.47614276307174508</v>
      </c>
      <c r="G107" s="1">
        <f t="shared" si="4"/>
        <v>0.35577969359647699</v>
      </c>
      <c r="H107" s="1">
        <f t="shared" si="4"/>
        <v>0.14917757189505995</v>
      </c>
      <c r="I107" s="1">
        <f t="shared" si="4"/>
        <v>6.4623102203890448E-2</v>
      </c>
      <c r="J107" s="1">
        <f t="shared" si="4"/>
        <v>0.17935182195285415</v>
      </c>
      <c r="K107" s="1">
        <f t="shared" si="4"/>
        <v>4.6476973233022453E-2</v>
      </c>
      <c r="L107" s="1">
        <f t="shared" si="4"/>
        <v>1.6996801826084045</v>
      </c>
      <c r="M107" s="1">
        <f t="shared" si="4"/>
        <v>1.7801927145265204</v>
      </c>
      <c r="N107" s="1">
        <f t="shared" si="4"/>
        <v>2.0267318489561506</v>
      </c>
      <c r="O107" s="1">
        <f t="shared" si="4"/>
        <v>1.656156061826382</v>
      </c>
      <c r="P107" s="1"/>
      <c r="Q107" s="1"/>
      <c r="R107" s="1">
        <f t="shared" si="4"/>
        <v>1.3550540326310756</v>
      </c>
      <c r="S107" s="1">
        <f t="shared" si="4"/>
        <v>0.33400274222191989</v>
      </c>
      <c r="T107" s="1">
        <f t="shared" si="4"/>
        <v>1.5486845467972232</v>
      </c>
      <c r="U107" s="1">
        <f t="shared" si="4"/>
        <v>0.33400274222191989</v>
      </c>
      <c r="V107" s="1">
        <f t="shared" si="4"/>
        <v>0.19183001347251766</v>
      </c>
      <c r="W107" s="1"/>
      <c r="X107" s="1"/>
      <c r="Y107" s="1"/>
      <c r="Z107" s="1"/>
      <c r="AA107" s="1">
        <f t="shared" si="4"/>
        <v>1046.3260852353778</v>
      </c>
      <c r="AB107" s="1">
        <f t="shared" si="4"/>
        <v>1455.1435911099286</v>
      </c>
      <c r="AC107" s="1">
        <f t="shared" si="4"/>
        <v>0.18384072954881325</v>
      </c>
      <c r="AD107" s="1">
        <f t="shared" si="4"/>
        <v>46.073046874026943</v>
      </c>
      <c r="AE107" s="1">
        <f t="shared" si="4"/>
        <v>226.1418071054554</v>
      </c>
      <c r="AF107" s="1">
        <f t="shared" si="4"/>
        <v>348.72685463459555</v>
      </c>
      <c r="AG107" s="1">
        <f t="shared" si="4"/>
        <v>1.3518634161127314</v>
      </c>
      <c r="AH107" s="1">
        <f t="shared" si="4"/>
        <v>1.5766356394954311</v>
      </c>
      <c r="AI107" s="1">
        <f t="shared" si="4"/>
        <v>22.330033262123198</v>
      </c>
      <c r="AJ107" s="1">
        <f t="shared" si="4"/>
        <v>40.345615715750249</v>
      </c>
      <c r="AK107" s="1">
        <f t="shared" si="4"/>
        <v>0.18564288590840189</v>
      </c>
      <c r="AL107" s="1">
        <f t="shared" si="4"/>
        <v>0.13510121400105932</v>
      </c>
    </row>
    <row r="108" spans="1:38" x14ac:dyDescent="0.2">
      <c r="A108" s="1" t="s">
        <v>798</v>
      </c>
      <c r="B108" s="1">
        <f>COUNT(B64:B105)</f>
        <v>21</v>
      </c>
      <c r="C108" s="1">
        <f t="shared" ref="C108:AL108" si="5">COUNT(C64:C105)</f>
        <v>21</v>
      </c>
      <c r="D108" s="1">
        <f t="shared" si="5"/>
        <v>21</v>
      </c>
      <c r="E108" s="1">
        <f t="shared" si="5"/>
        <v>21</v>
      </c>
      <c r="F108" s="1">
        <f t="shared" si="5"/>
        <v>21</v>
      </c>
      <c r="G108" s="1">
        <f t="shared" si="5"/>
        <v>15</v>
      </c>
      <c r="H108" s="1">
        <f t="shared" si="5"/>
        <v>21</v>
      </c>
      <c r="I108" s="1">
        <f t="shared" si="5"/>
        <v>21</v>
      </c>
      <c r="J108" s="1">
        <f t="shared" si="5"/>
        <v>21</v>
      </c>
      <c r="K108" s="1">
        <f t="shared" si="5"/>
        <v>21</v>
      </c>
      <c r="L108" s="1">
        <f t="shared" si="5"/>
        <v>21</v>
      </c>
      <c r="M108" s="1">
        <f t="shared" si="5"/>
        <v>21</v>
      </c>
      <c r="N108" s="1">
        <f t="shared" si="5"/>
        <v>15</v>
      </c>
      <c r="O108" s="1">
        <f t="shared" si="5"/>
        <v>15</v>
      </c>
      <c r="P108" s="1"/>
      <c r="Q108" s="1"/>
      <c r="R108" s="1">
        <f t="shared" si="5"/>
        <v>21</v>
      </c>
      <c r="S108" s="1">
        <f t="shared" si="5"/>
        <v>19</v>
      </c>
      <c r="T108" s="1">
        <f t="shared" si="5"/>
        <v>19</v>
      </c>
      <c r="U108" s="1">
        <f t="shared" si="5"/>
        <v>19</v>
      </c>
      <c r="V108" s="1">
        <f t="shared" si="5"/>
        <v>21</v>
      </c>
      <c r="W108" s="1"/>
      <c r="X108" s="1"/>
      <c r="Y108" s="1"/>
      <c r="Z108" s="1"/>
      <c r="AA108" s="1">
        <f t="shared" si="5"/>
        <v>21</v>
      </c>
      <c r="AB108" s="1">
        <f t="shared" si="5"/>
        <v>21</v>
      </c>
      <c r="AC108" s="1">
        <f t="shared" si="5"/>
        <v>21</v>
      </c>
      <c r="AD108" s="1">
        <f t="shared" si="5"/>
        <v>15</v>
      </c>
      <c r="AE108" s="1">
        <f t="shared" si="5"/>
        <v>21</v>
      </c>
      <c r="AF108" s="1">
        <f t="shared" si="5"/>
        <v>21</v>
      </c>
      <c r="AG108" s="1">
        <f t="shared" si="5"/>
        <v>21</v>
      </c>
      <c r="AH108" s="1">
        <f t="shared" si="5"/>
        <v>21</v>
      </c>
      <c r="AI108" s="1">
        <f t="shared" si="5"/>
        <v>21</v>
      </c>
      <c r="AJ108" s="1">
        <f t="shared" si="5"/>
        <v>21</v>
      </c>
      <c r="AK108" s="1">
        <f t="shared" si="5"/>
        <v>21</v>
      </c>
      <c r="AL108" s="1">
        <f t="shared" si="5"/>
        <v>21</v>
      </c>
    </row>
    <row r="109" spans="1:38" x14ac:dyDescent="0.2">
      <c r="A109" s="12" t="s">
        <v>0</v>
      </c>
      <c r="B109" s="12" t="s">
        <v>60</v>
      </c>
      <c r="C109" s="12" t="s">
        <v>61</v>
      </c>
      <c r="D109" s="12" t="s">
        <v>62</v>
      </c>
      <c r="E109" s="12" t="s">
        <v>63</v>
      </c>
      <c r="F109" s="12" t="s">
        <v>64</v>
      </c>
      <c r="G109" s="12" t="s">
        <v>65</v>
      </c>
      <c r="H109" s="12" t="s">
        <v>66</v>
      </c>
      <c r="I109" s="12" t="s">
        <v>67</v>
      </c>
      <c r="J109" s="12" t="s">
        <v>68</v>
      </c>
      <c r="K109" s="12" t="s">
        <v>69</v>
      </c>
      <c r="L109" s="12" t="s">
        <v>70</v>
      </c>
      <c r="M109" s="12" t="s">
        <v>71</v>
      </c>
      <c r="N109" s="12" t="s">
        <v>72</v>
      </c>
      <c r="O109" s="12" t="s">
        <v>73</v>
      </c>
      <c r="P109" s="12" t="s">
        <v>74</v>
      </c>
      <c r="Q109" s="12" t="s">
        <v>75</v>
      </c>
      <c r="R109" s="12" t="s">
        <v>76</v>
      </c>
      <c r="S109" s="12" t="s">
        <v>77</v>
      </c>
      <c r="T109" s="12" t="s">
        <v>78</v>
      </c>
      <c r="U109" s="12" t="s">
        <v>79</v>
      </c>
      <c r="V109" s="12" t="s">
        <v>80</v>
      </c>
      <c r="W109" s="12" t="s">
        <v>10</v>
      </c>
      <c r="X109" s="12" t="s">
        <v>11</v>
      </c>
      <c r="Y109" s="12" t="s">
        <v>12</v>
      </c>
      <c r="Z109" s="12" t="s">
        <v>81</v>
      </c>
      <c r="AA109" s="12" t="s">
        <v>13</v>
      </c>
      <c r="AB109" s="12" t="s">
        <v>14</v>
      </c>
      <c r="AC109" s="12" t="s">
        <v>15</v>
      </c>
      <c r="AD109" s="12" t="s">
        <v>16</v>
      </c>
      <c r="AE109" s="12" t="s">
        <v>82</v>
      </c>
      <c r="AF109" s="12" t="s">
        <v>83</v>
      </c>
      <c r="AG109" s="12" t="s">
        <v>84</v>
      </c>
      <c r="AH109" s="12" t="s">
        <v>85</v>
      </c>
      <c r="AI109" s="12" t="s">
        <v>86</v>
      </c>
      <c r="AJ109" s="12" t="s">
        <v>87</v>
      </c>
      <c r="AK109" s="12" t="s">
        <v>88</v>
      </c>
      <c r="AL109" s="12" t="s">
        <v>89</v>
      </c>
    </row>
    <row r="110" spans="1:38" x14ac:dyDescent="0.2">
      <c r="A110" s="36" t="s">
        <v>20</v>
      </c>
      <c r="B110" s="36">
        <v>0.570694721277756</v>
      </c>
      <c r="C110" s="36">
        <v>0.70197768256735904</v>
      </c>
      <c r="D110" s="36">
        <v>0.438478323129178</v>
      </c>
      <c r="E110" s="36">
        <v>0.54481757890462901</v>
      </c>
      <c r="F110" s="36">
        <v>0.38095238095238099</v>
      </c>
      <c r="G110" s="36">
        <v>0.3</v>
      </c>
      <c r="H110" s="36">
        <v>0.343558475493348</v>
      </c>
      <c r="I110" s="36">
        <v>0.25807917956800203</v>
      </c>
      <c r="J110" s="36">
        <v>0.61403050567054096</v>
      </c>
      <c r="K110" s="36">
        <v>0.40861469902386699</v>
      </c>
      <c r="L110" s="36">
        <v>10.8002383875632</v>
      </c>
      <c r="M110" s="36">
        <v>7.5429944116641696</v>
      </c>
      <c r="N110" s="36">
        <v>11.3033457436283</v>
      </c>
      <c r="O110" s="36">
        <v>6.6998081372147897</v>
      </c>
      <c r="P110" s="13" t="s">
        <v>515</v>
      </c>
      <c r="Q110" s="13" t="s">
        <v>516</v>
      </c>
      <c r="R110" s="36">
        <v>0.95039880358923201</v>
      </c>
      <c r="S110" s="36">
        <v>1.73664759579724</v>
      </c>
      <c r="T110" s="36">
        <v>3.5035460992907801</v>
      </c>
      <c r="U110" s="36">
        <v>1.73664759579724</v>
      </c>
      <c r="V110" s="36">
        <v>0.85658914728682201</v>
      </c>
      <c r="W110" s="36" t="s">
        <v>94</v>
      </c>
      <c r="X110" s="36" t="s">
        <v>222</v>
      </c>
      <c r="Y110" s="36" t="s">
        <v>514</v>
      </c>
      <c r="Z110" s="36" t="s">
        <v>95</v>
      </c>
      <c r="AA110" s="36">
        <v>794</v>
      </c>
      <c r="AB110" s="36">
        <v>5934</v>
      </c>
      <c r="AC110" s="36">
        <v>0.13380519042804201</v>
      </c>
      <c r="AD110" s="36">
        <v>71.368521543359705</v>
      </c>
      <c r="AE110" s="36">
        <v>744.31943715633804</v>
      </c>
      <c r="AF110" s="36">
        <v>247.14727853239299</v>
      </c>
      <c r="AG110" s="36">
        <v>1.6923076923076901</v>
      </c>
      <c r="AH110" s="36">
        <v>1.39393939393939</v>
      </c>
      <c r="AI110" s="36">
        <v>42</v>
      </c>
      <c r="AJ110" s="36">
        <v>22</v>
      </c>
      <c r="AK110" s="36">
        <v>0.14715719063545199</v>
      </c>
      <c r="AL110" s="36">
        <v>5.0163576881134098E-2</v>
      </c>
    </row>
    <row r="111" spans="1:38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13" t="s">
        <v>113</v>
      </c>
      <c r="Q111" s="13" t="s">
        <v>113</v>
      </c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36" t="s">
        <v>24</v>
      </c>
      <c r="B112" s="36">
        <v>0.40892958724690998</v>
      </c>
      <c r="C112" s="36">
        <v>0.52805864353411303</v>
      </c>
      <c r="D112" s="36">
        <v>0.34415994874929601</v>
      </c>
      <c r="E112" s="36">
        <v>0.45860638732963199</v>
      </c>
      <c r="F112" s="36">
        <v>0</v>
      </c>
      <c r="G112" s="36">
        <v>6.7961165048543701E-2</v>
      </c>
      <c r="H112" s="36">
        <v>0.57441002664904905</v>
      </c>
      <c r="I112" s="36">
        <v>0.36956121415309501</v>
      </c>
      <c r="J112" s="36">
        <v>0.82569000705378104</v>
      </c>
      <c r="K112" s="36">
        <v>0.35461619853507598</v>
      </c>
      <c r="L112" s="36">
        <v>12.921034207833401</v>
      </c>
      <c r="M112" s="36">
        <v>7.7573115299614601</v>
      </c>
      <c r="N112" s="36">
        <v>9.8146892462268003</v>
      </c>
      <c r="O112" s="36">
        <v>6.4185625206543104</v>
      </c>
      <c r="P112" s="13" t="s">
        <v>517</v>
      </c>
      <c r="Q112" s="13" t="s">
        <v>519</v>
      </c>
      <c r="R112" s="36">
        <v>1.0940438871473399</v>
      </c>
      <c r="S112" s="36">
        <v>1.1137914985500801</v>
      </c>
      <c r="T112" s="36">
        <v>4.0135069946936799</v>
      </c>
      <c r="U112" s="36">
        <v>1.1137914985500801</v>
      </c>
      <c r="V112" s="36">
        <v>0.45375188853449699</v>
      </c>
      <c r="W112" s="36" t="s">
        <v>94</v>
      </c>
      <c r="X112" s="36" t="s">
        <v>222</v>
      </c>
      <c r="Y112" s="36" t="s">
        <v>514</v>
      </c>
      <c r="Z112" s="36" t="s">
        <v>95</v>
      </c>
      <c r="AA112" s="36">
        <v>300</v>
      </c>
      <c r="AB112" s="36">
        <v>5957</v>
      </c>
      <c r="AC112" s="36">
        <v>5.0360919926137303E-2</v>
      </c>
      <c r="AD112" s="36">
        <v>114.573788260743</v>
      </c>
      <c r="AE112" s="36">
        <v>704.80110269838303</v>
      </c>
      <c r="AF112" s="36">
        <v>1320.69116628252</v>
      </c>
      <c r="AG112" s="36">
        <v>2.14782608695652</v>
      </c>
      <c r="AH112" s="36">
        <v>2.12</v>
      </c>
      <c r="AI112" s="36">
        <v>39</v>
      </c>
      <c r="AJ112" s="36">
        <v>108</v>
      </c>
      <c r="AK112" s="36">
        <v>9.1379948205697406E-2</v>
      </c>
      <c r="AL112" s="36">
        <v>1.6075219896875902E-2</v>
      </c>
    </row>
    <row r="113" spans="1:38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13" t="s">
        <v>518</v>
      </c>
      <c r="Q113" s="13" t="s">
        <v>520</v>
      </c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36" t="s">
        <v>25</v>
      </c>
      <c r="B114" s="36">
        <v>0.45479819141674699</v>
      </c>
      <c r="C114" s="36">
        <v>0.56983433231346003</v>
      </c>
      <c r="D114" s="36">
        <v>0.44477494769237302</v>
      </c>
      <c r="E114" s="36">
        <v>0.59953059449607204</v>
      </c>
      <c r="F114" s="36">
        <v>0.37735849056603799</v>
      </c>
      <c r="G114" s="36">
        <v>7.69230769230769E-2</v>
      </c>
      <c r="H114" s="36">
        <v>0.56318919816034796</v>
      </c>
      <c r="I114" s="36">
        <v>0.38296028948010602</v>
      </c>
      <c r="J114" s="36">
        <v>0.72316002736173202</v>
      </c>
      <c r="K114" s="36">
        <v>0.42201402652294201</v>
      </c>
      <c r="L114" s="36">
        <v>10.465315506160699</v>
      </c>
      <c r="M114" s="36">
        <v>5.6193452314490902</v>
      </c>
      <c r="N114" s="36">
        <v>11.070794912742301</v>
      </c>
      <c r="O114" s="36">
        <v>7.8081447230784704</v>
      </c>
      <c r="P114" s="13" t="s">
        <v>521</v>
      </c>
      <c r="Q114" s="13" t="s">
        <v>523</v>
      </c>
      <c r="R114" s="36">
        <v>2.6164680390032502</v>
      </c>
      <c r="S114" s="36">
        <v>0.70832471707078903</v>
      </c>
      <c r="T114" s="36">
        <v>2.43604651162791</v>
      </c>
      <c r="U114" s="36">
        <v>0.70832471707078903</v>
      </c>
      <c r="V114" s="36">
        <v>0.82547407283101204</v>
      </c>
      <c r="W114" s="36" t="s">
        <v>94</v>
      </c>
      <c r="X114" s="36" t="s">
        <v>222</v>
      </c>
      <c r="Y114" s="36" t="s">
        <v>514</v>
      </c>
      <c r="Z114" s="36" t="s">
        <v>95</v>
      </c>
      <c r="AA114" s="36">
        <v>262</v>
      </c>
      <c r="AB114" s="36">
        <v>5959</v>
      </c>
      <c r="AC114" s="36">
        <v>4.3967108575264299E-2</v>
      </c>
      <c r="AD114" s="36">
        <v>115.511390018079</v>
      </c>
      <c r="AE114" s="36">
        <v>1320.1154804878599</v>
      </c>
      <c r="AF114" s="36">
        <v>363.74949376295098</v>
      </c>
      <c r="AG114" s="36">
        <v>1.2324324324324301</v>
      </c>
      <c r="AH114" s="36">
        <v>1.61904761904762</v>
      </c>
      <c r="AI114" s="36">
        <v>105</v>
      </c>
      <c r="AJ114" s="36">
        <v>29</v>
      </c>
      <c r="AK114" s="36">
        <v>4.6350884326082503E-2</v>
      </c>
      <c r="AL114" s="36">
        <v>3.1452358926919499E-2</v>
      </c>
    </row>
    <row r="115" spans="1:38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13" t="s">
        <v>522</v>
      </c>
      <c r="Q115" s="13" t="s">
        <v>524</v>
      </c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36" t="s">
        <v>26</v>
      </c>
      <c r="B116" s="36">
        <v>0.54148073588327605</v>
      </c>
      <c r="C116" s="36">
        <v>0.66067156091238499</v>
      </c>
      <c r="D116" s="36">
        <v>0.45465752566029299</v>
      </c>
      <c r="E116" s="36">
        <v>0.56671619670336604</v>
      </c>
      <c r="F116" s="36">
        <v>-0.13793103448275901</v>
      </c>
      <c r="G116" s="36">
        <v>-0.29032258064516098</v>
      </c>
      <c r="H116" s="36">
        <v>0.44887142959875898</v>
      </c>
      <c r="I116" s="36">
        <v>0.33726733288282701</v>
      </c>
      <c r="J116" s="36">
        <v>0.66754682181351199</v>
      </c>
      <c r="K116" s="36">
        <v>0.38640937853868101</v>
      </c>
      <c r="L116" s="36">
        <v>10.816653826392001</v>
      </c>
      <c r="M116" s="36">
        <v>7.3430608822866796</v>
      </c>
      <c r="N116" s="36">
        <v>10.8231522672464</v>
      </c>
      <c r="O116" s="36">
        <v>6.8392193733236999</v>
      </c>
      <c r="P116" s="13" t="s">
        <v>525</v>
      </c>
      <c r="Q116" s="13" t="s">
        <v>527</v>
      </c>
      <c r="R116" s="36">
        <v>1.2144965562479499</v>
      </c>
      <c r="S116" s="36">
        <v>1.5570528508200701</v>
      </c>
      <c r="T116" s="36">
        <v>3.0944444444444401</v>
      </c>
      <c r="U116" s="36">
        <v>1.5570528508200701</v>
      </c>
      <c r="V116" s="36">
        <v>0.79117005203961699</v>
      </c>
      <c r="W116" s="36" t="s">
        <v>94</v>
      </c>
      <c r="X116" s="36" t="s">
        <v>222</v>
      </c>
      <c r="Y116" s="36" t="s">
        <v>514</v>
      </c>
      <c r="Z116" s="36" t="s">
        <v>95</v>
      </c>
      <c r="AA116" s="36">
        <v>522</v>
      </c>
      <c r="AB116" s="36">
        <v>5957</v>
      </c>
      <c r="AC116" s="36">
        <v>8.7628000671478898E-2</v>
      </c>
      <c r="AD116" s="36">
        <v>55.471109465520399</v>
      </c>
      <c r="AE116" s="36">
        <v>949.138637886575</v>
      </c>
      <c r="AF116" s="36">
        <v>401.195639909921</v>
      </c>
      <c r="AG116" s="36">
        <v>1.60869565217391</v>
      </c>
      <c r="AH116" s="36">
        <v>1.24242424242424</v>
      </c>
      <c r="AI116" s="36">
        <v>58</v>
      </c>
      <c r="AJ116" s="36">
        <v>34</v>
      </c>
      <c r="AK116" s="36">
        <v>0.102058137067685</v>
      </c>
      <c r="AL116" s="36">
        <v>3.1857031857031898E-2</v>
      </c>
    </row>
    <row r="117" spans="1:38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13" t="s">
        <v>526</v>
      </c>
      <c r="Q117" s="13" t="s">
        <v>528</v>
      </c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36" t="s">
        <v>28</v>
      </c>
      <c r="B118" s="36">
        <v>0.467669624634723</v>
      </c>
      <c r="C118" s="36">
        <v>0.60353105648743899</v>
      </c>
      <c r="D118" s="36">
        <v>0.39205379435910298</v>
      </c>
      <c r="E118" s="36">
        <v>0.51536822176802699</v>
      </c>
      <c r="F118" s="36">
        <v>-9.5238095238095205E-2</v>
      </c>
      <c r="G118" s="36">
        <v>0.25490196078431399</v>
      </c>
      <c r="H118" s="36">
        <v>0.49374834659415301</v>
      </c>
      <c r="I118" s="36">
        <v>0.34117744783224302</v>
      </c>
      <c r="J118" s="36">
        <v>0.82028237691412498</v>
      </c>
      <c r="K118" s="36">
        <v>0.34450530382759498</v>
      </c>
      <c r="L118" s="36">
        <v>12.287514602104499</v>
      </c>
      <c r="M118" s="36">
        <v>5.8695553065057497</v>
      </c>
      <c r="N118" s="36">
        <v>9.8186684433277396</v>
      </c>
      <c r="O118" s="36">
        <v>6.8060380338764901</v>
      </c>
      <c r="P118" s="13" t="s">
        <v>529</v>
      </c>
      <c r="Q118" s="13" t="s">
        <v>531</v>
      </c>
      <c r="R118" s="36">
        <v>1.5020475020474999</v>
      </c>
      <c r="S118" s="36">
        <v>1.4546751447909301</v>
      </c>
      <c r="T118" s="36">
        <v>4.0323719835197203</v>
      </c>
      <c r="U118" s="36">
        <v>1.4546751447909301</v>
      </c>
      <c r="V118" s="36">
        <v>0.41792582417582402</v>
      </c>
      <c r="W118" s="36" t="s">
        <v>94</v>
      </c>
      <c r="X118" s="36" t="s">
        <v>222</v>
      </c>
      <c r="Y118" s="36" t="s">
        <v>514</v>
      </c>
      <c r="Z118" s="36" t="s">
        <v>95</v>
      </c>
      <c r="AA118" s="36">
        <v>235</v>
      </c>
      <c r="AB118" s="36">
        <v>5824</v>
      </c>
      <c r="AC118" s="36">
        <v>4.03502747252747E-2</v>
      </c>
      <c r="AD118" s="36">
        <v>81.731432402872201</v>
      </c>
      <c r="AE118" s="36">
        <v>549.04816141269805</v>
      </c>
      <c r="AF118" s="36">
        <v>1376.4338284619</v>
      </c>
      <c r="AG118" s="36">
        <v>1.5259259259259299</v>
      </c>
      <c r="AH118" s="36">
        <v>1.38095238095238</v>
      </c>
      <c r="AI118" s="36">
        <v>43</v>
      </c>
      <c r="AJ118" s="36">
        <v>105</v>
      </c>
      <c r="AK118" s="36">
        <v>8.4634346754313902E-2</v>
      </c>
      <c r="AL118" s="36">
        <v>8.1323611890072901E-3</v>
      </c>
    </row>
    <row r="119" spans="1:38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13" t="s">
        <v>530</v>
      </c>
      <c r="Q119" s="13" t="s">
        <v>532</v>
      </c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36" t="s">
        <v>29</v>
      </c>
      <c r="B120" s="36">
        <v>0.51656752764979397</v>
      </c>
      <c r="C120" s="36">
        <v>0.64131938827264401</v>
      </c>
      <c r="D120" s="36">
        <v>0.43037928793772501</v>
      </c>
      <c r="E120" s="36">
        <v>0.56985906380532003</v>
      </c>
      <c r="F120" s="36">
        <v>0.04</v>
      </c>
      <c r="G120" s="36">
        <v>-0.15151515151515199</v>
      </c>
      <c r="H120" s="36">
        <v>0.45467058611463601</v>
      </c>
      <c r="I120" s="36">
        <v>0.335621790738655</v>
      </c>
      <c r="J120" s="36">
        <v>0.78855904479013195</v>
      </c>
      <c r="K120" s="36">
        <v>0.42266100374776999</v>
      </c>
      <c r="L120" s="36">
        <v>12.4904758785905</v>
      </c>
      <c r="M120" s="36">
        <v>9.7999840450817697</v>
      </c>
      <c r="N120" s="36">
        <v>10.9446897835915</v>
      </c>
      <c r="O120" s="36">
        <v>8.5747227045567591</v>
      </c>
      <c r="P120" s="13" t="s">
        <v>533</v>
      </c>
      <c r="Q120" s="13" t="s">
        <v>535</v>
      </c>
      <c r="R120" s="36">
        <v>1.3073984022229901</v>
      </c>
      <c r="S120" s="36">
        <v>0.79867458660271595</v>
      </c>
      <c r="T120" s="36">
        <v>3.3715846994535501</v>
      </c>
      <c r="U120" s="36">
        <v>0.79867458660271595</v>
      </c>
      <c r="V120" s="36">
        <v>0.76774304955966199</v>
      </c>
      <c r="W120" s="36" t="s">
        <v>94</v>
      </c>
      <c r="X120" s="36" t="s">
        <v>222</v>
      </c>
      <c r="Y120" s="36" t="s">
        <v>514</v>
      </c>
      <c r="Z120" s="36" t="s">
        <v>95</v>
      </c>
      <c r="AA120" s="36">
        <v>569</v>
      </c>
      <c r="AB120" s="36">
        <v>5791</v>
      </c>
      <c r="AC120" s="36">
        <v>9.8255914349853202E-2</v>
      </c>
      <c r="AD120" s="36">
        <v>301.45832889688103</v>
      </c>
      <c r="AE120" s="36">
        <v>887.97165468188405</v>
      </c>
      <c r="AF120" s="36">
        <v>515.71761529274602</v>
      </c>
      <c r="AG120" s="36">
        <v>1.9489051094890499</v>
      </c>
      <c r="AH120" s="36">
        <v>2.6923076923076898</v>
      </c>
      <c r="AI120" s="36">
        <v>52</v>
      </c>
      <c r="AJ120" s="36">
        <v>35</v>
      </c>
      <c r="AK120" s="36">
        <v>0.12010796221322501</v>
      </c>
      <c r="AL120" s="36">
        <v>2.2522522522522501E-2</v>
      </c>
    </row>
    <row r="121" spans="1:38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13" t="s">
        <v>534</v>
      </c>
      <c r="Q121" s="13" t="s">
        <v>536</v>
      </c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36" t="s">
        <v>30</v>
      </c>
      <c r="B122" s="36">
        <v>0.43860357437417702</v>
      </c>
      <c r="C122" s="36">
        <v>0.54148009661719199</v>
      </c>
      <c r="D122" s="36">
        <v>0.40684943984952099</v>
      </c>
      <c r="E122" s="36">
        <v>0.53242164893670196</v>
      </c>
      <c r="F122" s="36">
        <v>0.04</v>
      </c>
      <c r="G122" s="36">
        <v>6.3291139240506306E-2</v>
      </c>
      <c r="H122" s="36">
        <v>0.58878704013332905</v>
      </c>
      <c r="I122" s="36">
        <v>0.32432289731958203</v>
      </c>
      <c r="J122" s="36">
        <v>0.772490065903782</v>
      </c>
      <c r="K122" s="36">
        <v>0.35845317275541499</v>
      </c>
      <c r="L122" s="36">
        <v>10.9808071196975</v>
      </c>
      <c r="M122" s="36">
        <v>7.2358965634743297</v>
      </c>
      <c r="N122" s="36">
        <v>12.5280934303668</v>
      </c>
      <c r="O122" s="36">
        <v>8.5415655341323902</v>
      </c>
      <c r="P122" s="13" t="s">
        <v>537</v>
      </c>
      <c r="Q122" s="36" t="s">
        <v>539</v>
      </c>
      <c r="R122" s="36">
        <v>1.63201471941122</v>
      </c>
      <c r="S122" s="36">
        <v>1.1426165173454399</v>
      </c>
      <c r="T122" s="36">
        <v>3.3495860165593401</v>
      </c>
      <c r="U122" s="36">
        <v>1.1426165173454399</v>
      </c>
      <c r="V122" s="36">
        <v>0.49426257171785398</v>
      </c>
      <c r="W122" s="36" t="s">
        <v>94</v>
      </c>
      <c r="X122" s="36" t="s">
        <v>222</v>
      </c>
      <c r="Y122" s="36" t="s">
        <v>514</v>
      </c>
      <c r="Z122" s="36" t="s">
        <v>95</v>
      </c>
      <c r="AA122" s="36">
        <v>203</v>
      </c>
      <c r="AB122" s="36">
        <v>5926</v>
      </c>
      <c r="AC122" s="36">
        <v>3.4255821802227499E-2</v>
      </c>
      <c r="AD122" s="36">
        <v>89.310431235061003</v>
      </c>
      <c r="AE122" s="36">
        <v>812.82050890406003</v>
      </c>
      <c r="AF122" s="36">
        <v>1141.3540723728399</v>
      </c>
      <c r="AG122" s="36">
        <v>1.5714285714285701</v>
      </c>
      <c r="AH122" s="36">
        <v>1.2666666666666699</v>
      </c>
      <c r="AI122" s="36">
        <v>50</v>
      </c>
      <c r="AJ122" s="36">
        <v>83</v>
      </c>
      <c r="AK122" s="36">
        <v>5.6333219528849399E-2</v>
      </c>
      <c r="AL122" s="36">
        <v>1.23738196027353E-2</v>
      </c>
    </row>
    <row r="123" spans="1:38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13" t="s">
        <v>538</v>
      </c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36" t="s">
        <v>31</v>
      </c>
      <c r="B124" s="36">
        <v>0.46882405848633102</v>
      </c>
      <c r="C124" s="36">
        <v>0.58108899543769899</v>
      </c>
      <c r="D124" s="36">
        <v>0.38136494836810803</v>
      </c>
      <c r="E124" s="36">
        <v>0.49234062325681399</v>
      </c>
      <c r="F124" s="36">
        <v>0.40384615384615402</v>
      </c>
      <c r="G124" s="36">
        <v>0.36842105263157898</v>
      </c>
      <c r="H124" s="36">
        <v>0.61050127822084699</v>
      </c>
      <c r="I124" s="36">
        <v>0.38552849654154198</v>
      </c>
      <c r="J124" s="36">
        <v>0.81506245332540805</v>
      </c>
      <c r="K124" s="36">
        <v>0.37233848044872703</v>
      </c>
      <c r="L124" s="36">
        <v>10.7245337894008</v>
      </c>
      <c r="M124" s="36">
        <v>7.7705492584322498</v>
      </c>
      <c r="N124" s="36">
        <v>11.006761686709099</v>
      </c>
      <c r="O124" s="36">
        <v>3.96170058204549</v>
      </c>
      <c r="P124" s="13" t="s">
        <v>540</v>
      </c>
      <c r="Q124" s="13" t="s">
        <v>542</v>
      </c>
      <c r="R124" s="36">
        <v>2.2000000000000002</v>
      </c>
      <c r="S124" s="36">
        <v>0.610947137478142</v>
      </c>
      <c r="T124" s="36">
        <v>5.1659919028340102</v>
      </c>
      <c r="U124" s="36">
        <v>0.610947137478142</v>
      </c>
      <c r="V124" s="36">
        <v>0.77353041114509002</v>
      </c>
      <c r="W124" s="36" t="s">
        <v>94</v>
      </c>
      <c r="X124" s="36" t="s">
        <v>222</v>
      </c>
      <c r="Y124" s="36" t="s">
        <v>514</v>
      </c>
      <c r="Z124" s="36" t="s">
        <v>95</v>
      </c>
      <c r="AA124" s="36">
        <v>238</v>
      </c>
      <c r="AB124" s="36">
        <v>5886</v>
      </c>
      <c r="AC124" s="36">
        <v>4.0434930343187202E-2</v>
      </c>
      <c r="AD124" s="36">
        <v>120.434432035992</v>
      </c>
      <c r="AE124" s="36">
        <v>1320.51426479169</v>
      </c>
      <c r="AF124" s="36">
        <v>535.08850060812995</v>
      </c>
      <c r="AG124" s="36">
        <v>1.5755395683453199</v>
      </c>
      <c r="AH124" s="36">
        <v>1.2666666666666699</v>
      </c>
      <c r="AI124" s="36">
        <v>105</v>
      </c>
      <c r="AJ124" s="36">
        <v>42</v>
      </c>
      <c r="AK124" s="36">
        <v>4.81001537447837E-2</v>
      </c>
      <c r="AL124" s="36">
        <v>1.3130615065653099E-2</v>
      </c>
    </row>
    <row r="125" spans="1:38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13" t="s">
        <v>541</v>
      </c>
      <c r="Q125" s="13" t="s">
        <v>543</v>
      </c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x14ac:dyDescent="0.2">
      <c r="A126" s="36" t="s">
        <v>32</v>
      </c>
      <c r="B126" s="36">
        <v>0.55391430022263799</v>
      </c>
      <c r="C126" s="36">
        <v>0.68618851473551801</v>
      </c>
      <c r="D126" s="36">
        <v>0.43661343330314401</v>
      </c>
      <c r="E126" s="36">
        <v>0.55698201636018896</v>
      </c>
      <c r="F126" s="36">
        <v>0.19148936170212799</v>
      </c>
      <c r="G126" s="36">
        <v>0.15463917525773199</v>
      </c>
      <c r="H126" s="36">
        <v>0.47735323212208502</v>
      </c>
      <c r="I126" s="36">
        <v>0.35306897671552201</v>
      </c>
      <c r="J126" s="36">
        <v>0.87359155173747705</v>
      </c>
      <c r="K126" s="36">
        <v>0.38213650463423299</v>
      </c>
      <c r="L126" s="36">
        <v>9.1292021658168192</v>
      </c>
      <c r="M126" s="36">
        <v>5.6983279450134399</v>
      </c>
      <c r="N126" s="36">
        <v>10.514870422406499</v>
      </c>
      <c r="O126" s="36">
        <v>5.5926775059373304</v>
      </c>
      <c r="P126" s="13" t="s">
        <v>544</v>
      </c>
      <c r="Q126" s="13" t="s">
        <v>546</v>
      </c>
      <c r="R126" s="36">
        <v>1.2473944048272101</v>
      </c>
      <c r="S126" s="36">
        <v>1.3238689565828601</v>
      </c>
      <c r="T126" s="36">
        <v>4.0412201154163201</v>
      </c>
      <c r="U126" s="36">
        <v>1.3238689565828601</v>
      </c>
      <c r="V126" s="36">
        <v>0.49696338712476101</v>
      </c>
      <c r="W126" s="36" t="s">
        <v>94</v>
      </c>
      <c r="X126" s="36" t="s">
        <v>222</v>
      </c>
      <c r="Y126" s="36" t="s">
        <v>514</v>
      </c>
      <c r="Z126" s="36" t="s">
        <v>95</v>
      </c>
      <c r="AA126" s="36">
        <v>401</v>
      </c>
      <c r="AB126" s="36">
        <v>5763</v>
      </c>
      <c r="AC126" s="36">
        <v>6.9581815026895699E-2</v>
      </c>
      <c r="AD126" s="37"/>
      <c r="AE126" s="36">
        <v>601.94242570594997</v>
      </c>
      <c r="AF126" s="36">
        <v>1235.6952499326601</v>
      </c>
      <c r="AG126" s="36">
        <v>1.8674033149171301</v>
      </c>
      <c r="AH126" s="36">
        <v>2.0322580645161299</v>
      </c>
      <c r="AI126" s="36">
        <v>48</v>
      </c>
      <c r="AJ126" s="36">
        <v>104</v>
      </c>
      <c r="AK126" s="36">
        <v>0.118016759776536</v>
      </c>
      <c r="AL126" s="36">
        <v>2.0089285714285698E-2</v>
      </c>
    </row>
    <row r="127" spans="1:38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13" t="s">
        <v>545</v>
      </c>
      <c r="Q127" s="13" t="s">
        <v>547</v>
      </c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7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36" t="s">
        <v>33</v>
      </c>
      <c r="B128" s="36">
        <v>0.451973114524306</v>
      </c>
      <c r="C128" s="36">
        <v>0.56105102661482498</v>
      </c>
      <c r="D128" s="36">
        <v>0.497707219350008</v>
      </c>
      <c r="E128" s="36">
        <v>0.58682211061405198</v>
      </c>
      <c r="F128" s="36">
        <v>0.34782608695652201</v>
      </c>
      <c r="G128" s="36">
        <v>-0.33333333333333298</v>
      </c>
      <c r="H128" s="36">
        <v>0.55852067574597797</v>
      </c>
      <c r="I128" s="36">
        <v>0.36270604703138798</v>
      </c>
      <c r="J128" s="36">
        <v>0.61143208701723595</v>
      </c>
      <c r="K128" s="36">
        <v>0.329574916547</v>
      </c>
      <c r="L128" s="36">
        <v>10.128085949477301</v>
      </c>
      <c r="M128" s="36">
        <v>7.4085581462815799</v>
      </c>
      <c r="N128" s="36">
        <v>7.4035464474804202</v>
      </c>
      <c r="O128" s="36">
        <v>6.8236189053341603</v>
      </c>
      <c r="P128" s="13" t="s">
        <v>548</v>
      </c>
      <c r="Q128" s="13" t="s">
        <v>550</v>
      </c>
      <c r="R128" s="36">
        <v>2.3222748815165901</v>
      </c>
      <c r="S128" s="37"/>
      <c r="T128" s="37"/>
      <c r="U128" s="37"/>
      <c r="V128" s="36">
        <v>0.86052902782549001</v>
      </c>
      <c r="W128" s="36" t="s">
        <v>94</v>
      </c>
      <c r="X128" s="36" t="s">
        <v>222</v>
      </c>
      <c r="Y128" s="36" t="s">
        <v>514</v>
      </c>
      <c r="Z128" s="36" t="s">
        <v>95</v>
      </c>
      <c r="AA128" s="36">
        <v>222</v>
      </c>
      <c r="AB128" s="36">
        <v>5822</v>
      </c>
      <c r="AC128" s="36">
        <v>3.8131226382686401E-2</v>
      </c>
      <c r="AD128" s="36">
        <v>105.70078144018601</v>
      </c>
      <c r="AE128" s="36">
        <v>1336.53997706013</v>
      </c>
      <c r="AF128" s="36">
        <v>245.48998293742</v>
      </c>
      <c r="AG128" s="36">
        <v>1.4861111111111101</v>
      </c>
      <c r="AH128" s="36">
        <v>1</v>
      </c>
      <c r="AI128" s="36">
        <v>95</v>
      </c>
      <c r="AJ128" s="36">
        <v>26</v>
      </c>
      <c r="AK128" s="36">
        <v>4.2714570858283403E-2</v>
      </c>
      <c r="AL128" s="36">
        <v>8.0808080808080808E-3</v>
      </c>
    </row>
    <row r="129" spans="1:38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13" t="s">
        <v>549</v>
      </c>
      <c r="Q129" s="13" t="s">
        <v>551</v>
      </c>
      <c r="R129" s="36"/>
      <c r="S129" s="37"/>
      <c r="T129" s="37"/>
      <c r="U129" s="37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36" t="s">
        <v>34</v>
      </c>
      <c r="B130" s="36">
        <v>0.52343047371671503</v>
      </c>
      <c r="C130" s="36">
        <v>0.612388980313467</v>
      </c>
      <c r="D130" s="36">
        <v>0.59470430139083597</v>
      </c>
      <c r="E130" s="36">
        <v>0.65797946823428499</v>
      </c>
      <c r="F130" s="36">
        <v>0.72093023255814004</v>
      </c>
      <c r="G130" s="37"/>
      <c r="H130" s="36">
        <v>0.42802174319853797</v>
      </c>
      <c r="I130" s="36">
        <v>0.27508359444372299</v>
      </c>
      <c r="J130" s="36">
        <v>0.61975215934250905</v>
      </c>
      <c r="K130" s="36">
        <v>0.40697951684675698</v>
      </c>
      <c r="L130" s="36">
        <v>8.6692704421998492</v>
      </c>
      <c r="M130" s="36">
        <v>5.0329625251223797</v>
      </c>
      <c r="N130" s="37"/>
      <c r="O130" s="37"/>
      <c r="P130" s="13" t="s">
        <v>552</v>
      </c>
      <c r="Q130" s="13" t="s">
        <v>553</v>
      </c>
      <c r="R130" s="36">
        <v>1.9115128449096099</v>
      </c>
      <c r="S130" s="36">
        <v>0.49777003616124199</v>
      </c>
      <c r="T130" s="36">
        <v>2.4528301886792501</v>
      </c>
      <c r="U130" s="36">
        <v>0.49777003616124199</v>
      </c>
      <c r="V130" s="36">
        <v>0.88923024406895401</v>
      </c>
      <c r="W130" s="36" t="s">
        <v>94</v>
      </c>
      <c r="X130" s="36" t="s">
        <v>222</v>
      </c>
      <c r="Y130" s="36" t="s">
        <v>514</v>
      </c>
      <c r="Z130" s="36" t="s">
        <v>95</v>
      </c>
      <c r="AA130" s="36">
        <v>356</v>
      </c>
      <c r="AB130" s="36">
        <v>5859</v>
      </c>
      <c r="AC130" s="36">
        <v>6.0761222051544599E-2</v>
      </c>
      <c r="AD130" s="36">
        <v>96.203584449346906</v>
      </c>
      <c r="AE130" s="36">
        <v>1038.5947598712501</v>
      </c>
      <c r="AF130" s="36">
        <v>197.39106275058899</v>
      </c>
      <c r="AG130" s="36">
        <v>1.6796116504854399</v>
      </c>
      <c r="AH130" s="36">
        <v>1.4285714285714299</v>
      </c>
      <c r="AI130" s="36">
        <v>88</v>
      </c>
      <c r="AJ130" s="36">
        <v>20</v>
      </c>
      <c r="AK130" s="36">
        <v>6.6410748560460697E-2</v>
      </c>
      <c r="AL130" s="36">
        <v>1.26582278481013E-2</v>
      </c>
    </row>
    <row r="131" spans="1:38" x14ac:dyDescent="0.2">
      <c r="A131" s="36"/>
      <c r="B131" s="36"/>
      <c r="C131" s="36"/>
      <c r="D131" s="36"/>
      <c r="E131" s="36"/>
      <c r="F131" s="36"/>
      <c r="G131" s="37"/>
      <c r="H131" s="36"/>
      <c r="I131" s="36"/>
      <c r="J131" s="36"/>
      <c r="K131" s="36"/>
      <c r="L131" s="36"/>
      <c r="M131" s="36"/>
      <c r="N131" s="37"/>
      <c r="O131" s="37"/>
      <c r="P131" s="13" t="s">
        <v>113</v>
      </c>
      <c r="Q131" s="13" t="s">
        <v>113</v>
      </c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36" t="s">
        <v>35</v>
      </c>
      <c r="B132" s="36">
        <v>0.42028646793026597</v>
      </c>
      <c r="C132" s="36">
        <v>0.562566504895056</v>
      </c>
      <c r="D132" s="36">
        <v>0.44463549851937501</v>
      </c>
      <c r="E132" s="36">
        <v>0.54454804494087905</v>
      </c>
      <c r="F132" s="36">
        <v>-0.247058823529412</v>
      </c>
      <c r="G132" s="36">
        <v>-0.15384615384615399</v>
      </c>
      <c r="H132" s="36">
        <v>0.63464973344206299</v>
      </c>
      <c r="I132" s="36">
        <v>0.40197845490562201</v>
      </c>
      <c r="J132" s="36">
        <v>0.72488400386082197</v>
      </c>
      <c r="K132" s="36">
        <v>0.39053453355310103</v>
      </c>
      <c r="L132" s="36">
        <v>12.1529436588133</v>
      </c>
      <c r="M132" s="36">
        <v>5.8686121091800496</v>
      </c>
      <c r="N132" s="36">
        <v>9.8514370559472297</v>
      </c>
      <c r="O132" s="36">
        <v>5.3883374205945298</v>
      </c>
      <c r="P132" s="13" t="s">
        <v>554</v>
      </c>
      <c r="Q132" s="13" t="s">
        <v>556</v>
      </c>
      <c r="R132" s="36">
        <v>2.21423164269493</v>
      </c>
      <c r="S132" s="36">
        <v>0.55484343707880501</v>
      </c>
      <c r="T132" s="36">
        <v>4.6818181818181799</v>
      </c>
      <c r="U132" s="36">
        <v>0.55484343707880501</v>
      </c>
      <c r="V132" s="36">
        <v>0.71653407125562096</v>
      </c>
      <c r="W132" s="36" t="s">
        <v>94</v>
      </c>
      <c r="X132" s="36" t="s">
        <v>222</v>
      </c>
      <c r="Y132" s="36" t="s">
        <v>514</v>
      </c>
      <c r="Z132" s="36" t="s">
        <v>95</v>
      </c>
      <c r="AA132" s="36">
        <v>141</v>
      </c>
      <c r="AB132" s="36">
        <v>5782</v>
      </c>
      <c r="AC132" s="36">
        <v>2.4386025596679399E-2</v>
      </c>
      <c r="AD132" s="36">
        <v>117.17722255382699</v>
      </c>
      <c r="AE132" s="36">
        <v>1271.52074095117</v>
      </c>
      <c r="AF132" s="36">
        <v>585.70627511954399</v>
      </c>
      <c r="AG132" s="36">
        <v>1.3793103448275901</v>
      </c>
      <c r="AH132" s="36">
        <v>1.1666666666666701</v>
      </c>
      <c r="AI132" s="36">
        <v>88</v>
      </c>
      <c r="AJ132" s="36">
        <v>56</v>
      </c>
      <c r="AK132" s="36">
        <v>2.89645184648805E-2</v>
      </c>
      <c r="AL132" s="36">
        <v>1.1308562197092101E-2</v>
      </c>
    </row>
    <row r="133" spans="1:38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13" t="s">
        <v>555</v>
      </c>
      <c r="Q133" s="13" t="s">
        <v>557</v>
      </c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">
      <c r="A134" s="36" t="s">
        <v>36</v>
      </c>
      <c r="B134" s="36">
        <v>0.54014379028749804</v>
      </c>
      <c r="C134" s="36">
        <v>0.64889657962929503</v>
      </c>
      <c r="D134" s="36">
        <v>0.46403620665642398</v>
      </c>
      <c r="E134" s="36">
        <v>0.57857109430567399</v>
      </c>
      <c r="F134" s="36">
        <v>0.45714285714285702</v>
      </c>
      <c r="G134" s="36">
        <v>0.55000000000000004</v>
      </c>
      <c r="H134" s="36">
        <v>0.44742695245854702</v>
      </c>
      <c r="I134" s="36">
        <v>0.287467357430638</v>
      </c>
      <c r="J134" s="36">
        <v>0.63028887108918297</v>
      </c>
      <c r="K134" s="36">
        <v>0.30687198265417498</v>
      </c>
      <c r="L134" s="36">
        <v>9.5818839483684002</v>
      </c>
      <c r="M134" s="36">
        <v>6.0198456115797097</v>
      </c>
      <c r="N134" s="36">
        <v>8.4843444225898104</v>
      </c>
      <c r="O134" s="36">
        <v>6.9432565474980601</v>
      </c>
      <c r="P134" s="13" t="s">
        <v>558</v>
      </c>
      <c r="Q134" s="13" t="s">
        <v>560</v>
      </c>
      <c r="R134" s="36">
        <v>1.75470332850941</v>
      </c>
      <c r="S134" s="36">
        <v>1.0245511857049301</v>
      </c>
      <c r="T134" s="36">
        <v>3.9717171717171702</v>
      </c>
      <c r="U134" s="36">
        <v>1.0245511857049301</v>
      </c>
      <c r="V134" s="36">
        <v>0.74325012735608798</v>
      </c>
      <c r="W134" s="36" t="s">
        <v>94</v>
      </c>
      <c r="X134" s="36" t="s">
        <v>222</v>
      </c>
      <c r="Y134" s="36" t="s">
        <v>514</v>
      </c>
      <c r="Z134" s="36" t="s">
        <v>95</v>
      </c>
      <c r="AA134" s="36">
        <v>263</v>
      </c>
      <c r="AB134" s="36">
        <v>5889</v>
      </c>
      <c r="AC134" s="36">
        <v>4.4659534725759897E-2</v>
      </c>
      <c r="AD134" s="36">
        <v>113.524144477826</v>
      </c>
      <c r="AE134" s="36">
        <v>927.963499399027</v>
      </c>
      <c r="AF134" s="36">
        <v>464.20775355718399</v>
      </c>
      <c r="AG134" s="36">
        <v>1.30232558139535</v>
      </c>
      <c r="AH134" s="36">
        <v>1.44444444444444</v>
      </c>
      <c r="AI134" s="36">
        <v>70</v>
      </c>
      <c r="AJ134" s="36">
        <v>44</v>
      </c>
      <c r="AK134" s="36">
        <v>5.1176604980580298E-2</v>
      </c>
      <c r="AL134" s="36">
        <v>2.4029574861367801E-2</v>
      </c>
    </row>
    <row r="135" spans="1:38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13" t="s">
        <v>559</v>
      </c>
      <c r="Q135" s="13" t="s">
        <v>561</v>
      </c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">
      <c r="A136" s="36" t="s">
        <v>37</v>
      </c>
      <c r="B136" s="36">
        <v>0.50449408904795801</v>
      </c>
      <c r="C136" s="36">
        <v>0.64122893230689304</v>
      </c>
      <c r="D136" s="36">
        <v>0.41705881709627302</v>
      </c>
      <c r="E136" s="36">
        <v>0.55879106207331997</v>
      </c>
      <c r="F136" s="36">
        <v>0.37391304347826099</v>
      </c>
      <c r="G136" s="37"/>
      <c r="H136" s="36">
        <v>0.66971871349337397</v>
      </c>
      <c r="I136" s="36">
        <v>0.46666667964914299</v>
      </c>
      <c r="J136" s="36">
        <v>0.94996400973026396</v>
      </c>
      <c r="K136" s="36">
        <v>0.40102812474417399</v>
      </c>
      <c r="L136" s="36">
        <v>9.8919920241731401</v>
      </c>
      <c r="M136" s="36">
        <v>6.6420930264319598</v>
      </c>
      <c r="N136" s="37"/>
      <c r="O136" s="37"/>
      <c r="P136" s="13" t="s">
        <v>562</v>
      </c>
      <c r="Q136" s="13" t="s">
        <v>564</v>
      </c>
      <c r="R136" s="36">
        <v>2.4599293670198299</v>
      </c>
      <c r="S136" s="36">
        <v>0.45175395145262598</v>
      </c>
      <c r="T136" s="36">
        <v>3.71428571428571</v>
      </c>
      <c r="U136" s="36">
        <v>0.45175395145262598</v>
      </c>
      <c r="V136" s="36">
        <v>0.92466352036357302</v>
      </c>
      <c r="W136" s="36" t="s">
        <v>94</v>
      </c>
      <c r="X136" s="36" t="s">
        <v>222</v>
      </c>
      <c r="Y136" s="36" t="s">
        <v>514</v>
      </c>
      <c r="Z136" s="36" t="s">
        <v>95</v>
      </c>
      <c r="AA136" s="36">
        <v>433</v>
      </c>
      <c r="AB136" s="36">
        <v>5721</v>
      </c>
      <c r="AC136" s="36">
        <v>7.5686068869078804E-2</v>
      </c>
      <c r="AD136" s="36">
        <v>58.837008595988799</v>
      </c>
      <c r="AE136" s="36">
        <v>1623.0633021511901</v>
      </c>
      <c r="AF136" s="36">
        <v>203.76728008714201</v>
      </c>
      <c r="AG136" s="36">
        <v>1.5615942028985501</v>
      </c>
      <c r="AH136" s="36">
        <v>1</v>
      </c>
      <c r="AI136" s="36">
        <v>119</v>
      </c>
      <c r="AJ136" s="36">
        <v>17</v>
      </c>
      <c r="AK136" s="36">
        <v>8.1474480151228698E-2</v>
      </c>
      <c r="AL136" s="36">
        <v>2.8169014084507E-3</v>
      </c>
    </row>
    <row r="137" spans="1:38" x14ac:dyDescent="0.2">
      <c r="A137" s="36"/>
      <c r="B137" s="36"/>
      <c r="C137" s="36"/>
      <c r="D137" s="36"/>
      <c r="E137" s="36"/>
      <c r="F137" s="36"/>
      <c r="G137" s="37"/>
      <c r="H137" s="36"/>
      <c r="I137" s="36"/>
      <c r="J137" s="36"/>
      <c r="K137" s="36"/>
      <c r="L137" s="36"/>
      <c r="M137" s="36"/>
      <c r="N137" s="37"/>
      <c r="O137" s="37"/>
      <c r="P137" s="13" t="s">
        <v>563</v>
      </c>
      <c r="Q137" s="13" t="s">
        <v>565</v>
      </c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36" t="s">
        <v>38</v>
      </c>
      <c r="B138" s="36">
        <v>0.49607617907224399</v>
      </c>
      <c r="C138" s="36">
        <v>0.61096239144734199</v>
      </c>
      <c r="D138" s="36">
        <v>0.51092073505296098</v>
      </c>
      <c r="E138" s="36">
        <v>0.60378193157697801</v>
      </c>
      <c r="F138" s="36">
        <v>-1.1494252873563199E-2</v>
      </c>
      <c r="G138" s="37"/>
      <c r="H138" s="36">
        <v>0.46919676814042699</v>
      </c>
      <c r="I138" s="36">
        <v>0.30624439008473597</v>
      </c>
      <c r="J138" s="36">
        <v>0.56206091255021295</v>
      </c>
      <c r="K138" s="36">
        <v>0.30936756135289101</v>
      </c>
      <c r="L138" s="36">
        <v>9.6214100683542991</v>
      </c>
      <c r="M138" s="36">
        <v>5.1862406487028299</v>
      </c>
      <c r="N138" s="37"/>
      <c r="O138" s="37"/>
      <c r="P138" s="13" t="s">
        <v>566</v>
      </c>
      <c r="Q138" s="13" t="s">
        <v>568</v>
      </c>
      <c r="R138" s="36">
        <v>2.2143562726374699</v>
      </c>
      <c r="S138" s="36">
        <v>0.3</v>
      </c>
      <c r="T138" s="36">
        <v>1.1000000000000001</v>
      </c>
      <c r="U138" s="36">
        <v>0.3</v>
      </c>
      <c r="V138" s="36">
        <v>0.86089193825042898</v>
      </c>
      <c r="W138" s="36" t="s">
        <v>94</v>
      </c>
      <c r="X138" s="36" t="s">
        <v>222</v>
      </c>
      <c r="Y138" s="36" t="s">
        <v>514</v>
      </c>
      <c r="Z138" s="36" t="s">
        <v>95</v>
      </c>
      <c r="AA138" s="36">
        <v>252</v>
      </c>
      <c r="AB138" s="36">
        <v>5830</v>
      </c>
      <c r="AC138" s="36">
        <v>4.3224699828473399E-2</v>
      </c>
      <c r="AD138" s="36">
        <v>95.433017902103501</v>
      </c>
      <c r="AE138" s="36">
        <v>1119.0342920149201</v>
      </c>
      <c r="AF138" s="36">
        <v>223.41921273871</v>
      </c>
      <c r="AG138" s="36">
        <v>1.4260355029585801</v>
      </c>
      <c r="AH138" s="36">
        <v>1.1000000000000001</v>
      </c>
      <c r="AI138" s="36">
        <v>88</v>
      </c>
      <c r="AJ138" s="36">
        <v>24</v>
      </c>
      <c r="AK138" s="36">
        <v>4.8017533373181903E-2</v>
      </c>
      <c r="AL138" s="36">
        <v>1.12130479102956E-2</v>
      </c>
    </row>
    <row r="139" spans="1:38" x14ac:dyDescent="0.2">
      <c r="A139" s="36"/>
      <c r="B139" s="36"/>
      <c r="C139" s="36"/>
      <c r="D139" s="36"/>
      <c r="E139" s="36"/>
      <c r="F139" s="36"/>
      <c r="G139" s="37"/>
      <c r="H139" s="36"/>
      <c r="I139" s="36"/>
      <c r="J139" s="36"/>
      <c r="K139" s="36"/>
      <c r="L139" s="36"/>
      <c r="M139" s="36"/>
      <c r="N139" s="37"/>
      <c r="O139" s="37"/>
      <c r="P139" s="13" t="s">
        <v>567</v>
      </c>
      <c r="Q139" s="13" t="s">
        <v>569</v>
      </c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">
      <c r="A140" s="36" t="s">
        <v>39</v>
      </c>
      <c r="B140" s="36">
        <v>0.44087876592332897</v>
      </c>
      <c r="C140" s="36">
        <v>0.534640078283391</v>
      </c>
      <c r="D140" s="36">
        <v>0.45680108855173002</v>
      </c>
      <c r="E140" s="36">
        <v>0.56806265091000896</v>
      </c>
      <c r="F140" s="36">
        <v>0.189873417721519</v>
      </c>
      <c r="G140" s="36">
        <v>7.69230769230769E-2</v>
      </c>
      <c r="H140" s="36">
        <v>0.54226762055267297</v>
      </c>
      <c r="I140" s="36">
        <v>0.33929159550200599</v>
      </c>
      <c r="J140" s="36">
        <v>0.60726643369769395</v>
      </c>
      <c r="K140" s="36">
        <v>0.37189814822512002</v>
      </c>
      <c r="L140" s="36">
        <v>11.2074781683407</v>
      </c>
      <c r="M140" s="36">
        <v>7.1701018502602798</v>
      </c>
      <c r="N140" s="36">
        <v>10.7988292501951</v>
      </c>
      <c r="O140" s="36">
        <v>9.6680408337151196</v>
      </c>
      <c r="P140" s="13" t="s">
        <v>570</v>
      </c>
      <c r="Q140" s="13" t="s">
        <v>572</v>
      </c>
      <c r="R140" s="36">
        <v>2.33625304136253</v>
      </c>
      <c r="S140" s="36">
        <v>0.94968205568735997</v>
      </c>
      <c r="T140" s="36">
        <v>2.5254237288135601</v>
      </c>
      <c r="U140" s="36">
        <v>0.94968205568735997</v>
      </c>
      <c r="V140" s="36">
        <v>0.79857270294380001</v>
      </c>
      <c r="W140" s="36" t="s">
        <v>94</v>
      </c>
      <c r="X140" s="36" t="s">
        <v>222</v>
      </c>
      <c r="Y140" s="36" t="s">
        <v>514</v>
      </c>
      <c r="Z140" s="36" t="s">
        <v>95</v>
      </c>
      <c r="AA140" s="36">
        <v>181</v>
      </c>
      <c r="AB140" s="36">
        <v>5605</v>
      </c>
      <c r="AC140" s="36">
        <v>3.2292595896520997E-2</v>
      </c>
      <c r="AD140" s="36">
        <v>86.286990289408195</v>
      </c>
      <c r="AE140" s="36">
        <v>1167.7733208601801</v>
      </c>
      <c r="AF140" s="36">
        <v>335.51470461797601</v>
      </c>
      <c r="AG140" s="36">
        <v>1.3534482758620701</v>
      </c>
      <c r="AH140" s="36">
        <v>1.0909090909090899</v>
      </c>
      <c r="AI140" s="36">
        <v>85</v>
      </c>
      <c r="AJ140" s="36">
        <v>29</v>
      </c>
      <c r="AK140" s="36">
        <v>3.5075960679177801E-2</v>
      </c>
      <c r="AL140" s="36">
        <v>1.5748031496062999E-2</v>
      </c>
    </row>
    <row r="141" spans="1:38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13" t="s">
        <v>571</v>
      </c>
      <c r="Q141" s="13" t="s">
        <v>573</v>
      </c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36" t="s">
        <v>40</v>
      </c>
      <c r="B142" s="36">
        <v>0.508127187206321</v>
      </c>
      <c r="C142" s="36">
        <v>0.60572578922444598</v>
      </c>
      <c r="D142" s="36">
        <v>0.41729418585407801</v>
      </c>
      <c r="E142" s="36">
        <v>0.53721066109672999</v>
      </c>
      <c r="F142" s="36">
        <v>0</v>
      </c>
      <c r="G142" s="36">
        <v>0</v>
      </c>
      <c r="H142" s="36">
        <v>0.54754875472744102</v>
      </c>
      <c r="I142" s="36">
        <v>0.37445225928105302</v>
      </c>
      <c r="J142" s="36">
        <v>0.73693580688847504</v>
      </c>
      <c r="K142" s="36">
        <v>0.417273969855327</v>
      </c>
      <c r="L142" s="36">
        <v>11.280514172678499</v>
      </c>
      <c r="M142" s="36">
        <v>6.8313329611553604</v>
      </c>
      <c r="N142" s="36">
        <v>16.3378090018923</v>
      </c>
      <c r="O142" s="36">
        <v>9.2004781186748907</v>
      </c>
      <c r="P142" s="13" t="s">
        <v>574</v>
      </c>
      <c r="Q142" s="13" t="s">
        <v>576</v>
      </c>
      <c r="R142" s="36">
        <v>1.91459896133872</v>
      </c>
      <c r="S142" s="36">
        <v>1.30219103077132</v>
      </c>
      <c r="T142" s="36">
        <v>2.5090361445783098</v>
      </c>
      <c r="U142" s="36">
        <v>1.30219103077132</v>
      </c>
      <c r="V142" s="36">
        <v>0.709164693946567</v>
      </c>
      <c r="W142" s="36" t="s">
        <v>94</v>
      </c>
      <c r="X142" s="36" t="s">
        <v>222</v>
      </c>
      <c r="Y142" s="36" t="s">
        <v>514</v>
      </c>
      <c r="Z142" s="36" t="s">
        <v>95</v>
      </c>
      <c r="AA142" s="36">
        <v>304</v>
      </c>
      <c r="AB142" s="36">
        <v>5914</v>
      </c>
      <c r="AC142" s="36">
        <v>5.1403449442002001E-2</v>
      </c>
      <c r="AD142" s="36">
        <v>287.30713753192202</v>
      </c>
      <c r="AE142" s="36">
        <v>1102.4894176437001</v>
      </c>
      <c r="AF142" s="36">
        <v>579.60001211778604</v>
      </c>
      <c r="AG142" s="36">
        <v>1.26984126984127</v>
      </c>
      <c r="AH142" s="36">
        <v>4.2352941176470598</v>
      </c>
      <c r="AI142" s="36">
        <v>68</v>
      </c>
      <c r="AJ142" s="36">
        <v>40</v>
      </c>
      <c r="AK142" s="36">
        <v>3.8149737720553203E-2</v>
      </c>
      <c r="AL142" s="36">
        <v>7.9734219269102999E-2</v>
      </c>
    </row>
    <row r="143" spans="1:38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13" t="s">
        <v>575</v>
      </c>
      <c r="Q143" s="13" t="s">
        <v>577</v>
      </c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">
      <c r="A144" s="36" t="s">
        <v>41</v>
      </c>
      <c r="B144" s="36">
        <v>0.51669888488705695</v>
      </c>
      <c r="C144" s="36">
        <v>0.62460229608654805</v>
      </c>
      <c r="D144" s="36">
        <v>0.49135405898126799</v>
      </c>
      <c r="E144" s="36">
        <v>0.59193802915077398</v>
      </c>
      <c r="F144" s="36">
        <v>0.35714285714285698</v>
      </c>
      <c r="G144" s="37"/>
      <c r="H144" s="36">
        <v>0.36850864760331697</v>
      </c>
      <c r="I144" s="36">
        <v>0.24706592964649801</v>
      </c>
      <c r="J144" s="36">
        <v>0.61856579771509201</v>
      </c>
      <c r="K144" s="36">
        <v>0.36122269270095297</v>
      </c>
      <c r="L144" s="36">
        <v>13.0485870882636</v>
      </c>
      <c r="M144" s="36">
        <v>6.5592205770094898</v>
      </c>
      <c r="N144" s="37"/>
      <c r="O144" s="37"/>
      <c r="P144" s="13" t="s">
        <v>578</v>
      </c>
      <c r="Q144" s="13" t="s">
        <v>579</v>
      </c>
      <c r="R144" s="36">
        <v>1.1280848963474801</v>
      </c>
      <c r="S144" s="36">
        <v>1.4801402760343501</v>
      </c>
      <c r="T144" s="36">
        <v>2.8113207547169798</v>
      </c>
      <c r="U144" s="36">
        <v>1.4801402760343501</v>
      </c>
      <c r="V144" s="36">
        <v>0.88072934091669497</v>
      </c>
      <c r="W144" s="36" t="s">
        <v>94</v>
      </c>
      <c r="X144" s="36" t="s">
        <v>222</v>
      </c>
      <c r="Y144" s="36" t="s">
        <v>514</v>
      </c>
      <c r="Z144" s="36" t="s">
        <v>95</v>
      </c>
      <c r="AA144" s="36">
        <v>464</v>
      </c>
      <c r="AB144" s="36">
        <v>5978</v>
      </c>
      <c r="AC144" s="36">
        <v>7.7617932418869204E-2</v>
      </c>
      <c r="AD144" s="37"/>
      <c r="AE144" s="36">
        <v>886.07904316217503</v>
      </c>
      <c r="AF144" s="36">
        <v>217.73516079571201</v>
      </c>
      <c r="AG144" s="36">
        <v>1.61921708185053</v>
      </c>
      <c r="AH144" s="36">
        <v>1.125</v>
      </c>
      <c r="AI144" s="36">
        <v>56</v>
      </c>
      <c r="AJ144" s="36">
        <v>19</v>
      </c>
      <c r="AK144" s="36">
        <v>8.6419753086419804E-2</v>
      </c>
      <c r="AL144" s="36">
        <v>1.2244897959183701E-2</v>
      </c>
    </row>
    <row r="145" spans="1:38" x14ac:dyDescent="0.2">
      <c r="A145" s="36"/>
      <c r="B145" s="36"/>
      <c r="C145" s="36"/>
      <c r="D145" s="36"/>
      <c r="E145" s="36"/>
      <c r="F145" s="36"/>
      <c r="G145" s="37"/>
      <c r="H145" s="36"/>
      <c r="I145" s="36"/>
      <c r="J145" s="36"/>
      <c r="K145" s="36"/>
      <c r="L145" s="36"/>
      <c r="M145" s="36"/>
      <c r="N145" s="37"/>
      <c r="O145" s="37"/>
      <c r="P145" s="13" t="s">
        <v>172</v>
      </c>
      <c r="Q145" s="13" t="s">
        <v>580</v>
      </c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7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36" t="s">
        <v>42</v>
      </c>
      <c r="B146" s="36">
        <v>0.67929516225620801</v>
      </c>
      <c r="C146" s="36">
        <v>0.752446908097263</v>
      </c>
      <c r="D146" s="36">
        <v>0.618883599378383</v>
      </c>
      <c r="E146" s="36">
        <v>0.75271467514372603</v>
      </c>
      <c r="F146" s="36">
        <v>-0.2</v>
      </c>
      <c r="G146" s="36">
        <v>0.17241379310344801</v>
      </c>
      <c r="H146" s="36">
        <v>0.28719296825180402</v>
      </c>
      <c r="I146" s="36">
        <v>0.180287287689748</v>
      </c>
      <c r="J146" s="36">
        <v>0.42959530263719697</v>
      </c>
      <c r="K146" s="36">
        <v>0.306132245639687</v>
      </c>
      <c r="L146" s="36">
        <v>6.7604086414949798</v>
      </c>
      <c r="M146" s="36">
        <v>5.1202594292708996</v>
      </c>
      <c r="N146" s="36">
        <v>6.6206227665739297</v>
      </c>
      <c r="O146" s="36">
        <v>4.6865685240381296</v>
      </c>
      <c r="P146" s="13" t="s">
        <v>581</v>
      </c>
      <c r="Q146" s="13" t="s">
        <v>582</v>
      </c>
      <c r="R146" s="36">
        <v>0.92313575525812597</v>
      </c>
      <c r="S146" s="36">
        <v>1.6785714194118799</v>
      </c>
      <c r="T146" s="36">
        <v>3.3322422258592499</v>
      </c>
      <c r="U146" s="36">
        <v>1.6785714194118799</v>
      </c>
      <c r="V146" s="36">
        <v>0.725559274264576</v>
      </c>
      <c r="W146" s="36" t="s">
        <v>94</v>
      </c>
      <c r="X146" s="36" t="s">
        <v>222</v>
      </c>
      <c r="Y146" s="36" t="s">
        <v>514</v>
      </c>
      <c r="Z146" s="36" t="s">
        <v>95</v>
      </c>
      <c r="AA146" s="36">
        <v>695</v>
      </c>
      <c r="AB146" s="36">
        <v>5677</v>
      </c>
      <c r="AC146" s="36">
        <v>0.12242381539545499</v>
      </c>
      <c r="AD146" s="37"/>
      <c r="AE146" s="36">
        <v>509.767518646952</v>
      </c>
      <c r="AF146" s="36">
        <v>306.30145078032098</v>
      </c>
      <c r="AG146" s="36">
        <v>1.72699386503067</v>
      </c>
      <c r="AH146" s="36">
        <v>1.3469387755102</v>
      </c>
      <c r="AI146" s="36">
        <v>38</v>
      </c>
      <c r="AJ146" s="36">
        <v>31</v>
      </c>
      <c r="AK146" s="36">
        <v>0.13668366108278701</v>
      </c>
      <c r="AL146" s="36">
        <v>7.0175438596491196E-2</v>
      </c>
    </row>
    <row r="147" spans="1:38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13" t="s">
        <v>444</v>
      </c>
      <c r="Q147" s="13" t="s">
        <v>583</v>
      </c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7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36" t="s">
        <v>43</v>
      </c>
      <c r="B148" s="36">
        <v>0.61749770381010205</v>
      </c>
      <c r="C148" s="36">
        <v>0.69873184305680003</v>
      </c>
      <c r="D148" s="36">
        <v>0.44848013937958398</v>
      </c>
      <c r="E148" s="36">
        <v>0.55690475086433799</v>
      </c>
      <c r="F148" s="36">
        <v>8.7719298245614002E-2</v>
      </c>
      <c r="G148" s="37"/>
      <c r="H148" s="36">
        <v>0.37603880553830199</v>
      </c>
      <c r="I148" s="36">
        <v>0.32403315799483601</v>
      </c>
      <c r="J148" s="36">
        <v>0.67920068246459397</v>
      </c>
      <c r="K148" s="36">
        <v>0.44185578934068498</v>
      </c>
      <c r="L148" s="36">
        <v>10.3102660339779</v>
      </c>
      <c r="M148" s="36">
        <v>6.8432107648012899</v>
      </c>
      <c r="N148" s="37"/>
      <c r="O148" s="37"/>
      <c r="P148" s="13" t="s">
        <v>584</v>
      </c>
      <c r="Q148" s="13" t="s">
        <v>586</v>
      </c>
      <c r="R148" s="36">
        <v>1.0208509439278699</v>
      </c>
      <c r="S148" s="36">
        <v>0.868583172986365</v>
      </c>
      <c r="T148" s="36">
        <v>4.6527777777777803</v>
      </c>
      <c r="U148" s="36">
        <v>0.868583172986365</v>
      </c>
      <c r="V148" s="36">
        <v>0.90174897119341602</v>
      </c>
      <c r="W148" s="36" t="s">
        <v>94</v>
      </c>
      <c r="X148" s="36" t="s">
        <v>222</v>
      </c>
      <c r="Y148" s="36" t="s">
        <v>514</v>
      </c>
      <c r="Z148" s="36" t="s">
        <v>95</v>
      </c>
      <c r="AA148" s="36">
        <v>676</v>
      </c>
      <c r="AB148" s="36">
        <v>5832</v>
      </c>
      <c r="AC148" s="36">
        <v>0.115912208504801</v>
      </c>
      <c r="AD148" s="36">
        <v>74.323953748614599</v>
      </c>
      <c r="AE148" s="36">
        <v>863.19707811317198</v>
      </c>
      <c r="AF148" s="36">
        <v>188.47818938392501</v>
      </c>
      <c r="AG148" s="36">
        <v>1.5592417061611401</v>
      </c>
      <c r="AH148" s="36">
        <v>1.28571428571429</v>
      </c>
      <c r="AI148" s="36">
        <v>59</v>
      </c>
      <c r="AJ148" s="36">
        <v>17</v>
      </c>
      <c r="AK148" s="36">
        <v>0.12511884388666999</v>
      </c>
      <c r="AL148" s="36">
        <v>2.4291497975708499E-2</v>
      </c>
    </row>
    <row r="149" spans="1:38" x14ac:dyDescent="0.2">
      <c r="A149" s="36"/>
      <c r="B149" s="36"/>
      <c r="C149" s="36"/>
      <c r="D149" s="36"/>
      <c r="E149" s="36"/>
      <c r="F149" s="36"/>
      <c r="G149" s="37"/>
      <c r="H149" s="36"/>
      <c r="I149" s="36"/>
      <c r="J149" s="36"/>
      <c r="K149" s="36"/>
      <c r="L149" s="36"/>
      <c r="M149" s="36"/>
      <c r="N149" s="37"/>
      <c r="O149" s="37"/>
      <c r="P149" s="13" t="s">
        <v>585</v>
      </c>
      <c r="Q149" s="13" t="s">
        <v>587</v>
      </c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">
      <c r="A150" s="36" t="s">
        <v>44</v>
      </c>
      <c r="B150" s="36">
        <v>0.61021149592770096</v>
      </c>
      <c r="C150" s="36">
        <v>0.72891530071474797</v>
      </c>
      <c r="D150" s="36">
        <v>0.532335825214587</v>
      </c>
      <c r="E150" s="36">
        <v>0.65287946577284595</v>
      </c>
      <c r="F150" s="36">
        <v>0.6</v>
      </c>
      <c r="G150" s="37"/>
      <c r="H150" s="36">
        <v>0.34054947106071498</v>
      </c>
      <c r="I150" s="36">
        <v>0.28585334650674499</v>
      </c>
      <c r="J150" s="36">
        <v>0.44676396187461498</v>
      </c>
      <c r="K150" s="36">
        <v>0.262360839800996</v>
      </c>
      <c r="L150" s="36">
        <v>12.747548783981999</v>
      </c>
      <c r="M150" s="36">
        <v>6.9935034176809596</v>
      </c>
      <c r="N150" s="37"/>
      <c r="O150" s="37"/>
      <c r="P150" s="13" t="s">
        <v>588</v>
      </c>
      <c r="Q150" s="13" t="s">
        <v>589</v>
      </c>
      <c r="R150" s="36">
        <v>0.83646788990825705</v>
      </c>
      <c r="S150" s="36">
        <v>0.53301005899672305</v>
      </c>
      <c r="T150" s="36">
        <v>2.0105263157894702</v>
      </c>
      <c r="U150" s="36">
        <v>0.53301005899672305</v>
      </c>
      <c r="V150" s="36">
        <v>0.90379106992417901</v>
      </c>
      <c r="W150" s="36" t="s">
        <v>94</v>
      </c>
      <c r="X150" s="36" t="s">
        <v>222</v>
      </c>
      <c r="Y150" s="36" t="s">
        <v>514</v>
      </c>
      <c r="Z150" s="36" t="s">
        <v>95</v>
      </c>
      <c r="AA150" s="36">
        <v>1190</v>
      </c>
      <c r="AB150" s="36">
        <v>5935</v>
      </c>
      <c r="AC150" s="36">
        <v>0.20050547598989099</v>
      </c>
      <c r="AD150" s="36">
        <v>55.1855860171245</v>
      </c>
      <c r="AE150" s="36">
        <v>725.71092283038399</v>
      </c>
      <c r="AF150" s="36">
        <v>107.223350849908</v>
      </c>
      <c r="AG150" s="36">
        <v>1.7334384858044201</v>
      </c>
      <c r="AH150" s="36">
        <v>2.4594594594594601</v>
      </c>
      <c r="AI150" s="36">
        <v>40</v>
      </c>
      <c r="AJ150" s="36">
        <v>10</v>
      </c>
      <c r="AK150" s="36">
        <v>0.20488441461595799</v>
      </c>
      <c r="AL150" s="36">
        <v>0.143081761006289</v>
      </c>
    </row>
    <row r="151" spans="1:38" x14ac:dyDescent="0.2">
      <c r="A151" s="36"/>
      <c r="B151" s="36"/>
      <c r="C151" s="36"/>
      <c r="D151" s="36"/>
      <c r="E151" s="36"/>
      <c r="F151" s="36"/>
      <c r="G151" s="37"/>
      <c r="H151" s="36"/>
      <c r="I151" s="36"/>
      <c r="J151" s="36"/>
      <c r="K151" s="36"/>
      <c r="L151" s="36"/>
      <c r="M151" s="36"/>
      <c r="N151" s="37"/>
      <c r="O151" s="37"/>
      <c r="P151" s="13" t="s">
        <v>236</v>
      </c>
      <c r="Q151" s="13" t="s">
        <v>590</v>
      </c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2">
      <c r="A152" s="36" t="s">
        <v>45</v>
      </c>
      <c r="B152" s="36">
        <v>0.66022589586634195</v>
      </c>
      <c r="C152" s="36">
        <v>0.73659503223328604</v>
      </c>
      <c r="D152" s="36">
        <v>0.56465195316024896</v>
      </c>
      <c r="E152" s="36">
        <v>0.64898194801049003</v>
      </c>
      <c r="F152" s="36">
        <v>0.30612244897959201</v>
      </c>
      <c r="G152" s="37"/>
      <c r="H152" s="36">
        <v>0.30727908889156902</v>
      </c>
      <c r="I152" s="36">
        <v>0.22677551662547199</v>
      </c>
      <c r="J152" s="36">
        <v>0.47311010193378</v>
      </c>
      <c r="K152" s="36">
        <v>0.38234718951774999</v>
      </c>
      <c r="L152" s="36">
        <v>9.7420090458642203</v>
      </c>
      <c r="M152" s="36">
        <v>4.3082638354324301</v>
      </c>
      <c r="N152" s="37"/>
      <c r="O152" s="37"/>
      <c r="P152" s="13" t="s">
        <v>591</v>
      </c>
      <c r="Q152" s="13" t="s">
        <v>592</v>
      </c>
      <c r="R152" s="36">
        <v>0.971605575632421</v>
      </c>
      <c r="S152" s="36">
        <v>0.25896608747234601</v>
      </c>
      <c r="T152" s="36">
        <v>7.2289156626505993E-2</v>
      </c>
      <c r="U152" s="36">
        <v>0.25896608747234601</v>
      </c>
      <c r="V152" s="36">
        <v>0.90113285272914501</v>
      </c>
      <c r="W152" s="36" t="s">
        <v>94</v>
      </c>
      <c r="X152" s="36" t="s">
        <v>222</v>
      </c>
      <c r="Y152" s="36" t="s">
        <v>514</v>
      </c>
      <c r="Z152" s="36" t="s">
        <v>95</v>
      </c>
      <c r="AA152" s="36">
        <v>713</v>
      </c>
      <c r="AB152" s="36">
        <v>5826</v>
      </c>
      <c r="AC152" s="36">
        <v>0.122382423618263</v>
      </c>
      <c r="AD152" s="37"/>
      <c r="AE152" s="36">
        <v>702.43999720612703</v>
      </c>
      <c r="AF152" s="36">
        <v>126.55695226728599</v>
      </c>
      <c r="AG152" s="36">
        <v>1.3970893970894001</v>
      </c>
      <c r="AH152" s="36">
        <v>1.32258064516129</v>
      </c>
      <c r="AI152" s="36">
        <v>51</v>
      </c>
      <c r="AJ152" s="36">
        <v>13</v>
      </c>
      <c r="AK152" s="36">
        <v>0.128</v>
      </c>
      <c r="AL152" s="36">
        <v>5.4666666666666697E-2</v>
      </c>
    </row>
    <row r="153" spans="1:38" x14ac:dyDescent="0.2">
      <c r="A153" s="36"/>
      <c r="B153" s="36"/>
      <c r="C153" s="36"/>
      <c r="D153" s="36"/>
      <c r="E153" s="36"/>
      <c r="F153" s="36"/>
      <c r="G153" s="37"/>
      <c r="H153" s="36"/>
      <c r="I153" s="36"/>
      <c r="J153" s="36"/>
      <c r="K153" s="36"/>
      <c r="L153" s="36"/>
      <c r="M153" s="36"/>
      <c r="N153" s="37"/>
      <c r="O153" s="37"/>
      <c r="P153" s="13" t="s">
        <v>172</v>
      </c>
      <c r="Q153" s="13" t="s">
        <v>593</v>
      </c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7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36" t="s">
        <v>46</v>
      </c>
      <c r="B154" s="36">
        <v>0.56540186550794502</v>
      </c>
      <c r="C154" s="36">
        <v>0.62823233952989799</v>
      </c>
      <c r="D154" s="36">
        <v>0.42988522284332897</v>
      </c>
      <c r="E154" s="36">
        <v>0.55768773726548104</v>
      </c>
      <c r="F154" s="36">
        <v>0.62264150943396201</v>
      </c>
      <c r="G154" s="37"/>
      <c r="H154" s="36">
        <v>0.373932850769229</v>
      </c>
      <c r="I154" s="36">
        <v>0.25570181436356298</v>
      </c>
      <c r="J154" s="36">
        <v>0.58233171847658005</v>
      </c>
      <c r="K154" s="36">
        <v>0.40980605856692398</v>
      </c>
      <c r="L154" s="36">
        <v>11.529513554054301</v>
      </c>
      <c r="M154" s="36">
        <v>5.54868785655382</v>
      </c>
      <c r="N154" s="37"/>
      <c r="O154" s="37"/>
      <c r="P154" s="13" t="s">
        <v>594</v>
      </c>
      <c r="Q154" s="13" t="s">
        <v>596</v>
      </c>
      <c r="R154" s="36">
        <v>1.2707889125799601</v>
      </c>
      <c r="S154" s="36">
        <v>0.19982631347136301</v>
      </c>
      <c r="T154" s="36">
        <v>0.95833333333333304</v>
      </c>
      <c r="U154" s="36">
        <v>0.19982631347136301</v>
      </c>
      <c r="V154" s="36">
        <v>0.90506895934085596</v>
      </c>
      <c r="W154" s="36" t="s">
        <v>94</v>
      </c>
      <c r="X154" s="36" t="s">
        <v>222</v>
      </c>
      <c r="Y154" s="36" t="s">
        <v>514</v>
      </c>
      <c r="Z154" s="36" t="s">
        <v>95</v>
      </c>
      <c r="AA154" s="36">
        <v>513</v>
      </c>
      <c r="AB154" s="36">
        <v>5583</v>
      </c>
      <c r="AC154" s="36">
        <v>9.1886082751209006E-2</v>
      </c>
      <c r="AD154" s="36">
        <v>79.020861717544804</v>
      </c>
      <c r="AE154" s="36">
        <v>851.819034052304</v>
      </c>
      <c r="AF154" s="36">
        <v>146.747593056098</v>
      </c>
      <c r="AG154" s="36">
        <v>1.53627760252366</v>
      </c>
      <c r="AH154" s="36">
        <v>1.3</v>
      </c>
      <c r="AI154" s="36">
        <v>57</v>
      </c>
      <c r="AJ154" s="36">
        <v>12</v>
      </c>
      <c r="AK154" s="36">
        <v>9.63783890757966E-2</v>
      </c>
      <c r="AL154" s="36">
        <v>2.7455121436114002E-2</v>
      </c>
    </row>
    <row r="155" spans="1:38" x14ac:dyDescent="0.2">
      <c r="A155" s="36"/>
      <c r="B155" s="36"/>
      <c r="C155" s="36"/>
      <c r="D155" s="36"/>
      <c r="E155" s="36"/>
      <c r="F155" s="36"/>
      <c r="G155" s="37"/>
      <c r="H155" s="36"/>
      <c r="I155" s="36"/>
      <c r="J155" s="36"/>
      <c r="K155" s="36"/>
      <c r="L155" s="36"/>
      <c r="M155" s="36"/>
      <c r="N155" s="37"/>
      <c r="O155" s="37"/>
      <c r="P155" s="13" t="s">
        <v>595</v>
      </c>
      <c r="Q155" s="13" t="s">
        <v>597</v>
      </c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36" t="s">
        <v>47</v>
      </c>
      <c r="B156" s="36">
        <v>0.65756798102925795</v>
      </c>
      <c r="C156" s="36">
        <v>0.72689372005811803</v>
      </c>
      <c r="D156" s="36">
        <v>0.48035932810179699</v>
      </c>
      <c r="E156" s="36">
        <v>0.63162944465497495</v>
      </c>
      <c r="F156" s="36">
        <v>0.2</v>
      </c>
      <c r="G156" s="37"/>
      <c r="H156" s="36">
        <v>0.272707175765736</v>
      </c>
      <c r="I156" s="36">
        <v>0.14913693139123199</v>
      </c>
      <c r="J156" s="36">
        <v>0.355375073576227</v>
      </c>
      <c r="K156" s="36">
        <v>0.21027797564834599</v>
      </c>
      <c r="L156" s="36">
        <v>10.6583060645294</v>
      </c>
      <c r="M156" s="36">
        <v>6.9995526262982004</v>
      </c>
      <c r="N156" s="37"/>
      <c r="O156" s="37"/>
      <c r="P156" s="13" t="s">
        <v>598</v>
      </c>
      <c r="Q156" s="13" t="s">
        <v>599</v>
      </c>
      <c r="R156" s="36">
        <v>0.75840903510925595</v>
      </c>
      <c r="S156" s="37"/>
      <c r="T156" s="37"/>
      <c r="U156" s="37"/>
      <c r="V156" s="36">
        <v>0.95452997275204399</v>
      </c>
      <c r="W156" s="36" t="s">
        <v>94</v>
      </c>
      <c r="X156" s="36" t="s">
        <v>222</v>
      </c>
      <c r="Y156" s="36" t="s">
        <v>514</v>
      </c>
      <c r="Z156" s="36" t="s">
        <v>95</v>
      </c>
      <c r="AA156" s="36">
        <v>985</v>
      </c>
      <c r="AB156" s="36">
        <v>5872</v>
      </c>
      <c r="AC156" s="36">
        <v>0.167745231607629</v>
      </c>
      <c r="AD156" s="36">
        <v>57.447661697446698</v>
      </c>
      <c r="AE156" s="36">
        <v>633.22606212803896</v>
      </c>
      <c r="AF156" s="36">
        <v>41.401196071630402</v>
      </c>
      <c r="AG156" s="36">
        <v>1.7775700934579399</v>
      </c>
      <c r="AH156" s="36">
        <v>2.125</v>
      </c>
      <c r="AI156" s="36">
        <v>37</v>
      </c>
      <c r="AJ156" s="36">
        <v>7</v>
      </c>
      <c r="AK156" s="36">
        <v>0.16966993755575399</v>
      </c>
      <c r="AL156" s="36">
        <v>8.6075949367088594E-2</v>
      </c>
    </row>
    <row r="157" spans="1:38" x14ac:dyDescent="0.2">
      <c r="A157" s="36"/>
      <c r="B157" s="36"/>
      <c r="C157" s="36"/>
      <c r="D157" s="36"/>
      <c r="E157" s="36"/>
      <c r="F157" s="36"/>
      <c r="G157" s="37"/>
      <c r="H157" s="36"/>
      <c r="I157" s="36"/>
      <c r="J157" s="36"/>
      <c r="K157" s="36"/>
      <c r="L157" s="36"/>
      <c r="M157" s="36"/>
      <c r="N157" s="37"/>
      <c r="O157" s="37"/>
      <c r="P157" s="13" t="s">
        <v>113</v>
      </c>
      <c r="Q157" s="13" t="s">
        <v>113</v>
      </c>
      <c r="R157" s="36"/>
      <c r="S157" s="37"/>
      <c r="T157" s="37"/>
      <c r="U157" s="37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">
      <c r="A158" s="36" t="s">
        <v>48</v>
      </c>
      <c r="B158" s="36">
        <v>0.57987837155961897</v>
      </c>
      <c r="C158" s="36">
        <v>0.66973529785739705</v>
      </c>
      <c r="D158" s="36">
        <v>0.36291662905314498</v>
      </c>
      <c r="E158" s="36">
        <v>0.45513485962292399</v>
      </c>
      <c r="F158" s="36">
        <v>-0.14285714285714299</v>
      </c>
      <c r="G158" s="36">
        <v>-0.36363636363636398</v>
      </c>
      <c r="H158" s="36">
        <v>0.38354902346745701</v>
      </c>
      <c r="I158" s="36">
        <v>0.28909513484253502</v>
      </c>
      <c r="J158" s="36">
        <v>0.76785151446511202</v>
      </c>
      <c r="K158" s="36">
        <v>0.34037577613862602</v>
      </c>
      <c r="L158" s="36">
        <v>16.7118534364959</v>
      </c>
      <c r="M158" s="36">
        <v>7.98317376529093</v>
      </c>
      <c r="N158" s="36">
        <v>14.9136129421872</v>
      </c>
      <c r="O158" s="36">
        <v>13.154522537981</v>
      </c>
      <c r="P158" s="13" t="s">
        <v>600</v>
      </c>
      <c r="Q158" s="13" t="s">
        <v>602</v>
      </c>
      <c r="R158" s="36">
        <v>0.67602299628001405</v>
      </c>
      <c r="S158" s="36">
        <v>0.75694943062887499</v>
      </c>
      <c r="T158" s="36">
        <v>2.37135278514589</v>
      </c>
      <c r="U158" s="36">
        <v>0.75694943062887499</v>
      </c>
      <c r="V158" s="36">
        <v>0.79725609756097604</v>
      </c>
      <c r="W158" s="36" t="s">
        <v>94</v>
      </c>
      <c r="X158" s="36" t="s">
        <v>222</v>
      </c>
      <c r="Y158" s="36" t="s">
        <v>514</v>
      </c>
      <c r="Z158" s="36" t="s">
        <v>95</v>
      </c>
      <c r="AA158" s="36">
        <v>570</v>
      </c>
      <c r="AB158" s="36">
        <v>5904</v>
      </c>
      <c r="AC158" s="36">
        <v>9.6544715447154497E-2</v>
      </c>
      <c r="AD158" s="36">
        <v>102.146604034107</v>
      </c>
      <c r="AE158" s="36">
        <v>792.79583150723397</v>
      </c>
      <c r="AF158" s="36">
        <v>456.87165110674198</v>
      </c>
      <c r="AG158" s="36">
        <v>1.5509641873278199</v>
      </c>
      <c r="AH158" s="36">
        <v>1.1666666666666701</v>
      </c>
      <c r="AI158" s="36">
        <v>37</v>
      </c>
      <c r="AJ158" s="36">
        <v>24</v>
      </c>
      <c r="AK158" s="36">
        <v>0.11960909284045</v>
      </c>
      <c r="AL158" s="36">
        <v>5.4137664346481096E-3</v>
      </c>
    </row>
    <row r="159" spans="1:38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13" t="s">
        <v>601</v>
      </c>
      <c r="Q159" s="13" t="s">
        <v>603</v>
      </c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">
      <c r="A160" s="36" t="s">
        <v>49</v>
      </c>
      <c r="B160" s="36">
        <v>0.55427674134725402</v>
      </c>
      <c r="C160" s="36">
        <v>0.67694321031054105</v>
      </c>
      <c r="D160" s="36">
        <v>0.53210291582009805</v>
      </c>
      <c r="E160" s="36">
        <v>0.62110139888876204</v>
      </c>
      <c r="F160" s="36">
        <v>-2.7027027027027001E-2</v>
      </c>
      <c r="G160" s="36">
        <v>-0.30769230769230799</v>
      </c>
      <c r="H160" s="36">
        <v>0.35578666585817298</v>
      </c>
      <c r="I160" s="36">
        <v>0.26613819424445501</v>
      </c>
      <c r="J160" s="36">
        <v>0.51544303489230603</v>
      </c>
      <c r="K160" s="36">
        <v>0.32019847315556499</v>
      </c>
      <c r="L160" s="36">
        <v>14.0035919287151</v>
      </c>
      <c r="M160" s="36">
        <v>10.2609426353127</v>
      </c>
      <c r="N160" s="36">
        <v>9.3932976210202703</v>
      </c>
      <c r="O160" s="36">
        <v>3.4389716590749599</v>
      </c>
      <c r="P160" s="13" t="s">
        <v>604</v>
      </c>
      <c r="Q160" s="13" t="s">
        <v>606</v>
      </c>
      <c r="R160" s="36">
        <v>0.98416354736539002</v>
      </c>
      <c r="S160" s="36">
        <v>1.1628720169569899</v>
      </c>
      <c r="T160" s="36">
        <v>3.64469914040115</v>
      </c>
      <c r="U160" s="36">
        <v>1.1628720169569899</v>
      </c>
      <c r="V160" s="36">
        <v>0.79928982076428801</v>
      </c>
      <c r="W160" s="36" t="s">
        <v>94</v>
      </c>
      <c r="X160" s="36" t="s">
        <v>222</v>
      </c>
      <c r="Y160" s="36" t="s">
        <v>514</v>
      </c>
      <c r="Z160" s="36" t="s">
        <v>95</v>
      </c>
      <c r="AA160" s="36">
        <v>561</v>
      </c>
      <c r="AB160" s="36">
        <v>5914</v>
      </c>
      <c r="AC160" s="36">
        <v>9.4859655055799796E-2</v>
      </c>
      <c r="AD160" s="36">
        <v>53.129297297546799</v>
      </c>
      <c r="AE160" s="36">
        <v>748.04146496680903</v>
      </c>
      <c r="AF160" s="36">
        <v>294.57569444095299</v>
      </c>
      <c r="AG160" s="36">
        <v>1.37866666666667</v>
      </c>
      <c r="AH160" s="36">
        <v>1.1891891891891899</v>
      </c>
      <c r="AI160" s="36">
        <v>39</v>
      </c>
      <c r="AJ160" s="36">
        <v>27</v>
      </c>
      <c r="AK160" s="36">
        <v>0.109371694520838</v>
      </c>
      <c r="AL160" s="36">
        <v>3.4564021995286701E-2</v>
      </c>
    </row>
    <row r="161" spans="1:38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13" t="s">
        <v>605</v>
      </c>
      <c r="Q161" s="13" t="s">
        <v>607</v>
      </c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x14ac:dyDescent="0.2">
      <c r="A162" s="36" t="s">
        <v>50</v>
      </c>
      <c r="B162" s="36">
        <v>0.657104211861266</v>
      </c>
      <c r="C162" s="36">
        <v>0.72463933847033601</v>
      </c>
      <c r="D162" s="36">
        <v>0.71518851094018798</v>
      </c>
      <c r="E162" s="36">
        <v>0.75256920117269699</v>
      </c>
      <c r="F162" s="36">
        <v>0.29032258064516098</v>
      </c>
      <c r="G162" s="37"/>
      <c r="H162" s="36">
        <v>0.28358591015136803</v>
      </c>
      <c r="I162" s="36">
        <v>0.17439174606139199</v>
      </c>
      <c r="J162" s="36">
        <v>0.271767279749136</v>
      </c>
      <c r="K162" s="36">
        <v>0.14489225953079099</v>
      </c>
      <c r="L162" s="36">
        <v>10.612492638395601</v>
      </c>
      <c r="M162" s="36">
        <v>7.0656257380692296</v>
      </c>
      <c r="N162" s="37"/>
      <c r="O162" s="37"/>
      <c r="P162" s="13" t="s">
        <v>608</v>
      </c>
      <c r="Q162" s="13" t="s">
        <v>609</v>
      </c>
      <c r="R162" s="36">
        <v>0.72381209503239696</v>
      </c>
      <c r="S162" s="36">
        <v>0.46153846153846201</v>
      </c>
      <c r="T162" s="36">
        <v>0.30769230769230799</v>
      </c>
      <c r="U162" s="36">
        <v>0.46153846153846201</v>
      </c>
      <c r="V162" s="36">
        <v>0.91169284467713796</v>
      </c>
      <c r="W162" s="36" t="s">
        <v>94</v>
      </c>
      <c r="X162" s="36" t="s">
        <v>222</v>
      </c>
      <c r="Y162" s="36" t="s">
        <v>514</v>
      </c>
      <c r="Z162" s="36" t="s">
        <v>95</v>
      </c>
      <c r="AA162" s="36">
        <v>731</v>
      </c>
      <c r="AB162" s="36">
        <v>5730</v>
      </c>
      <c r="AC162" s="36">
        <v>0.127574171029668</v>
      </c>
      <c r="AD162" s="36">
        <v>49.503111225225197</v>
      </c>
      <c r="AE162" s="36">
        <v>643.59822308852904</v>
      </c>
      <c r="AF162" s="36">
        <v>61.147637943555601</v>
      </c>
      <c r="AG162" s="36">
        <v>1.3684210526315801</v>
      </c>
      <c r="AH162" s="36">
        <v>1.4102564102564099</v>
      </c>
      <c r="AI162" s="36">
        <v>33</v>
      </c>
      <c r="AJ162" s="36">
        <v>7</v>
      </c>
      <c r="AK162" s="36">
        <v>0.12940275650842301</v>
      </c>
      <c r="AL162" s="36">
        <v>7.0876288659793799E-2</v>
      </c>
    </row>
    <row r="163" spans="1:38" x14ac:dyDescent="0.2">
      <c r="A163" s="36"/>
      <c r="B163" s="36"/>
      <c r="C163" s="36"/>
      <c r="D163" s="36"/>
      <c r="E163" s="36"/>
      <c r="F163" s="36"/>
      <c r="G163" s="37"/>
      <c r="H163" s="36"/>
      <c r="I163" s="36"/>
      <c r="J163" s="36"/>
      <c r="K163" s="36"/>
      <c r="L163" s="36"/>
      <c r="M163" s="36"/>
      <c r="N163" s="37"/>
      <c r="O163" s="37"/>
      <c r="P163" s="13" t="s">
        <v>113</v>
      </c>
      <c r="Q163" s="13" t="s">
        <v>113</v>
      </c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x14ac:dyDescent="0.2">
      <c r="A164" s="36" t="s">
        <v>51</v>
      </c>
      <c r="B164" s="36">
        <v>0.66420676491277697</v>
      </c>
      <c r="C164" s="36">
        <v>0.73384066008700599</v>
      </c>
      <c r="D164" s="36">
        <v>0.48298824655448402</v>
      </c>
      <c r="E164" s="36">
        <v>0.57019514760471302</v>
      </c>
      <c r="F164" s="36">
        <v>-2.7027027027027001E-2</v>
      </c>
      <c r="G164" s="36">
        <v>-0.37254901960784298</v>
      </c>
      <c r="H164" s="36">
        <v>0.34023597965841501</v>
      </c>
      <c r="I164" s="36">
        <v>0.27529246217275799</v>
      </c>
      <c r="J164" s="36">
        <v>0.74780038231142798</v>
      </c>
      <c r="K164" s="36">
        <v>0.373712392520889</v>
      </c>
      <c r="L164" s="36">
        <v>9.8947587135816502</v>
      </c>
      <c r="M164" s="36">
        <v>6.24922193299843</v>
      </c>
      <c r="N164" s="36">
        <v>8.1796240744914392</v>
      </c>
      <c r="O164" s="36">
        <v>7.61905694328959</v>
      </c>
      <c r="P164" s="13" t="s">
        <v>610</v>
      </c>
      <c r="Q164" s="13" t="s">
        <v>612</v>
      </c>
      <c r="R164" s="36">
        <v>1.0610867364157901</v>
      </c>
      <c r="S164" s="36">
        <v>1.51696827128955</v>
      </c>
      <c r="T164" s="36">
        <v>4.2723091076357003</v>
      </c>
      <c r="U164" s="36">
        <v>1.51696827128955</v>
      </c>
      <c r="V164" s="36">
        <v>0.70298922488703497</v>
      </c>
      <c r="W164" s="36" t="s">
        <v>94</v>
      </c>
      <c r="X164" s="36" t="s">
        <v>222</v>
      </c>
      <c r="Y164" s="36" t="s">
        <v>514</v>
      </c>
      <c r="Z164" s="36" t="s">
        <v>95</v>
      </c>
      <c r="AA164" s="36">
        <v>667</v>
      </c>
      <c r="AB164" s="36">
        <v>5754</v>
      </c>
      <c r="AC164" s="36">
        <v>0.115919360444908</v>
      </c>
      <c r="AD164" s="36">
        <v>66.572602859651894</v>
      </c>
      <c r="AE164" s="36">
        <v>579.251755368452</v>
      </c>
      <c r="AF164" s="36">
        <v>625.90891999466498</v>
      </c>
      <c r="AG164" s="36">
        <v>1.4940898345153699</v>
      </c>
      <c r="AH164" s="36">
        <v>1.1666666666666701</v>
      </c>
      <c r="AI164" s="36">
        <v>40</v>
      </c>
      <c r="AJ164" s="36">
        <v>53</v>
      </c>
      <c r="AK164" s="36">
        <v>0.15624227441285499</v>
      </c>
      <c r="AL164" s="36">
        <v>1.7902813299232701E-2</v>
      </c>
    </row>
    <row r="165" spans="1:38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13" t="s">
        <v>611</v>
      </c>
      <c r="Q165" s="13" t="s">
        <v>613</v>
      </c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x14ac:dyDescent="0.2">
      <c r="A166" s="36" t="s">
        <v>52</v>
      </c>
      <c r="B166" s="36">
        <v>0.49635078229971402</v>
      </c>
      <c r="C166" s="36">
        <v>0.60865568257394598</v>
      </c>
      <c r="D166" s="36">
        <v>0.58467014243083903</v>
      </c>
      <c r="E166" s="36">
        <v>0.71271811346015801</v>
      </c>
      <c r="F166" s="36">
        <v>-0.37373737373737398</v>
      </c>
      <c r="G166" s="37"/>
      <c r="H166" s="36">
        <v>0.53618177720156701</v>
      </c>
      <c r="I166" s="36">
        <v>0.376709709453389</v>
      </c>
      <c r="J166" s="36">
        <v>0.39221843108329502</v>
      </c>
      <c r="K166" s="36">
        <v>0.361998468234278</v>
      </c>
      <c r="L166" s="36">
        <v>9.6545669150214799</v>
      </c>
      <c r="M166" s="36">
        <v>5.6231435912180396</v>
      </c>
      <c r="N166" s="37"/>
      <c r="O166" s="37"/>
      <c r="P166" s="13" t="s">
        <v>614</v>
      </c>
      <c r="Q166" s="13" t="s">
        <v>616</v>
      </c>
      <c r="R166" s="36">
        <v>2.70999248685199</v>
      </c>
      <c r="S166" s="36">
        <v>0.73716225069626695</v>
      </c>
      <c r="T166" s="36">
        <v>0.60596026490066202</v>
      </c>
      <c r="U166" s="36">
        <v>0.73716225069626695</v>
      </c>
      <c r="V166" s="36">
        <v>0.87101200686106395</v>
      </c>
      <c r="W166" s="36" t="s">
        <v>94</v>
      </c>
      <c r="X166" s="36" t="s">
        <v>222</v>
      </c>
      <c r="Y166" s="36" t="s">
        <v>514</v>
      </c>
      <c r="Z166" s="36" t="s">
        <v>95</v>
      </c>
      <c r="AA166" s="36">
        <v>367</v>
      </c>
      <c r="AB166" s="36">
        <v>5830</v>
      </c>
      <c r="AC166" s="36">
        <v>6.2950257289879893E-2</v>
      </c>
      <c r="AD166" s="37"/>
      <c r="AE166" s="36">
        <v>1285.76390172936</v>
      </c>
      <c r="AF166" s="36">
        <v>129.82430068857099</v>
      </c>
      <c r="AG166" s="36">
        <v>1.2533936651583699</v>
      </c>
      <c r="AH166" s="36">
        <v>1.3846153846153799</v>
      </c>
      <c r="AI166" s="36">
        <v>101</v>
      </c>
      <c r="AJ166" s="36">
        <v>10</v>
      </c>
      <c r="AK166" s="36">
        <v>5.4549035053170498E-2</v>
      </c>
      <c r="AL166" s="36">
        <v>9.7613882863340606E-2</v>
      </c>
    </row>
    <row r="167" spans="1:38" x14ac:dyDescent="0.2">
      <c r="A167" s="36"/>
      <c r="B167" s="36"/>
      <c r="C167" s="36"/>
      <c r="D167" s="36"/>
      <c r="E167" s="36"/>
      <c r="F167" s="36"/>
      <c r="G167" s="37"/>
      <c r="H167" s="36"/>
      <c r="I167" s="36"/>
      <c r="J167" s="36"/>
      <c r="K167" s="36"/>
      <c r="L167" s="36"/>
      <c r="M167" s="36"/>
      <c r="N167" s="37"/>
      <c r="O167" s="37"/>
      <c r="P167" s="13" t="s">
        <v>615</v>
      </c>
      <c r="Q167" s="13" t="s">
        <v>617</v>
      </c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7"/>
      <c r="AE167" s="36"/>
      <c r="AF167" s="36"/>
      <c r="AG167" s="36"/>
      <c r="AH167" s="36"/>
      <c r="AI167" s="36"/>
      <c r="AJ167" s="36"/>
      <c r="AK167" s="36"/>
      <c r="AL167" s="36"/>
    </row>
    <row r="168" spans="1:38" x14ac:dyDescent="0.2">
      <c r="A168" s="14" t="s">
        <v>56</v>
      </c>
      <c r="B168" s="14">
        <f>AVERAGE(B110:B167)</f>
        <v>0.53674511207469766</v>
      </c>
      <c r="C168" s="14">
        <f t="shared" ref="C168:AL168" si="6">AVERAGE(C110:C167)</f>
        <v>0.64144283388511758</v>
      </c>
      <c r="D168" s="14">
        <f t="shared" si="6"/>
        <v>0.47504504390959917</v>
      </c>
      <c r="E168" s="14">
        <f t="shared" si="6"/>
        <v>0.5854091078249849</v>
      </c>
      <c r="F168" s="14">
        <f t="shared" si="6"/>
        <v>0.16292792905513051</v>
      </c>
      <c r="G168" s="14">
        <f t="shared" si="6"/>
        <v>6.2544183131089913E-3</v>
      </c>
      <c r="H168" s="14">
        <f t="shared" si="6"/>
        <v>0.45096513582976711</v>
      </c>
      <c r="I168" s="14">
        <f t="shared" si="6"/>
        <v>0.30868824946732781</v>
      </c>
      <c r="J168" s="14">
        <f t="shared" si="6"/>
        <v>0.6421731179284913</v>
      </c>
      <c r="K168" s="14">
        <f t="shared" si="6"/>
        <v>0.35518819595201179</v>
      </c>
      <c r="L168" s="14">
        <f t="shared" si="6"/>
        <v>10.993905405529</v>
      </c>
      <c r="M168" s="14">
        <f t="shared" si="6"/>
        <v>6.7017785593972237</v>
      </c>
      <c r="N168" s="14">
        <f t="shared" si="6"/>
        <v>10.544899417701286</v>
      </c>
      <c r="O168" s="14">
        <f t="shared" si="6"/>
        <v>7.120293922501121</v>
      </c>
      <c r="P168" s="14"/>
      <c r="Q168" s="14"/>
      <c r="R168" s="14">
        <f t="shared" si="6"/>
        <v>1.5157428801791282</v>
      </c>
      <c r="S168" s="14">
        <f t="shared" si="6"/>
        <v>0.93266586893991577</v>
      </c>
      <c r="T168" s="14">
        <f t="shared" si="6"/>
        <v>2.9260338173189244</v>
      </c>
      <c r="U168" s="14">
        <f t="shared" si="6"/>
        <v>0.93266586893991577</v>
      </c>
      <c r="V168" s="14">
        <f t="shared" si="6"/>
        <v>0.78051886780334723</v>
      </c>
      <c r="W168" s="14"/>
      <c r="X168" s="14"/>
      <c r="Y168" s="14"/>
      <c r="Z168" s="14"/>
      <c r="AA168" s="14">
        <f t="shared" si="6"/>
        <v>476.13793103448273</v>
      </c>
      <c r="AB168" s="14">
        <f t="shared" si="6"/>
        <v>5836.3448275862065</v>
      </c>
      <c r="AC168" s="14">
        <f t="shared" si="6"/>
        <v>8.1569176834297721E-2</v>
      </c>
      <c r="AD168" s="14">
        <f t="shared" si="6"/>
        <v>101.98579165401576</v>
      </c>
      <c r="AE168" s="14">
        <f t="shared" si="6"/>
        <v>920.66695918884625</v>
      </c>
      <c r="AF168" s="14">
        <f t="shared" si="6"/>
        <v>437.06693884350966</v>
      </c>
      <c r="AG168" s="14">
        <f t="shared" si="6"/>
        <v>1.5525553769508307</v>
      </c>
      <c r="AH168" s="14">
        <f t="shared" si="6"/>
        <v>1.5435253778620359</v>
      </c>
      <c r="AI168" s="14">
        <f t="shared" si="6"/>
        <v>63.137931034482762</v>
      </c>
      <c r="AJ168" s="14">
        <f t="shared" si="6"/>
        <v>36.137931034482762</v>
      </c>
      <c r="AK168" s="14">
        <f t="shared" si="6"/>
        <v>9.3877676195865276E-2</v>
      </c>
      <c r="AL168" s="14">
        <f t="shared" si="6"/>
        <v>3.5025802447837609E-2</v>
      </c>
    </row>
    <row r="169" spans="1:38" x14ac:dyDescent="0.2">
      <c r="A169" s="14" t="s">
        <v>58</v>
      </c>
      <c r="B169" s="14">
        <f>_xlfn.STDEV.P(B110:B167)</f>
        <v>7.77765389409458E-2</v>
      </c>
      <c r="C169" s="14">
        <f t="shared" ref="C169:AL169" si="7">_xlfn.STDEV.P(C110:C167)</f>
        <v>6.5640681183998142E-2</v>
      </c>
      <c r="D169" s="14">
        <f t="shared" si="7"/>
        <v>8.0601181306738878E-2</v>
      </c>
      <c r="E169" s="14">
        <f t="shared" si="7"/>
        <v>7.1757995248540027E-2</v>
      </c>
      <c r="F169" s="14">
        <f t="shared" si="7"/>
        <v>0.27152002258342012</v>
      </c>
      <c r="G169" s="14">
        <f t="shared" si="7"/>
        <v>0.26607497751202236</v>
      </c>
      <c r="H169" s="14">
        <f t="shared" si="7"/>
        <v>0.11279853948161403</v>
      </c>
      <c r="I169" s="14">
        <f t="shared" si="7"/>
        <v>7.141709155521371E-2</v>
      </c>
      <c r="J169" s="14">
        <f t="shared" si="7"/>
        <v>0.16161295356713243</v>
      </c>
      <c r="K169" s="14">
        <f t="shared" si="7"/>
        <v>6.3949914794557638E-2</v>
      </c>
      <c r="L169" s="14">
        <f t="shared" si="7"/>
        <v>1.8269606634076725</v>
      </c>
      <c r="M169" s="14">
        <f t="shared" si="7"/>
        <v>1.2958148812975403</v>
      </c>
      <c r="N169" s="14">
        <f t="shared" si="7"/>
        <v>2.3084438681900279</v>
      </c>
      <c r="O169" s="14">
        <f t="shared" si="7"/>
        <v>2.2090580976886489</v>
      </c>
      <c r="P169" s="14"/>
      <c r="Q169" s="14"/>
      <c r="R169" s="14">
        <f t="shared" si="7"/>
        <v>0.62550260982825645</v>
      </c>
      <c r="S169" s="14">
        <f t="shared" si="7"/>
        <v>0.45197023261968633</v>
      </c>
      <c r="T169" s="14">
        <f t="shared" si="7"/>
        <v>1.3502608186836509</v>
      </c>
      <c r="U169" s="14">
        <f t="shared" si="7"/>
        <v>0.45197023261968633</v>
      </c>
      <c r="V169" s="14">
        <f t="shared" si="7"/>
        <v>0.1438896047661726</v>
      </c>
      <c r="W169" s="14"/>
      <c r="X169" s="14"/>
      <c r="Y169" s="14"/>
      <c r="Z169" s="14"/>
      <c r="AA169" s="14">
        <f t="shared" si="7"/>
        <v>251.38591354082246</v>
      </c>
      <c r="AB169" s="14">
        <f t="shared" si="7"/>
        <v>101.81737398725195</v>
      </c>
      <c r="AC169" s="14">
        <f t="shared" si="7"/>
        <v>4.285197527477317E-2</v>
      </c>
      <c r="AD169" s="14">
        <f t="shared" si="7"/>
        <v>62.219811262741864</v>
      </c>
      <c r="AE169" s="14">
        <f t="shared" si="7"/>
        <v>282.00503736613342</v>
      </c>
      <c r="AF169" s="14">
        <f t="shared" si="7"/>
        <v>369.91879077569325</v>
      </c>
      <c r="AG169" s="14">
        <f t="shared" si="7"/>
        <v>0.21057675734817091</v>
      </c>
      <c r="AH169" s="14">
        <f t="shared" si="7"/>
        <v>0.65942772502517322</v>
      </c>
      <c r="AI169" s="14">
        <f t="shared" si="7"/>
        <v>25.104916592147681</v>
      </c>
      <c r="AJ169" s="14">
        <f t="shared" si="7"/>
        <v>28.636514113050978</v>
      </c>
      <c r="AK169" s="14">
        <f t="shared" si="7"/>
        <v>4.4707186415573023E-2</v>
      </c>
      <c r="AL169" s="14">
        <f t="shared" si="7"/>
        <v>3.2988386139790299E-2</v>
      </c>
    </row>
    <row r="170" spans="1:38" x14ac:dyDescent="0.2">
      <c r="A170" s="14" t="s">
        <v>59</v>
      </c>
      <c r="B170" s="14">
        <f>COUNT(B110:B167)</f>
        <v>29</v>
      </c>
      <c r="C170" s="14">
        <f t="shared" ref="C170:AL170" si="8">COUNT(C110:C167)</f>
        <v>29</v>
      </c>
      <c r="D170" s="14">
        <f t="shared" si="8"/>
        <v>29</v>
      </c>
      <c r="E170" s="14">
        <f t="shared" si="8"/>
        <v>29</v>
      </c>
      <c r="F170" s="14">
        <f t="shared" si="8"/>
        <v>29</v>
      </c>
      <c r="G170" s="14">
        <f t="shared" si="8"/>
        <v>18</v>
      </c>
      <c r="H170" s="14">
        <f t="shared" si="8"/>
        <v>29</v>
      </c>
      <c r="I170" s="14">
        <f t="shared" si="8"/>
        <v>29</v>
      </c>
      <c r="J170" s="14">
        <f t="shared" si="8"/>
        <v>29</v>
      </c>
      <c r="K170" s="14">
        <f t="shared" si="8"/>
        <v>29</v>
      </c>
      <c r="L170" s="14">
        <f t="shared" si="8"/>
        <v>29</v>
      </c>
      <c r="M170" s="14">
        <f t="shared" si="8"/>
        <v>29</v>
      </c>
      <c r="N170" s="14">
        <f t="shared" si="8"/>
        <v>18</v>
      </c>
      <c r="O170" s="14">
        <f t="shared" si="8"/>
        <v>18</v>
      </c>
      <c r="P170" s="14"/>
      <c r="Q170" s="14"/>
      <c r="R170" s="14">
        <f t="shared" si="8"/>
        <v>29</v>
      </c>
      <c r="S170" s="14">
        <f t="shared" si="8"/>
        <v>27</v>
      </c>
      <c r="T170" s="14">
        <f t="shared" si="8"/>
        <v>27</v>
      </c>
      <c r="U170" s="14">
        <f t="shared" si="8"/>
        <v>27</v>
      </c>
      <c r="V170" s="14">
        <f t="shared" si="8"/>
        <v>29</v>
      </c>
      <c r="W170" s="14"/>
      <c r="X170" s="14"/>
      <c r="Y170" s="14"/>
      <c r="Z170" s="14"/>
      <c r="AA170" s="14">
        <f t="shared" si="8"/>
        <v>29</v>
      </c>
      <c r="AB170" s="14">
        <f t="shared" si="8"/>
        <v>29</v>
      </c>
      <c r="AC170" s="14">
        <f t="shared" si="8"/>
        <v>29</v>
      </c>
      <c r="AD170" s="14">
        <f t="shared" si="8"/>
        <v>24</v>
      </c>
      <c r="AE170" s="14">
        <f t="shared" si="8"/>
        <v>29</v>
      </c>
      <c r="AF170" s="14">
        <f t="shared" si="8"/>
        <v>29</v>
      </c>
      <c r="AG170" s="14">
        <f t="shared" si="8"/>
        <v>29</v>
      </c>
      <c r="AH170" s="14">
        <f t="shared" si="8"/>
        <v>29</v>
      </c>
      <c r="AI170" s="14">
        <f t="shared" si="8"/>
        <v>29</v>
      </c>
      <c r="AJ170" s="14">
        <f t="shared" si="8"/>
        <v>29</v>
      </c>
      <c r="AK170" s="14">
        <f t="shared" si="8"/>
        <v>29</v>
      </c>
      <c r="AL170" s="14">
        <f t="shared" si="8"/>
        <v>29</v>
      </c>
    </row>
  </sheetData>
  <mergeCells count="2811">
    <mergeCell ref="R110:R111"/>
    <mergeCell ref="S110:S111"/>
    <mergeCell ref="T110:T111"/>
    <mergeCell ref="G110:G111"/>
    <mergeCell ref="H110:H111"/>
    <mergeCell ref="I110:I111"/>
    <mergeCell ref="J110:J111"/>
    <mergeCell ref="K110:K111"/>
    <mergeCell ref="L110:L111"/>
    <mergeCell ref="A110:A111"/>
    <mergeCell ref="B110:B111"/>
    <mergeCell ref="C110:C111"/>
    <mergeCell ref="D110:D111"/>
    <mergeCell ref="E110:E111"/>
    <mergeCell ref="F110:F111"/>
    <mergeCell ref="AG110:AG111"/>
    <mergeCell ref="AH110:AH111"/>
    <mergeCell ref="AI110:AI111"/>
    <mergeCell ref="AJ110:AJ111"/>
    <mergeCell ref="AK110:AK111"/>
    <mergeCell ref="AL110:AL111"/>
    <mergeCell ref="AA110:AA111"/>
    <mergeCell ref="AB110:AB111"/>
    <mergeCell ref="AC110:AC111"/>
    <mergeCell ref="AD110:AD111"/>
    <mergeCell ref="AE110:AE111"/>
    <mergeCell ref="AF110:AF111"/>
    <mergeCell ref="U110:U111"/>
    <mergeCell ref="V110:V111"/>
    <mergeCell ref="W110:W111"/>
    <mergeCell ref="X110:X111"/>
    <mergeCell ref="Y110:Y111"/>
    <mergeCell ref="Z110:Z111"/>
    <mergeCell ref="AL114:AL115"/>
    <mergeCell ref="AA114:AA115"/>
    <mergeCell ref="AB114:AB115"/>
    <mergeCell ref="AC114:AC115"/>
    <mergeCell ref="AD114:AD115"/>
    <mergeCell ref="AE114:AE115"/>
    <mergeCell ref="AF114:AF115"/>
    <mergeCell ref="U114:U115"/>
    <mergeCell ref="V114:V115"/>
    <mergeCell ref="W114:W115"/>
    <mergeCell ref="X114:X115"/>
    <mergeCell ref="Y114:Y115"/>
    <mergeCell ref="Z114:Z115"/>
    <mergeCell ref="M114:M115"/>
    <mergeCell ref="N114:N115"/>
    <mergeCell ref="O114:O115"/>
    <mergeCell ref="AL112:AL113"/>
    <mergeCell ref="AA112:AA113"/>
    <mergeCell ref="AB112:AB113"/>
    <mergeCell ref="AC112:AC113"/>
    <mergeCell ref="AD112:AD113"/>
    <mergeCell ref="AE112:AE113"/>
    <mergeCell ref="AF112:AF113"/>
    <mergeCell ref="U112:U113"/>
    <mergeCell ref="V112:V113"/>
    <mergeCell ref="W112:W113"/>
    <mergeCell ref="X112:X113"/>
    <mergeCell ref="Y112:Y113"/>
    <mergeCell ref="Z112:Z113"/>
    <mergeCell ref="M112:M113"/>
    <mergeCell ref="N112:N113"/>
    <mergeCell ref="O112:O113"/>
    <mergeCell ref="AG114:AG115"/>
    <mergeCell ref="G112:G113"/>
    <mergeCell ref="H112:H113"/>
    <mergeCell ref="I112:I113"/>
    <mergeCell ref="J112:J113"/>
    <mergeCell ref="K112:K113"/>
    <mergeCell ref="L112:L113"/>
    <mergeCell ref="A112:A113"/>
    <mergeCell ref="B112:B113"/>
    <mergeCell ref="C112:C113"/>
    <mergeCell ref="D112:D113"/>
    <mergeCell ref="E112:E113"/>
    <mergeCell ref="F112:F113"/>
    <mergeCell ref="AI112:AI113"/>
    <mergeCell ref="AJ112:AJ113"/>
    <mergeCell ref="AK112:AK113"/>
    <mergeCell ref="AK114:AK115"/>
    <mergeCell ref="R112:R113"/>
    <mergeCell ref="S112:S113"/>
    <mergeCell ref="T112:T113"/>
    <mergeCell ref="AG112:AG113"/>
    <mergeCell ref="AH112:AH113"/>
    <mergeCell ref="AH114:AH115"/>
    <mergeCell ref="AI114:AI115"/>
    <mergeCell ref="AJ114:AJ115"/>
    <mergeCell ref="G114:G115"/>
    <mergeCell ref="H114:H115"/>
    <mergeCell ref="I114:I115"/>
    <mergeCell ref="J114:J115"/>
    <mergeCell ref="K114:K115"/>
    <mergeCell ref="L114:L115"/>
    <mergeCell ref="A114:A115"/>
    <mergeCell ref="B114:B115"/>
    <mergeCell ref="C114:C115"/>
    <mergeCell ref="D114:D115"/>
    <mergeCell ref="E114:E115"/>
    <mergeCell ref="F114:F115"/>
    <mergeCell ref="K118:K119"/>
    <mergeCell ref="L118:L119"/>
    <mergeCell ref="R114:R115"/>
    <mergeCell ref="S114:S115"/>
    <mergeCell ref="T114:T115"/>
    <mergeCell ref="T116:T117"/>
    <mergeCell ref="G116:G117"/>
    <mergeCell ref="H116:H117"/>
    <mergeCell ref="I116:I117"/>
    <mergeCell ref="J116:J117"/>
    <mergeCell ref="K116:K117"/>
    <mergeCell ref="L116:L117"/>
    <mergeCell ref="A116:A117"/>
    <mergeCell ref="B116:B117"/>
    <mergeCell ref="C116:C117"/>
    <mergeCell ref="D116:D117"/>
    <mergeCell ref="E116:E117"/>
    <mergeCell ref="A118:A119"/>
    <mergeCell ref="B118:B119"/>
    <mergeCell ref="C118:C119"/>
    <mergeCell ref="D118:D119"/>
    <mergeCell ref="E118:E119"/>
    <mergeCell ref="F118:F119"/>
    <mergeCell ref="M116:M117"/>
    <mergeCell ref="N116:N117"/>
    <mergeCell ref="O116:O117"/>
    <mergeCell ref="R116:R117"/>
    <mergeCell ref="S116:S117"/>
    <mergeCell ref="AG116:AG117"/>
    <mergeCell ref="AH116:AH117"/>
    <mergeCell ref="AI116:AI117"/>
    <mergeCell ref="AJ116:AJ117"/>
    <mergeCell ref="AK116:AK117"/>
    <mergeCell ref="AL116:AL117"/>
    <mergeCell ref="AA116:AA117"/>
    <mergeCell ref="AB116:AB117"/>
    <mergeCell ref="AC116:AC117"/>
    <mergeCell ref="AD116:AD117"/>
    <mergeCell ref="AE116:AE117"/>
    <mergeCell ref="AF116:AF117"/>
    <mergeCell ref="U116:U117"/>
    <mergeCell ref="V116:V117"/>
    <mergeCell ref="W116:W117"/>
    <mergeCell ref="X116:X117"/>
    <mergeCell ref="Y116:Y117"/>
    <mergeCell ref="Z116:Z117"/>
    <mergeCell ref="F116:F117"/>
    <mergeCell ref="AL122:AL123"/>
    <mergeCell ref="F120:F121"/>
    <mergeCell ref="AG118:AG119"/>
    <mergeCell ref="AH118:AH119"/>
    <mergeCell ref="AI118:AI119"/>
    <mergeCell ref="AJ118:AJ119"/>
    <mergeCell ref="AK118:AK119"/>
    <mergeCell ref="AL118:AL119"/>
    <mergeCell ref="AA118:AA119"/>
    <mergeCell ref="AB118:AB119"/>
    <mergeCell ref="AC118:AC119"/>
    <mergeCell ref="AD118:AD119"/>
    <mergeCell ref="AE118:AE119"/>
    <mergeCell ref="AF118:AF119"/>
    <mergeCell ref="U118:U119"/>
    <mergeCell ref="V118:V119"/>
    <mergeCell ref="W118:W119"/>
    <mergeCell ref="X118:X119"/>
    <mergeCell ref="Y118:Y119"/>
    <mergeCell ref="Z118:Z119"/>
    <mergeCell ref="M118:M119"/>
    <mergeCell ref="N118:N119"/>
    <mergeCell ref="O118:O119"/>
    <mergeCell ref="R118:R119"/>
    <mergeCell ref="S118:S119"/>
    <mergeCell ref="T118:T119"/>
    <mergeCell ref="G118:G119"/>
    <mergeCell ref="H118:H119"/>
    <mergeCell ref="I118:I119"/>
    <mergeCell ref="J118:J119"/>
    <mergeCell ref="AH120:AH121"/>
    <mergeCell ref="AI120:AI121"/>
    <mergeCell ref="AJ120:AJ121"/>
    <mergeCell ref="AK120:AK121"/>
    <mergeCell ref="AL120:AL121"/>
    <mergeCell ref="AA120:AA121"/>
    <mergeCell ref="AB120:AB121"/>
    <mergeCell ref="AC120:AC121"/>
    <mergeCell ref="AD120:AD121"/>
    <mergeCell ref="AE120:AE121"/>
    <mergeCell ref="AF120:AF121"/>
    <mergeCell ref="U120:U121"/>
    <mergeCell ref="V120:V121"/>
    <mergeCell ref="W120:W121"/>
    <mergeCell ref="X120:X121"/>
    <mergeCell ref="Y120:Y121"/>
    <mergeCell ref="Z120:Z121"/>
    <mergeCell ref="M122:M123"/>
    <mergeCell ref="N122:N123"/>
    <mergeCell ref="O122:O123"/>
    <mergeCell ref="Q122:Q123"/>
    <mergeCell ref="AH122:AH123"/>
    <mergeCell ref="AI122:AI123"/>
    <mergeCell ref="AJ122:AJ123"/>
    <mergeCell ref="AK122:AK123"/>
    <mergeCell ref="AB122:AB123"/>
    <mergeCell ref="AC122:AC123"/>
    <mergeCell ref="AD122:AD123"/>
    <mergeCell ref="AE122:AE123"/>
    <mergeCell ref="T122:T123"/>
    <mergeCell ref="U122:U123"/>
    <mergeCell ref="V122:V123"/>
    <mergeCell ref="W122:W123"/>
    <mergeCell ref="D122:D123"/>
    <mergeCell ref="E122:E123"/>
    <mergeCell ref="F122:F123"/>
    <mergeCell ref="AG120:AG121"/>
    <mergeCell ref="M120:M121"/>
    <mergeCell ref="N120:N121"/>
    <mergeCell ref="O120:O121"/>
    <mergeCell ref="R120:R121"/>
    <mergeCell ref="S120:S121"/>
    <mergeCell ref="T120:T121"/>
    <mergeCell ref="G120:G121"/>
    <mergeCell ref="H120:H121"/>
    <mergeCell ref="I120:I121"/>
    <mergeCell ref="J120:J121"/>
    <mergeCell ref="K120:K121"/>
    <mergeCell ref="L120:L121"/>
    <mergeCell ref="A120:A121"/>
    <mergeCell ref="B120:B121"/>
    <mergeCell ref="C120:C121"/>
    <mergeCell ref="AF122:AF123"/>
    <mergeCell ref="AG122:AG123"/>
    <mergeCell ref="Z122:Z123"/>
    <mergeCell ref="AA122:AA123"/>
    <mergeCell ref="R122:R123"/>
    <mergeCell ref="S122:S123"/>
    <mergeCell ref="D120:D121"/>
    <mergeCell ref="E120:E121"/>
    <mergeCell ref="X122:X123"/>
    <mergeCell ref="Y122:Y123"/>
    <mergeCell ref="G122:G123"/>
    <mergeCell ref="H122:H123"/>
    <mergeCell ref="I122:I123"/>
    <mergeCell ref="W124:W125"/>
    <mergeCell ref="J124:J125"/>
    <mergeCell ref="K124:K125"/>
    <mergeCell ref="L124:L125"/>
    <mergeCell ref="M124:M125"/>
    <mergeCell ref="N124:N125"/>
    <mergeCell ref="O124:O125"/>
    <mergeCell ref="O126:O127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A126:A127"/>
    <mergeCell ref="B126:B127"/>
    <mergeCell ref="C126:C127"/>
    <mergeCell ref="D126:D127"/>
    <mergeCell ref="E126:E127"/>
    <mergeCell ref="F126:F127"/>
    <mergeCell ref="J122:J123"/>
    <mergeCell ref="K122:K123"/>
    <mergeCell ref="L122:L123"/>
    <mergeCell ref="A122:A123"/>
    <mergeCell ref="B122:B123"/>
    <mergeCell ref="C122:C123"/>
    <mergeCell ref="AJ124:AJ125"/>
    <mergeCell ref="AK124:AK125"/>
    <mergeCell ref="AL124:AL125"/>
    <mergeCell ref="H128:H129"/>
    <mergeCell ref="I128:I129"/>
    <mergeCell ref="J128:J129"/>
    <mergeCell ref="K128:K129"/>
    <mergeCell ref="AH126:AH127"/>
    <mergeCell ref="AI126:AI127"/>
    <mergeCell ref="AJ126:AJ127"/>
    <mergeCell ref="AK126:AK127"/>
    <mergeCell ref="AL126:AL127"/>
    <mergeCell ref="AF128:AF129"/>
    <mergeCell ref="AG128:AG129"/>
    <mergeCell ref="AH128:AH129"/>
    <mergeCell ref="AI128:AI129"/>
    <mergeCell ref="AJ128:AJ129"/>
    <mergeCell ref="AK128:AK129"/>
    <mergeCell ref="Z128:Z129"/>
    <mergeCell ref="AD124:AD125"/>
    <mergeCell ref="AE124:AE125"/>
    <mergeCell ref="AF124:AF125"/>
    <mergeCell ref="AG124:AG125"/>
    <mergeCell ref="AH124:AH125"/>
    <mergeCell ref="AI124:AI125"/>
    <mergeCell ref="X124:X125"/>
    <mergeCell ref="Y124:Y125"/>
    <mergeCell ref="Z124:Z125"/>
    <mergeCell ref="AA124:AA125"/>
    <mergeCell ref="AB124:AB125"/>
    <mergeCell ref="AC124:AC125"/>
    <mergeCell ref="R124:R125"/>
    <mergeCell ref="G130:G131"/>
    <mergeCell ref="H130:H131"/>
    <mergeCell ref="I130:I131"/>
    <mergeCell ref="R126:R127"/>
    <mergeCell ref="S126:S127"/>
    <mergeCell ref="T126:T127"/>
    <mergeCell ref="U126:U127"/>
    <mergeCell ref="H126:H127"/>
    <mergeCell ref="I126:I127"/>
    <mergeCell ref="J126:J127"/>
    <mergeCell ref="K126:K127"/>
    <mergeCell ref="L126:L127"/>
    <mergeCell ref="M126:M127"/>
    <mergeCell ref="L128:L129"/>
    <mergeCell ref="M128:M129"/>
    <mergeCell ref="N128:N129"/>
    <mergeCell ref="G126:G127"/>
    <mergeCell ref="S128:S129"/>
    <mergeCell ref="O128:O129"/>
    <mergeCell ref="R128:R129"/>
    <mergeCell ref="J130:J131"/>
    <mergeCell ref="K130:K131"/>
    <mergeCell ref="S124:S125"/>
    <mergeCell ref="T124:T125"/>
    <mergeCell ref="U124:U125"/>
    <mergeCell ref="V124:V125"/>
    <mergeCell ref="F128:F129"/>
    <mergeCell ref="G128:G129"/>
    <mergeCell ref="AL128:AL129"/>
    <mergeCell ref="A128:A129"/>
    <mergeCell ref="B128:B129"/>
    <mergeCell ref="C128:C129"/>
    <mergeCell ref="D128:D129"/>
    <mergeCell ref="E128:E129"/>
    <mergeCell ref="AB126:AB127"/>
    <mergeCell ref="AC126:AC127"/>
    <mergeCell ref="AD126:AD127"/>
    <mergeCell ref="AE126:AE127"/>
    <mergeCell ref="AF126:AF127"/>
    <mergeCell ref="AG126:AG127"/>
    <mergeCell ref="V126:V127"/>
    <mergeCell ref="W126:W127"/>
    <mergeCell ref="X126:X127"/>
    <mergeCell ref="Y126:Y127"/>
    <mergeCell ref="Z126:Z127"/>
    <mergeCell ref="AA126:AA127"/>
    <mergeCell ref="N126:N127"/>
    <mergeCell ref="AA128:AA129"/>
    <mergeCell ref="AB128:AB129"/>
    <mergeCell ref="AC128:AC129"/>
    <mergeCell ref="AD128:AD129"/>
    <mergeCell ref="AE128:AE129"/>
    <mergeCell ref="T128:T129"/>
    <mergeCell ref="U128:U129"/>
    <mergeCell ref="V128:V129"/>
    <mergeCell ref="W128:W129"/>
    <mergeCell ref="X128:X129"/>
    <mergeCell ref="Y128:Y129"/>
    <mergeCell ref="AJ130:AJ131"/>
    <mergeCell ref="AK130:AK131"/>
    <mergeCell ref="AL130:AL131"/>
    <mergeCell ref="A132:A133"/>
    <mergeCell ref="B132:B133"/>
    <mergeCell ref="C132:C133"/>
    <mergeCell ref="D132:D133"/>
    <mergeCell ref="E132:E133"/>
    <mergeCell ref="F132:F133"/>
    <mergeCell ref="G132:G133"/>
    <mergeCell ref="AD130:AD131"/>
    <mergeCell ref="AE130:AE131"/>
    <mergeCell ref="AF130:AF131"/>
    <mergeCell ref="AG130:AG131"/>
    <mergeCell ref="AH130:AH131"/>
    <mergeCell ref="AI130:AI131"/>
    <mergeCell ref="X130:X131"/>
    <mergeCell ref="Y130:Y131"/>
    <mergeCell ref="Z130:Z131"/>
    <mergeCell ref="AA130:AA131"/>
    <mergeCell ref="AB130:AB131"/>
    <mergeCell ref="AC130:AC131"/>
    <mergeCell ref="R130:R131"/>
    <mergeCell ref="S130:S131"/>
    <mergeCell ref="T130:T131"/>
    <mergeCell ref="U130:U131"/>
    <mergeCell ref="A130:A131"/>
    <mergeCell ref="B130:B131"/>
    <mergeCell ref="C130:C131"/>
    <mergeCell ref="D130:D131"/>
    <mergeCell ref="E130:E131"/>
    <mergeCell ref="F130:F131"/>
    <mergeCell ref="A134:A135"/>
    <mergeCell ref="B134:B135"/>
    <mergeCell ref="C134:C135"/>
    <mergeCell ref="D134:D135"/>
    <mergeCell ref="E134:E135"/>
    <mergeCell ref="AB132:AB133"/>
    <mergeCell ref="AC132:AC133"/>
    <mergeCell ref="AD132:AD133"/>
    <mergeCell ref="AE132:AE133"/>
    <mergeCell ref="AF132:AF133"/>
    <mergeCell ref="AG132:AG133"/>
    <mergeCell ref="V132:V133"/>
    <mergeCell ref="W132:W133"/>
    <mergeCell ref="X132:X133"/>
    <mergeCell ref="Y132:Y133"/>
    <mergeCell ref="Z132:Z133"/>
    <mergeCell ref="AA132:AA133"/>
    <mergeCell ref="N132:N133"/>
    <mergeCell ref="O132:O133"/>
    <mergeCell ref="R132:R133"/>
    <mergeCell ref="S132:S133"/>
    <mergeCell ref="T132:T133"/>
    <mergeCell ref="U132:U133"/>
    <mergeCell ref="L132:L133"/>
    <mergeCell ref="M132:M133"/>
    <mergeCell ref="H132:H133"/>
    <mergeCell ref="I132:I133"/>
    <mergeCell ref="J132:J133"/>
    <mergeCell ref="K132:K133"/>
    <mergeCell ref="AD134:AD135"/>
    <mergeCell ref="AE134:AE135"/>
    <mergeCell ref="T134:T135"/>
    <mergeCell ref="U134:U135"/>
    <mergeCell ref="V134:V135"/>
    <mergeCell ref="W134:W135"/>
    <mergeCell ref="X134:X135"/>
    <mergeCell ref="Y134:Y135"/>
    <mergeCell ref="L134:L135"/>
    <mergeCell ref="M134:M135"/>
    <mergeCell ref="N134:N135"/>
    <mergeCell ref="O134:O135"/>
    <mergeCell ref="R134:R135"/>
    <mergeCell ref="S134:S135"/>
    <mergeCell ref="AL134:AL135"/>
    <mergeCell ref="AH132:AH133"/>
    <mergeCell ref="AI132:AI133"/>
    <mergeCell ref="AJ132:AJ133"/>
    <mergeCell ref="AK132:AK133"/>
    <mergeCell ref="AL132:AL133"/>
    <mergeCell ref="E136:E137"/>
    <mergeCell ref="F136:F137"/>
    <mergeCell ref="G136:G137"/>
    <mergeCell ref="H136:H137"/>
    <mergeCell ref="I136:I137"/>
    <mergeCell ref="AF134:AF135"/>
    <mergeCell ref="AG134:AG135"/>
    <mergeCell ref="AH134:AH135"/>
    <mergeCell ref="AI134:AI135"/>
    <mergeCell ref="AJ134:AJ135"/>
    <mergeCell ref="AK134:AK135"/>
    <mergeCell ref="Z134:Z135"/>
    <mergeCell ref="AA134:AA135"/>
    <mergeCell ref="AB134:AB135"/>
    <mergeCell ref="AC134:AC135"/>
    <mergeCell ref="F134:F135"/>
    <mergeCell ref="G134:G135"/>
    <mergeCell ref="H134:H135"/>
    <mergeCell ref="I134:I135"/>
    <mergeCell ref="J134:J135"/>
    <mergeCell ref="K134:K135"/>
    <mergeCell ref="R136:R137"/>
    <mergeCell ref="S136:S137"/>
    <mergeCell ref="T136:T137"/>
    <mergeCell ref="U136:U137"/>
    <mergeCell ref="V136:V137"/>
    <mergeCell ref="W136:W137"/>
    <mergeCell ref="AJ136:AJ137"/>
    <mergeCell ref="AL136:AL137"/>
    <mergeCell ref="A138:A139"/>
    <mergeCell ref="B138:B139"/>
    <mergeCell ref="C138:C139"/>
    <mergeCell ref="D138:D139"/>
    <mergeCell ref="E138:E139"/>
    <mergeCell ref="F138:F139"/>
    <mergeCell ref="G138:G139"/>
    <mergeCell ref="AD136:AD137"/>
    <mergeCell ref="AE136:AE137"/>
    <mergeCell ref="AF136:AF137"/>
    <mergeCell ref="AG136:AG137"/>
    <mergeCell ref="AH136:AH137"/>
    <mergeCell ref="AI136:AI137"/>
    <mergeCell ref="X136:X137"/>
    <mergeCell ref="Y136:Y137"/>
    <mergeCell ref="Z136:Z137"/>
    <mergeCell ref="AA136:AA137"/>
    <mergeCell ref="AB136:AB137"/>
    <mergeCell ref="AC136:AC137"/>
    <mergeCell ref="J136:J137"/>
    <mergeCell ref="K136:K137"/>
    <mergeCell ref="L136:L137"/>
    <mergeCell ref="M136:M137"/>
    <mergeCell ref="N136:N137"/>
    <mergeCell ref="O136:O137"/>
    <mergeCell ref="AK138:AK139"/>
    <mergeCell ref="AL138:AL139"/>
    <mergeCell ref="A136:A137"/>
    <mergeCell ref="B136:B137"/>
    <mergeCell ref="C136:C137"/>
    <mergeCell ref="D136:D137"/>
    <mergeCell ref="AA138:AA139"/>
    <mergeCell ref="N138:N139"/>
    <mergeCell ref="O138:O139"/>
    <mergeCell ref="R138:R139"/>
    <mergeCell ref="S138:S139"/>
    <mergeCell ref="T138:T139"/>
    <mergeCell ref="U138:U139"/>
    <mergeCell ref="H138:H139"/>
    <mergeCell ref="I138:I139"/>
    <mergeCell ref="J138:J139"/>
    <mergeCell ref="K138:K139"/>
    <mergeCell ref="L138:L139"/>
    <mergeCell ref="M138:M139"/>
    <mergeCell ref="X140:X141"/>
    <mergeCell ref="Y140:Y141"/>
    <mergeCell ref="L140:L141"/>
    <mergeCell ref="AK136:AK137"/>
    <mergeCell ref="S140:S141"/>
    <mergeCell ref="F140:F141"/>
    <mergeCell ref="G140:G141"/>
    <mergeCell ref="H140:H141"/>
    <mergeCell ref="I140:I141"/>
    <mergeCell ref="J140:J141"/>
    <mergeCell ref="K140:K141"/>
    <mergeCell ref="AH138:AH139"/>
    <mergeCell ref="AI138:AI139"/>
    <mergeCell ref="AJ138:AJ139"/>
    <mergeCell ref="J142:J143"/>
    <mergeCell ref="K142:K143"/>
    <mergeCell ref="L142:L143"/>
    <mergeCell ref="M142:M143"/>
    <mergeCell ref="N142:N143"/>
    <mergeCell ref="O142:O143"/>
    <mergeCell ref="A140:A141"/>
    <mergeCell ref="B140:B141"/>
    <mergeCell ref="C140:C141"/>
    <mergeCell ref="D140:D141"/>
    <mergeCell ref="E140:E141"/>
    <mergeCell ref="AB138:AB139"/>
    <mergeCell ref="AC138:AC139"/>
    <mergeCell ref="AD138:AD139"/>
    <mergeCell ref="AE138:AE139"/>
    <mergeCell ref="AF138:AF139"/>
    <mergeCell ref="AG138:AG139"/>
    <mergeCell ref="V138:V139"/>
    <mergeCell ref="W138:W139"/>
    <mergeCell ref="X138:X139"/>
    <mergeCell ref="Y138:Y139"/>
    <mergeCell ref="Z138:Z139"/>
    <mergeCell ref="AL140:AL141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AF140:AF141"/>
    <mergeCell ref="AG140:AG141"/>
    <mergeCell ref="AH140:AH141"/>
    <mergeCell ref="AI140:AI141"/>
    <mergeCell ref="AJ140:AJ141"/>
    <mergeCell ref="AK140:AK141"/>
    <mergeCell ref="Z140:Z141"/>
    <mergeCell ref="AA140:AA141"/>
    <mergeCell ref="AB140:AB141"/>
    <mergeCell ref="AC140:AC141"/>
    <mergeCell ref="AD140:AD141"/>
    <mergeCell ref="AE140:AE141"/>
    <mergeCell ref="T140:T141"/>
    <mergeCell ref="U140:U141"/>
    <mergeCell ref="V140:V141"/>
    <mergeCell ref="AJ142:AJ143"/>
    <mergeCell ref="AK142:AK143"/>
    <mergeCell ref="AL142:AL143"/>
    <mergeCell ref="M140:M141"/>
    <mergeCell ref="N140:N141"/>
    <mergeCell ref="O140:O141"/>
    <mergeCell ref="R140:R141"/>
    <mergeCell ref="H146:H147"/>
    <mergeCell ref="I146:I147"/>
    <mergeCell ref="J146:J147"/>
    <mergeCell ref="K146:K147"/>
    <mergeCell ref="AH144:AH145"/>
    <mergeCell ref="AI144:AI145"/>
    <mergeCell ref="AJ144:AJ145"/>
    <mergeCell ref="AK144:AK145"/>
    <mergeCell ref="AL144:AL145"/>
    <mergeCell ref="AF146:AF147"/>
    <mergeCell ref="AG146:AG147"/>
    <mergeCell ref="AH146:AH147"/>
    <mergeCell ref="AI146:AI147"/>
    <mergeCell ref="AJ146:AJ147"/>
    <mergeCell ref="AK146:AK147"/>
    <mergeCell ref="Z146:Z147"/>
    <mergeCell ref="AD142:AD143"/>
    <mergeCell ref="AE142:AE143"/>
    <mergeCell ref="AF142:AF143"/>
    <mergeCell ref="AG142:AG143"/>
    <mergeCell ref="AH142:AH143"/>
    <mergeCell ref="AI142:AI143"/>
    <mergeCell ref="X142:X143"/>
    <mergeCell ref="Y142:Y143"/>
    <mergeCell ref="Z142:Z143"/>
    <mergeCell ref="AA142:AA143"/>
    <mergeCell ref="AB142:AB143"/>
    <mergeCell ref="AC142:AC143"/>
    <mergeCell ref="R142:R143"/>
    <mergeCell ref="AL146:AL147"/>
    <mergeCell ref="Y146:Y147"/>
    <mergeCell ref="O144:O145"/>
    <mergeCell ref="E148:E149"/>
    <mergeCell ref="W148:W149"/>
    <mergeCell ref="J148:J149"/>
    <mergeCell ref="F148:F149"/>
    <mergeCell ref="G148:G149"/>
    <mergeCell ref="H148:H149"/>
    <mergeCell ref="I148:I149"/>
    <mergeCell ref="R144:R145"/>
    <mergeCell ref="S144:S145"/>
    <mergeCell ref="T144:T145"/>
    <mergeCell ref="U144:U145"/>
    <mergeCell ref="H144:H145"/>
    <mergeCell ref="I144:I145"/>
    <mergeCell ref="J144:J145"/>
    <mergeCell ref="K144:K145"/>
    <mergeCell ref="L144:L145"/>
    <mergeCell ref="M144:M145"/>
    <mergeCell ref="L146:L147"/>
    <mergeCell ref="M146:M147"/>
    <mergeCell ref="N146:N147"/>
    <mergeCell ref="F146:F147"/>
    <mergeCell ref="G146:G147"/>
    <mergeCell ref="K148:K149"/>
    <mergeCell ref="E144:E145"/>
    <mergeCell ref="F144:F145"/>
    <mergeCell ref="G144:G145"/>
    <mergeCell ref="O146:O147"/>
    <mergeCell ref="R146:R147"/>
    <mergeCell ref="S146:S147"/>
    <mergeCell ref="R148:R149"/>
    <mergeCell ref="S148:S149"/>
    <mergeCell ref="T148:T149"/>
    <mergeCell ref="A146:A147"/>
    <mergeCell ref="B146:B147"/>
    <mergeCell ref="C146:C147"/>
    <mergeCell ref="D146:D147"/>
    <mergeCell ref="E146:E147"/>
    <mergeCell ref="AB144:AB145"/>
    <mergeCell ref="AC144:AC145"/>
    <mergeCell ref="AD144:AD145"/>
    <mergeCell ref="AE144:AE145"/>
    <mergeCell ref="AF144:AF145"/>
    <mergeCell ref="AG144:AG145"/>
    <mergeCell ref="V144:V145"/>
    <mergeCell ref="W144:W145"/>
    <mergeCell ref="X144:X145"/>
    <mergeCell ref="Y144:Y145"/>
    <mergeCell ref="Z144:Z145"/>
    <mergeCell ref="AA144:AA145"/>
    <mergeCell ref="N144:N145"/>
    <mergeCell ref="A144:A145"/>
    <mergeCell ref="B144:B145"/>
    <mergeCell ref="C144:C145"/>
    <mergeCell ref="D144:D145"/>
    <mergeCell ref="AA146:AA147"/>
    <mergeCell ref="AB146:AB147"/>
    <mergeCell ref="AC146:AC147"/>
    <mergeCell ref="AD146:AD147"/>
    <mergeCell ref="AE146:AE147"/>
    <mergeCell ref="T146:T147"/>
    <mergeCell ref="U146:U147"/>
    <mergeCell ref="V146:V147"/>
    <mergeCell ref="W146:W147"/>
    <mergeCell ref="X146:X147"/>
    <mergeCell ref="H150:H151"/>
    <mergeCell ref="I150:I151"/>
    <mergeCell ref="J150:J151"/>
    <mergeCell ref="K150:K151"/>
    <mergeCell ref="L150:L151"/>
    <mergeCell ref="M150:M151"/>
    <mergeCell ref="L148:L149"/>
    <mergeCell ref="M148:M149"/>
    <mergeCell ref="N148:N149"/>
    <mergeCell ref="O148:O149"/>
    <mergeCell ref="AJ148:AJ149"/>
    <mergeCell ref="AK148:AK149"/>
    <mergeCell ref="AL148:AL149"/>
    <mergeCell ref="A150:A151"/>
    <mergeCell ref="B150:B151"/>
    <mergeCell ref="C150:C151"/>
    <mergeCell ref="D150:D151"/>
    <mergeCell ref="E150:E151"/>
    <mergeCell ref="F150:F151"/>
    <mergeCell ref="G150:G151"/>
    <mergeCell ref="AD148:AD149"/>
    <mergeCell ref="AE148:AE149"/>
    <mergeCell ref="AF148:AF149"/>
    <mergeCell ref="AG148:AG149"/>
    <mergeCell ref="AH148:AH149"/>
    <mergeCell ref="AI148:AI149"/>
    <mergeCell ref="X148:X149"/>
    <mergeCell ref="Y148:Y149"/>
    <mergeCell ref="Z148:Z149"/>
    <mergeCell ref="AA148:AA149"/>
    <mergeCell ref="AB148:AB149"/>
    <mergeCell ref="AC148:AC149"/>
    <mergeCell ref="U148:U149"/>
    <mergeCell ref="AH150:AH151"/>
    <mergeCell ref="AI150:AI151"/>
    <mergeCell ref="A148:A149"/>
    <mergeCell ref="B148:B149"/>
    <mergeCell ref="C148:C149"/>
    <mergeCell ref="D148:D149"/>
    <mergeCell ref="AJ150:AJ151"/>
    <mergeCell ref="AK150:AK151"/>
    <mergeCell ref="AL150:AL151"/>
    <mergeCell ref="A152:A153"/>
    <mergeCell ref="B152:B153"/>
    <mergeCell ref="C152:C153"/>
    <mergeCell ref="D152:D153"/>
    <mergeCell ref="E152:E153"/>
    <mergeCell ref="AB150:AB151"/>
    <mergeCell ref="AC150:AC151"/>
    <mergeCell ref="AD150:AD151"/>
    <mergeCell ref="AE150:AE151"/>
    <mergeCell ref="AF150:AF151"/>
    <mergeCell ref="AG150:AG151"/>
    <mergeCell ref="V150:V151"/>
    <mergeCell ref="W150:W151"/>
    <mergeCell ref="X150:X151"/>
    <mergeCell ref="Y150:Y151"/>
    <mergeCell ref="Z150:Z151"/>
    <mergeCell ref="AA150:AA151"/>
    <mergeCell ref="N150:N151"/>
    <mergeCell ref="O150:O151"/>
    <mergeCell ref="R150:R151"/>
    <mergeCell ref="S150:S151"/>
    <mergeCell ref="T150:T151"/>
    <mergeCell ref="U150:U151"/>
    <mergeCell ref="AL152:AL153"/>
    <mergeCell ref="AD152:AD153"/>
    <mergeCell ref="AE152:AE153"/>
    <mergeCell ref="F152:F153"/>
    <mergeCell ref="G152:G153"/>
    <mergeCell ref="H152:H153"/>
    <mergeCell ref="G154:G155"/>
    <mergeCell ref="H154:H155"/>
    <mergeCell ref="I154:I155"/>
    <mergeCell ref="AF152:AF153"/>
    <mergeCell ref="AG152:AG153"/>
    <mergeCell ref="AH152:AH153"/>
    <mergeCell ref="AI152:AI153"/>
    <mergeCell ref="AJ152:AJ153"/>
    <mergeCell ref="AK152:AK153"/>
    <mergeCell ref="Z152:Z153"/>
    <mergeCell ref="AA152:AA153"/>
    <mergeCell ref="AB152:AB153"/>
    <mergeCell ref="AC152:AC153"/>
    <mergeCell ref="T152:T153"/>
    <mergeCell ref="U152:U153"/>
    <mergeCell ref="V152:V153"/>
    <mergeCell ref="W152:W153"/>
    <mergeCell ref="X152:X153"/>
    <mergeCell ref="Y152:Y153"/>
    <mergeCell ref="L152:L153"/>
    <mergeCell ref="M152:M153"/>
    <mergeCell ref="N152:N153"/>
    <mergeCell ref="O152:O153"/>
    <mergeCell ref="R152:R153"/>
    <mergeCell ref="S152:S153"/>
    <mergeCell ref="J152:J153"/>
    <mergeCell ref="K152:K153"/>
    <mergeCell ref="I152:I153"/>
    <mergeCell ref="AJ154:AJ155"/>
    <mergeCell ref="AK154:AK155"/>
    <mergeCell ref="AL154:AL155"/>
    <mergeCell ref="A156:A157"/>
    <mergeCell ref="B156:B157"/>
    <mergeCell ref="C156:C157"/>
    <mergeCell ref="D156:D157"/>
    <mergeCell ref="E156:E157"/>
    <mergeCell ref="F156:F157"/>
    <mergeCell ref="G156:G157"/>
    <mergeCell ref="AD154:AD155"/>
    <mergeCell ref="AE154:AE155"/>
    <mergeCell ref="AF154:AF155"/>
    <mergeCell ref="AG154:AG155"/>
    <mergeCell ref="AH154:AH155"/>
    <mergeCell ref="AI154:AI155"/>
    <mergeCell ref="X154:X155"/>
    <mergeCell ref="Y154:Y155"/>
    <mergeCell ref="Z154:Z155"/>
    <mergeCell ref="AA154:AA155"/>
    <mergeCell ref="AB154:AB155"/>
    <mergeCell ref="AC154:AC155"/>
    <mergeCell ref="R154:R155"/>
    <mergeCell ref="S154:S155"/>
    <mergeCell ref="T154:T155"/>
    <mergeCell ref="U154:U155"/>
    <mergeCell ref="A154:A155"/>
    <mergeCell ref="B154:B155"/>
    <mergeCell ref="C154:C155"/>
    <mergeCell ref="D154:D155"/>
    <mergeCell ref="E154:E155"/>
    <mergeCell ref="F154:F155"/>
    <mergeCell ref="AH156:AH157"/>
    <mergeCell ref="AI156:AI157"/>
    <mergeCell ref="AJ156:AJ157"/>
    <mergeCell ref="AK156:AK157"/>
    <mergeCell ref="AL156:AL157"/>
    <mergeCell ref="A158:A159"/>
    <mergeCell ref="B158:B159"/>
    <mergeCell ref="C158:C159"/>
    <mergeCell ref="D158:D159"/>
    <mergeCell ref="E158:E159"/>
    <mergeCell ref="AB156:AB157"/>
    <mergeCell ref="AC156:AC157"/>
    <mergeCell ref="AD156:AD157"/>
    <mergeCell ref="AE156:AE157"/>
    <mergeCell ref="AF156:AF157"/>
    <mergeCell ref="AG156:AG157"/>
    <mergeCell ref="V156:V157"/>
    <mergeCell ref="W156:W157"/>
    <mergeCell ref="X156:X157"/>
    <mergeCell ref="Y156:Y157"/>
    <mergeCell ref="Z156:Z157"/>
    <mergeCell ref="AA156:AA157"/>
    <mergeCell ref="N156:N157"/>
    <mergeCell ref="O156:O157"/>
    <mergeCell ref="R156:R157"/>
    <mergeCell ref="S156:S157"/>
    <mergeCell ref="T156:T157"/>
    <mergeCell ref="H156:H157"/>
    <mergeCell ref="I156:I157"/>
    <mergeCell ref="AL158:AL159"/>
    <mergeCell ref="A160:A161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AF158:AF159"/>
    <mergeCell ref="AG158:AG159"/>
    <mergeCell ref="AH158:AH159"/>
    <mergeCell ref="AI158:AI159"/>
    <mergeCell ref="AJ158:AJ159"/>
    <mergeCell ref="AK158:AK159"/>
    <mergeCell ref="Z158:Z159"/>
    <mergeCell ref="AA158:AA159"/>
    <mergeCell ref="AB158:AB159"/>
    <mergeCell ref="AC158:AC159"/>
    <mergeCell ref="AD158:AD159"/>
    <mergeCell ref="AE158:AE159"/>
    <mergeCell ref="T158:T159"/>
    <mergeCell ref="U158:U159"/>
    <mergeCell ref="V158:V159"/>
    <mergeCell ref="W158:W159"/>
    <mergeCell ref="X158:X159"/>
    <mergeCell ref="Y158:Y159"/>
    <mergeCell ref="L158:L159"/>
    <mergeCell ref="AJ160:AJ161"/>
    <mergeCell ref="AK160:AK161"/>
    <mergeCell ref="AL160:AL161"/>
    <mergeCell ref="H164:H165"/>
    <mergeCell ref="I164:I165"/>
    <mergeCell ref="J164:J165"/>
    <mergeCell ref="K164:K165"/>
    <mergeCell ref="AH162:AH163"/>
    <mergeCell ref="AI162:AI163"/>
    <mergeCell ref="AJ162:AJ163"/>
    <mergeCell ref="AK162:AK163"/>
    <mergeCell ref="AL162:AL163"/>
    <mergeCell ref="AF164:AF165"/>
    <mergeCell ref="AG164:AG165"/>
    <mergeCell ref="AH164:AH165"/>
    <mergeCell ref="AI164:AI165"/>
    <mergeCell ref="AJ164:AJ165"/>
    <mergeCell ref="AK164:AK165"/>
    <mergeCell ref="Z164:Z165"/>
    <mergeCell ref="AD160:AD161"/>
    <mergeCell ref="AE160:AE161"/>
    <mergeCell ref="AF160:AF161"/>
    <mergeCell ref="AG160:AG161"/>
    <mergeCell ref="AH160:AH161"/>
    <mergeCell ref="AI160:AI161"/>
    <mergeCell ref="X160:X161"/>
    <mergeCell ref="Y160:Y161"/>
    <mergeCell ref="Z160:Z161"/>
    <mergeCell ref="AA160:AA161"/>
    <mergeCell ref="AB160:AB161"/>
    <mergeCell ref="AC160:AC161"/>
    <mergeCell ref="R160:R161"/>
    <mergeCell ref="A166:A167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R162:R163"/>
    <mergeCell ref="S162:S163"/>
    <mergeCell ref="T162:T163"/>
    <mergeCell ref="U162:U163"/>
    <mergeCell ref="H162:H163"/>
    <mergeCell ref="I162:I163"/>
    <mergeCell ref="J162:J163"/>
    <mergeCell ref="K162:K163"/>
    <mergeCell ref="L162:L163"/>
    <mergeCell ref="M162:M163"/>
    <mergeCell ref="L164:L165"/>
    <mergeCell ref="M164:M165"/>
    <mergeCell ref="N164:N165"/>
    <mergeCell ref="A162:A163"/>
    <mergeCell ref="B162:B163"/>
    <mergeCell ref="C162:C163"/>
    <mergeCell ref="D162:D163"/>
    <mergeCell ref="E162:E163"/>
    <mergeCell ref="F162:F163"/>
    <mergeCell ref="G162:G163"/>
    <mergeCell ref="O162:O163"/>
    <mergeCell ref="J166:J167"/>
    <mergeCell ref="K166:K167"/>
    <mergeCell ref="AL164:AL165"/>
    <mergeCell ref="A164:A165"/>
    <mergeCell ref="B164:B165"/>
    <mergeCell ref="C164:C165"/>
    <mergeCell ref="D164:D165"/>
    <mergeCell ref="E164:E165"/>
    <mergeCell ref="AB162:AB163"/>
    <mergeCell ref="AC162:AC163"/>
    <mergeCell ref="AD162:AD163"/>
    <mergeCell ref="AE162:AE163"/>
    <mergeCell ref="AF162:AF163"/>
    <mergeCell ref="AG162:AG163"/>
    <mergeCell ref="V162:V163"/>
    <mergeCell ref="W162:W163"/>
    <mergeCell ref="X162:X163"/>
    <mergeCell ref="Y162:Y163"/>
    <mergeCell ref="Z162:Z163"/>
    <mergeCell ref="AA162:AA163"/>
    <mergeCell ref="N162:N163"/>
    <mergeCell ref="F164:F165"/>
    <mergeCell ref="G164:G165"/>
    <mergeCell ref="AC164:AC165"/>
    <mergeCell ref="AD164:AD165"/>
    <mergeCell ref="AE164:AE165"/>
    <mergeCell ref="T164:T165"/>
    <mergeCell ref="U164:U165"/>
    <mergeCell ref="V164:V165"/>
    <mergeCell ref="W164:W165"/>
    <mergeCell ref="X164:X165"/>
    <mergeCell ref="S160:S161"/>
    <mergeCell ref="T160:T161"/>
    <mergeCell ref="U160:U161"/>
    <mergeCell ref="V160:V161"/>
    <mergeCell ref="W160:W161"/>
    <mergeCell ref="J160:J161"/>
    <mergeCell ref="K160:K161"/>
    <mergeCell ref="L160:L161"/>
    <mergeCell ref="M160:M161"/>
    <mergeCell ref="N160:N161"/>
    <mergeCell ref="O160:O161"/>
    <mergeCell ref="R158:R159"/>
    <mergeCell ref="S158:S159"/>
    <mergeCell ref="F158:F159"/>
    <mergeCell ref="J154:J155"/>
    <mergeCell ref="K154:K155"/>
    <mergeCell ref="G158:G159"/>
    <mergeCell ref="H158:H159"/>
    <mergeCell ref="I158:I159"/>
    <mergeCell ref="J158:J159"/>
    <mergeCell ref="K158:K159"/>
    <mergeCell ref="M156:M157"/>
    <mergeCell ref="M158:M159"/>
    <mergeCell ref="N158:N159"/>
    <mergeCell ref="O158:O159"/>
    <mergeCell ref="J156:J157"/>
    <mergeCell ref="K156:K157"/>
    <mergeCell ref="L156:L157"/>
    <mergeCell ref="V154:V155"/>
    <mergeCell ref="W154:W155"/>
    <mergeCell ref="L154:L155"/>
    <mergeCell ref="M154:M155"/>
    <mergeCell ref="N154:N155"/>
    <mergeCell ref="O154:O155"/>
    <mergeCell ref="V148:V149"/>
    <mergeCell ref="M8:M9"/>
    <mergeCell ref="N8:N9"/>
    <mergeCell ref="O8:O9"/>
    <mergeCell ref="R10:R11"/>
    <mergeCell ref="L4:L5"/>
    <mergeCell ref="M4:M5"/>
    <mergeCell ref="T6:T7"/>
    <mergeCell ref="U6:U7"/>
    <mergeCell ref="V6:V7"/>
    <mergeCell ref="W6:W7"/>
    <mergeCell ref="S142:S143"/>
    <mergeCell ref="T142:T143"/>
    <mergeCell ref="U142:U143"/>
    <mergeCell ref="V142:V143"/>
    <mergeCell ref="W142:W143"/>
    <mergeCell ref="W140:W141"/>
    <mergeCell ref="V130:V131"/>
    <mergeCell ref="W130:W131"/>
    <mergeCell ref="L130:L131"/>
    <mergeCell ref="M130:M131"/>
    <mergeCell ref="N130:N131"/>
    <mergeCell ref="O130:O131"/>
    <mergeCell ref="M110:M111"/>
    <mergeCell ref="N110:N111"/>
    <mergeCell ref="O110:O111"/>
    <mergeCell ref="Y164:Y165"/>
    <mergeCell ref="O164:O165"/>
    <mergeCell ref="R164:R165"/>
    <mergeCell ref="S164:S165"/>
    <mergeCell ref="L166:L167"/>
    <mergeCell ref="M166:M167"/>
    <mergeCell ref="N166:N167"/>
    <mergeCell ref="O166:O167"/>
    <mergeCell ref="U156:U157"/>
    <mergeCell ref="AJ166:AJ167"/>
    <mergeCell ref="AK166:AK167"/>
    <mergeCell ref="AL166:AL167"/>
    <mergeCell ref="A4:A5"/>
    <mergeCell ref="B4:B5"/>
    <mergeCell ref="C4:C5"/>
    <mergeCell ref="D4:D5"/>
    <mergeCell ref="E4:E5"/>
    <mergeCell ref="F4:F5"/>
    <mergeCell ref="G4:G5"/>
    <mergeCell ref="AD166:AD167"/>
    <mergeCell ref="AE166:AE167"/>
    <mergeCell ref="AF166:AF167"/>
    <mergeCell ref="AG166:AG167"/>
    <mergeCell ref="AH166:AH167"/>
    <mergeCell ref="AI166:AI167"/>
    <mergeCell ref="X166:X167"/>
    <mergeCell ref="Y166:Y167"/>
    <mergeCell ref="Z166:Z167"/>
    <mergeCell ref="AA166:AA167"/>
    <mergeCell ref="AB166:AB167"/>
    <mergeCell ref="AC166:AC167"/>
    <mergeCell ref="R166:R167"/>
    <mergeCell ref="S166:S167"/>
    <mergeCell ref="T166:T167"/>
    <mergeCell ref="U166:U167"/>
    <mergeCell ref="V166:V167"/>
    <mergeCell ref="W166:W167"/>
    <mergeCell ref="AH4:AH5"/>
    <mergeCell ref="AI4:AI5"/>
    <mergeCell ref="AA164:AA165"/>
    <mergeCell ref="AB164:AB165"/>
    <mergeCell ref="AL6:AL7"/>
    <mergeCell ref="AJ4:AJ5"/>
    <mergeCell ref="AK4:AK5"/>
    <mergeCell ref="AL4:AL5"/>
    <mergeCell ref="A6:A7"/>
    <mergeCell ref="B6:B7"/>
    <mergeCell ref="C6:C7"/>
    <mergeCell ref="D6:D7"/>
    <mergeCell ref="E6:E7"/>
    <mergeCell ref="AB4:AB5"/>
    <mergeCell ref="AC4:AC5"/>
    <mergeCell ref="AD4:AD5"/>
    <mergeCell ref="AE4:AE5"/>
    <mergeCell ref="AF4:AF5"/>
    <mergeCell ref="AG4:AG5"/>
    <mergeCell ref="V4:V5"/>
    <mergeCell ref="W4:W5"/>
    <mergeCell ref="X4:X5"/>
    <mergeCell ref="Y4:Y5"/>
    <mergeCell ref="Z4:Z5"/>
    <mergeCell ref="AA4:AA5"/>
    <mergeCell ref="N4:N5"/>
    <mergeCell ref="O4:O5"/>
    <mergeCell ref="R4:R5"/>
    <mergeCell ref="S4:S5"/>
    <mergeCell ref="T4:T5"/>
    <mergeCell ref="U4:U5"/>
    <mergeCell ref="H4:H5"/>
    <mergeCell ref="I4:I5"/>
    <mergeCell ref="J4:J5"/>
    <mergeCell ref="K4:K5"/>
    <mergeCell ref="AD6:AD7"/>
    <mergeCell ref="B8:B9"/>
    <mergeCell ref="C8:C9"/>
    <mergeCell ref="D8:D9"/>
    <mergeCell ref="E8:E9"/>
    <mergeCell ref="F8:F9"/>
    <mergeCell ref="G8:G9"/>
    <mergeCell ref="H8:H9"/>
    <mergeCell ref="I8:I9"/>
    <mergeCell ref="X6:X7"/>
    <mergeCell ref="Y6:Y7"/>
    <mergeCell ref="L6:L7"/>
    <mergeCell ref="M6:M7"/>
    <mergeCell ref="N6:N7"/>
    <mergeCell ref="O6:O7"/>
    <mergeCell ref="R6:R7"/>
    <mergeCell ref="S6:S7"/>
    <mergeCell ref="F6:F7"/>
    <mergeCell ref="G6:G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H6:H7"/>
    <mergeCell ref="I6:I7"/>
    <mergeCell ref="J6:J7"/>
    <mergeCell ref="K6:K7"/>
    <mergeCell ref="R8:R9"/>
    <mergeCell ref="S8:S9"/>
    <mergeCell ref="T8:T9"/>
    <mergeCell ref="U8:U9"/>
    <mergeCell ref="V8:V9"/>
    <mergeCell ref="W8:W9"/>
    <mergeCell ref="J8:J9"/>
    <mergeCell ref="K8:K9"/>
    <mergeCell ref="L8:L9"/>
    <mergeCell ref="AE6:AE7"/>
    <mergeCell ref="S10:S11"/>
    <mergeCell ref="T10:T11"/>
    <mergeCell ref="U10:U11"/>
    <mergeCell ref="H10:H11"/>
    <mergeCell ref="I10:I11"/>
    <mergeCell ref="J10:J11"/>
    <mergeCell ref="K10:K11"/>
    <mergeCell ref="L10:L11"/>
    <mergeCell ref="M10:M11"/>
    <mergeCell ref="AJ8:AJ9"/>
    <mergeCell ref="AK8:AK9"/>
    <mergeCell ref="AL8:AL9"/>
    <mergeCell ref="A10:A11"/>
    <mergeCell ref="B10:B11"/>
    <mergeCell ref="C10:C11"/>
    <mergeCell ref="D10:D11"/>
    <mergeCell ref="E10:E11"/>
    <mergeCell ref="F10:F11"/>
    <mergeCell ref="G10:G11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A8:A9"/>
    <mergeCell ref="R12:R13"/>
    <mergeCell ref="S12:S13"/>
    <mergeCell ref="F12:F13"/>
    <mergeCell ref="G12:G13"/>
    <mergeCell ref="H12:H13"/>
    <mergeCell ref="I12:I13"/>
    <mergeCell ref="J12:J13"/>
    <mergeCell ref="K12:K13"/>
    <mergeCell ref="AH10:AH11"/>
    <mergeCell ref="AI10:AI11"/>
    <mergeCell ref="AJ10:AJ11"/>
    <mergeCell ref="AK10:AK11"/>
    <mergeCell ref="AL10:AL11"/>
    <mergeCell ref="A12:A13"/>
    <mergeCell ref="B12:B13"/>
    <mergeCell ref="C12:C13"/>
    <mergeCell ref="D12:D13"/>
    <mergeCell ref="E12:E13"/>
    <mergeCell ref="AB10:AB11"/>
    <mergeCell ref="AC10:AC11"/>
    <mergeCell ref="AD10:AD11"/>
    <mergeCell ref="AE10:AE11"/>
    <mergeCell ref="AF10:AF11"/>
    <mergeCell ref="AG10:AG11"/>
    <mergeCell ref="V10:V11"/>
    <mergeCell ref="W10:W11"/>
    <mergeCell ref="X10:X11"/>
    <mergeCell ref="Y10:Y11"/>
    <mergeCell ref="Z10:Z11"/>
    <mergeCell ref="AA10:AA11"/>
    <mergeCell ref="N10:N11"/>
    <mergeCell ref="O10:O11"/>
    <mergeCell ref="AL12:AL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AF12:AF13"/>
    <mergeCell ref="AG12:AG13"/>
    <mergeCell ref="AH12:AH13"/>
    <mergeCell ref="AI12:AI13"/>
    <mergeCell ref="AJ12:AJ13"/>
    <mergeCell ref="AK12:AK13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X12:X13"/>
    <mergeCell ref="Y12:Y13"/>
    <mergeCell ref="L12:L13"/>
    <mergeCell ref="M12:M13"/>
    <mergeCell ref="N12:N13"/>
    <mergeCell ref="O12:O13"/>
    <mergeCell ref="G16:G17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J14:J15"/>
    <mergeCell ref="K14:K15"/>
    <mergeCell ref="L14:L15"/>
    <mergeCell ref="M14:M15"/>
    <mergeCell ref="N14:N15"/>
    <mergeCell ref="O14:O15"/>
    <mergeCell ref="O16:O17"/>
    <mergeCell ref="A20:A21"/>
    <mergeCell ref="B20:B21"/>
    <mergeCell ref="C20:C21"/>
    <mergeCell ref="D20:D21"/>
    <mergeCell ref="E20:E21"/>
    <mergeCell ref="R20:R21"/>
    <mergeCell ref="S20:S21"/>
    <mergeCell ref="AJ14:AJ15"/>
    <mergeCell ref="AK14:AK15"/>
    <mergeCell ref="AL14:AL15"/>
    <mergeCell ref="H18:H19"/>
    <mergeCell ref="I18:I19"/>
    <mergeCell ref="J18:J19"/>
    <mergeCell ref="K18:K19"/>
    <mergeCell ref="AH16:AH17"/>
    <mergeCell ref="AI16:AI17"/>
    <mergeCell ref="AJ16:AJ17"/>
    <mergeCell ref="AK16:AK17"/>
    <mergeCell ref="AL16:AL17"/>
    <mergeCell ref="AF18:AF19"/>
    <mergeCell ref="AG18:AG19"/>
    <mergeCell ref="AH18:AH19"/>
    <mergeCell ref="AI18:AI19"/>
    <mergeCell ref="AJ18:AJ19"/>
    <mergeCell ref="AK18:AK19"/>
    <mergeCell ref="Z18:Z19"/>
    <mergeCell ref="R16:R17"/>
    <mergeCell ref="S16:S17"/>
    <mergeCell ref="T16:T17"/>
    <mergeCell ref="U16:U17"/>
    <mergeCell ref="H16:H17"/>
    <mergeCell ref="I16:I17"/>
    <mergeCell ref="AL18:AL19"/>
    <mergeCell ref="A18:A19"/>
    <mergeCell ref="B18:B19"/>
    <mergeCell ref="C18:C19"/>
    <mergeCell ref="D18:D19"/>
    <mergeCell ref="E18:E19"/>
    <mergeCell ref="AB16:AB17"/>
    <mergeCell ref="AC16:AC17"/>
    <mergeCell ref="AD16:AD17"/>
    <mergeCell ref="AE16:AE17"/>
    <mergeCell ref="AF16:AF17"/>
    <mergeCell ref="AG16:AG17"/>
    <mergeCell ref="V16:V17"/>
    <mergeCell ref="W16:W17"/>
    <mergeCell ref="X16:X17"/>
    <mergeCell ref="Y16:Y17"/>
    <mergeCell ref="Z16:Z17"/>
    <mergeCell ref="AA16:AA17"/>
    <mergeCell ref="N16:N17"/>
    <mergeCell ref="J16:J17"/>
    <mergeCell ref="K16:K17"/>
    <mergeCell ref="L16:L17"/>
    <mergeCell ref="M16:M17"/>
    <mergeCell ref="L18:L19"/>
    <mergeCell ref="M18:M19"/>
    <mergeCell ref="N18:N19"/>
    <mergeCell ref="A16:A17"/>
    <mergeCell ref="B16:B17"/>
    <mergeCell ref="C16:C17"/>
    <mergeCell ref="D16:D17"/>
    <mergeCell ref="E16:E17"/>
    <mergeCell ref="F16:F17"/>
    <mergeCell ref="AA18:AA19"/>
    <mergeCell ref="AB18:AB19"/>
    <mergeCell ref="AC18:AC19"/>
    <mergeCell ref="AD18:AD19"/>
    <mergeCell ref="AE18:AE19"/>
    <mergeCell ref="T18:T19"/>
    <mergeCell ref="U18:U19"/>
    <mergeCell ref="V18:V19"/>
    <mergeCell ref="W18:W19"/>
    <mergeCell ref="X18:X19"/>
    <mergeCell ref="Y18:Y19"/>
    <mergeCell ref="O18:O19"/>
    <mergeCell ref="R18:R19"/>
    <mergeCell ref="S18:S19"/>
    <mergeCell ref="F18:F19"/>
    <mergeCell ref="G18:G19"/>
    <mergeCell ref="T20:T21"/>
    <mergeCell ref="U20:U21"/>
    <mergeCell ref="N20:N21"/>
    <mergeCell ref="O20:O21"/>
    <mergeCell ref="AJ20:AJ21"/>
    <mergeCell ref="AK20:AK21"/>
    <mergeCell ref="AL20:AL21"/>
    <mergeCell ref="A22:A23"/>
    <mergeCell ref="B22:B23"/>
    <mergeCell ref="C22:C23"/>
    <mergeCell ref="D22:D23"/>
    <mergeCell ref="E22:E23"/>
    <mergeCell ref="F22:F23"/>
    <mergeCell ref="G22:G23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Z20:Z21"/>
    <mergeCell ref="AA20:AA21"/>
    <mergeCell ref="AB20:AB21"/>
    <mergeCell ref="AC20:AC21"/>
    <mergeCell ref="V20:V21"/>
    <mergeCell ref="W20:W21"/>
    <mergeCell ref="J20:J21"/>
    <mergeCell ref="K20:K21"/>
    <mergeCell ref="AH22:AH23"/>
    <mergeCell ref="AI22:AI23"/>
    <mergeCell ref="F20:F21"/>
    <mergeCell ref="G20:G21"/>
    <mergeCell ref="H20:H21"/>
    <mergeCell ref="I20:I21"/>
    <mergeCell ref="L20:L21"/>
    <mergeCell ref="M20:M21"/>
    <mergeCell ref="A24:A25"/>
    <mergeCell ref="B24:B25"/>
    <mergeCell ref="C24:C25"/>
    <mergeCell ref="D24:D25"/>
    <mergeCell ref="E24:E25"/>
    <mergeCell ref="AB22:AB23"/>
    <mergeCell ref="AC22:AC23"/>
    <mergeCell ref="AD22:AD23"/>
    <mergeCell ref="AE22:AE23"/>
    <mergeCell ref="AF22:AF23"/>
    <mergeCell ref="AG22:AG23"/>
    <mergeCell ref="V22:V23"/>
    <mergeCell ref="W22:W23"/>
    <mergeCell ref="X22:X23"/>
    <mergeCell ref="Y22:Y23"/>
    <mergeCell ref="Z22:Z23"/>
    <mergeCell ref="AA22:AA23"/>
    <mergeCell ref="N22:N23"/>
    <mergeCell ref="O22:O23"/>
    <mergeCell ref="H22:H23"/>
    <mergeCell ref="I22:I23"/>
    <mergeCell ref="J22:J23"/>
    <mergeCell ref="K22:K23"/>
    <mergeCell ref="AD24:AD25"/>
    <mergeCell ref="AE24:AE25"/>
    <mergeCell ref="N24:N25"/>
    <mergeCell ref="O24:O25"/>
    <mergeCell ref="R24:R25"/>
    <mergeCell ref="R22:R23"/>
    <mergeCell ref="S22:S23"/>
    <mergeCell ref="S24:S25"/>
    <mergeCell ref="T24:T25"/>
    <mergeCell ref="U24:U25"/>
    <mergeCell ref="V24:V25"/>
    <mergeCell ref="W24:W25"/>
    <mergeCell ref="X24:X25"/>
    <mergeCell ref="Y24:Y25"/>
    <mergeCell ref="L24:L25"/>
    <mergeCell ref="M24:M25"/>
    <mergeCell ref="F24:F25"/>
    <mergeCell ref="G24:G25"/>
    <mergeCell ref="H24:H25"/>
    <mergeCell ref="I24:I25"/>
    <mergeCell ref="J24:J25"/>
    <mergeCell ref="K24:K25"/>
    <mergeCell ref="AJ22:AJ23"/>
    <mergeCell ref="AK22:AK23"/>
    <mergeCell ref="AC24:AC25"/>
    <mergeCell ref="L22:L23"/>
    <mergeCell ref="M22:M23"/>
    <mergeCell ref="T22:T23"/>
    <mergeCell ref="U22:U23"/>
    <mergeCell ref="AL22:AL23"/>
    <mergeCell ref="R26:R27"/>
    <mergeCell ref="S26:S27"/>
    <mergeCell ref="T26:T27"/>
    <mergeCell ref="U26:U27"/>
    <mergeCell ref="V26:V27"/>
    <mergeCell ref="W26:W27"/>
    <mergeCell ref="J26:J27"/>
    <mergeCell ref="K26:K27"/>
    <mergeCell ref="L26:L27"/>
    <mergeCell ref="M26:M27"/>
    <mergeCell ref="N26:N27"/>
    <mergeCell ref="O26:O27"/>
    <mergeCell ref="AL24:AL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AF24:AF25"/>
    <mergeCell ref="AG24:AG25"/>
    <mergeCell ref="AH24:AH25"/>
    <mergeCell ref="AI24:AI25"/>
    <mergeCell ref="AJ24:AJ25"/>
    <mergeCell ref="AK24:AK25"/>
    <mergeCell ref="Z24:Z25"/>
    <mergeCell ref="AA24:AA25"/>
    <mergeCell ref="AB24:AB25"/>
    <mergeCell ref="R28:R29"/>
    <mergeCell ref="S28:S29"/>
    <mergeCell ref="T28:T29"/>
    <mergeCell ref="U28:U29"/>
    <mergeCell ref="H28:H29"/>
    <mergeCell ref="I28:I29"/>
    <mergeCell ref="J28:J29"/>
    <mergeCell ref="K28:K29"/>
    <mergeCell ref="L28:L29"/>
    <mergeCell ref="M28:M29"/>
    <mergeCell ref="AJ26:AJ27"/>
    <mergeCell ref="AK26:AK27"/>
    <mergeCell ref="AL26:AL27"/>
    <mergeCell ref="A28:A29"/>
    <mergeCell ref="B28:B29"/>
    <mergeCell ref="C28:C29"/>
    <mergeCell ref="D28:D29"/>
    <mergeCell ref="E28:E29"/>
    <mergeCell ref="F28:F29"/>
    <mergeCell ref="G28:G29"/>
    <mergeCell ref="AD26:AD27"/>
    <mergeCell ref="AE26:AE27"/>
    <mergeCell ref="AF26:AF27"/>
    <mergeCell ref="AG26:AG27"/>
    <mergeCell ref="AH26:AH27"/>
    <mergeCell ref="AI26:AI27"/>
    <mergeCell ref="X26:X27"/>
    <mergeCell ref="Y26:Y27"/>
    <mergeCell ref="Z26:Z27"/>
    <mergeCell ref="AA26:AA27"/>
    <mergeCell ref="AB26:AB27"/>
    <mergeCell ref="AC26:AC27"/>
    <mergeCell ref="R30:R31"/>
    <mergeCell ref="S30:S31"/>
    <mergeCell ref="F30:F31"/>
    <mergeCell ref="G30:G31"/>
    <mergeCell ref="H30:H31"/>
    <mergeCell ref="I30:I31"/>
    <mergeCell ref="J30:J31"/>
    <mergeCell ref="K30:K31"/>
    <mergeCell ref="AH28:AH29"/>
    <mergeCell ref="AI28:AI29"/>
    <mergeCell ref="AJ28:AJ29"/>
    <mergeCell ref="AK28:AK29"/>
    <mergeCell ref="AL28:AL29"/>
    <mergeCell ref="A30:A31"/>
    <mergeCell ref="B30:B31"/>
    <mergeCell ref="C30:C31"/>
    <mergeCell ref="D30:D31"/>
    <mergeCell ref="E30:E31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Y28:Y29"/>
    <mergeCell ref="Z28:Z29"/>
    <mergeCell ref="AA28:AA29"/>
    <mergeCell ref="N28:N29"/>
    <mergeCell ref="O28:O29"/>
    <mergeCell ref="AL30:AL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AF30:AF31"/>
    <mergeCell ref="AG30:AG31"/>
    <mergeCell ref="AH30:AH31"/>
    <mergeCell ref="AI30:AI31"/>
    <mergeCell ref="AJ30:AJ31"/>
    <mergeCell ref="AK30:AK31"/>
    <mergeCell ref="Z30:Z31"/>
    <mergeCell ref="AA30:AA31"/>
    <mergeCell ref="AB30:AB31"/>
    <mergeCell ref="AC30:AC31"/>
    <mergeCell ref="AD30:AD31"/>
    <mergeCell ref="AE30:AE31"/>
    <mergeCell ref="T30:T31"/>
    <mergeCell ref="U30:U31"/>
    <mergeCell ref="V30:V31"/>
    <mergeCell ref="W30:W31"/>
    <mergeCell ref="X30:X31"/>
    <mergeCell ref="Y30:Y31"/>
    <mergeCell ref="L30:L31"/>
    <mergeCell ref="M30:M31"/>
    <mergeCell ref="N30:N31"/>
    <mergeCell ref="O30:O31"/>
    <mergeCell ref="AG32:AG33"/>
    <mergeCell ref="AH32:AH33"/>
    <mergeCell ref="AI32:AI33"/>
    <mergeCell ref="X32:X33"/>
    <mergeCell ref="Y32:Y33"/>
    <mergeCell ref="Z32:Z33"/>
    <mergeCell ref="AA32:AA33"/>
    <mergeCell ref="AB32:AB33"/>
    <mergeCell ref="AC32:AC33"/>
    <mergeCell ref="R32:R33"/>
    <mergeCell ref="S32:S33"/>
    <mergeCell ref="T32:T33"/>
    <mergeCell ref="U32:U33"/>
    <mergeCell ref="V32:V33"/>
    <mergeCell ref="W32:W33"/>
    <mergeCell ref="J32:J33"/>
    <mergeCell ref="K32:K33"/>
    <mergeCell ref="L32:L33"/>
    <mergeCell ref="M32:M33"/>
    <mergeCell ref="N32:N33"/>
    <mergeCell ref="O32:O33"/>
    <mergeCell ref="A34:A35"/>
    <mergeCell ref="B34:B35"/>
    <mergeCell ref="C34:C35"/>
    <mergeCell ref="D34:D35"/>
    <mergeCell ref="E34:E35"/>
    <mergeCell ref="F34:F35"/>
    <mergeCell ref="G34:G35"/>
    <mergeCell ref="S36:S37"/>
    <mergeCell ref="F36:F37"/>
    <mergeCell ref="G36:G37"/>
    <mergeCell ref="AJ32:AJ33"/>
    <mergeCell ref="AK32:AK33"/>
    <mergeCell ref="AL32:AL33"/>
    <mergeCell ref="H36:H37"/>
    <mergeCell ref="I36:I37"/>
    <mergeCell ref="J36:J37"/>
    <mergeCell ref="K36:K37"/>
    <mergeCell ref="AH34:AH35"/>
    <mergeCell ref="AI34:AI35"/>
    <mergeCell ref="AJ34:AJ35"/>
    <mergeCell ref="AK34:AK35"/>
    <mergeCell ref="AL34:AL35"/>
    <mergeCell ref="AF36:AF37"/>
    <mergeCell ref="AG36:AG37"/>
    <mergeCell ref="AH36:AH37"/>
    <mergeCell ref="AI36:AI37"/>
    <mergeCell ref="AJ36:AJ37"/>
    <mergeCell ref="AK36:AK37"/>
    <mergeCell ref="Z36:Z37"/>
    <mergeCell ref="AD32:AD33"/>
    <mergeCell ref="AE32:AE33"/>
    <mergeCell ref="AF32:AF33"/>
    <mergeCell ref="C38:C39"/>
    <mergeCell ref="D38:D39"/>
    <mergeCell ref="E38:E39"/>
    <mergeCell ref="F38:F39"/>
    <mergeCell ref="G38:G39"/>
    <mergeCell ref="H38:H39"/>
    <mergeCell ref="I38:I39"/>
    <mergeCell ref="R34:R35"/>
    <mergeCell ref="S34:S35"/>
    <mergeCell ref="T34:T35"/>
    <mergeCell ref="U34:U35"/>
    <mergeCell ref="H34:H35"/>
    <mergeCell ref="I34:I35"/>
    <mergeCell ref="J34:J35"/>
    <mergeCell ref="K34:K35"/>
    <mergeCell ref="L34:L35"/>
    <mergeCell ref="M34:M35"/>
    <mergeCell ref="L36:L37"/>
    <mergeCell ref="M36:M37"/>
    <mergeCell ref="N36:N37"/>
    <mergeCell ref="O34:O35"/>
    <mergeCell ref="L38:L39"/>
    <mergeCell ref="M38:M39"/>
    <mergeCell ref="N38:N39"/>
    <mergeCell ref="O38:O39"/>
    <mergeCell ref="AL36:AL37"/>
    <mergeCell ref="A36:A37"/>
    <mergeCell ref="B36:B37"/>
    <mergeCell ref="C36:C37"/>
    <mergeCell ref="D36:D37"/>
    <mergeCell ref="E36:E37"/>
    <mergeCell ref="AB34:AB35"/>
    <mergeCell ref="AC34:AC35"/>
    <mergeCell ref="AD34:AD35"/>
    <mergeCell ref="AE34:AE35"/>
    <mergeCell ref="AF34:AF35"/>
    <mergeCell ref="AG34:AG35"/>
    <mergeCell ref="V34:V35"/>
    <mergeCell ref="W34:W35"/>
    <mergeCell ref="X34:X35"/>
    <mergeCell ref="Y34:Y35"/>
    <mergeCell ref="Z34:Z35"/>
    <mergeCell ref="AA34:AA35"/>
    <mergeCell ref="N34:N35"/>
    <mergeCell ref="AA36:AA37"/>
    <mergeCell ref="AB36:AB37"/>
    <mergeCell ref="AC36:AC37"/>
    <mergeCell ref="AD36:AD37"/>
    <mergeCell ref="AE36:AE37"/>
    <mergeCell ref="T36:T37"/>
    <mergeCell ref="U36:U37"/>
    <mergeCell ref="V36:V37"/>
    <mergeCell ref="W36:W37"/>
    <mergeCell ref="X36:X37"/>
    <mergeCell ref="Y36:Y37"/>
    <mergeCell ref="O36:O37"/>
    <mergeCell ref="R36:R37"/>
    <mergeCell ref="AJ38:AJ39"/>
    <mergeCell ref="AK38:AK39"/>
    <mergeCell ref="AL38:AL39"/>
    <mergeCell ref="A40:A41"/>
    <mergeCell ref="B40:B41"/>
    <mergeCell ref="C40:C41"/>
    <mergeCell ref="D40:D41"/>
    <mergeCell ref="E40:E41"/>
    <mergeCell ref="F40:F41"/>
    <mergeCell ref="G40:G41"/>
    <mergeCell ref="AD38:AD39"/>
    <mergeCell ref="AE38:AE39"/>
    <mergeCell ref="AF38:AF39"/>
    <mergeCell ref="AG38:AG39"/>
    <mergeCell ref="AH38:AH39"/>
    <mergeCell ref="AI38:AI39"/>
    <mergeCell ref="X38:X39"/>
    <mergeCell ref="Y38:Y39"/>
    <mergeCell ref="Z38:Z39"/>
    <mergeCell ref="AA38:AA39"/>
    <mergeCell ref="AB38:AB39"/>
    <mergeCell ref="AC38:AC39"/>
    <mergeCell ref="R38:R39"/>
    <mergeCell ref="S38:S39"/>
    <mergeCell ref="T38:T39"/>
    <mergeCell ref="U38:U39"/>
    <mergeCell ref="A38:A39"/>
    <mergeCell ref="B38:B39"/>
    <mergeCell ref="V38:V39"/>
    <mergeCell ref="W38:W39"/>
    <mergeCell ref="J38:J39"/>
    <mergeCell ref="K38:K39"/>
    <mergeCell ref="AH40:AH41"/>
    <mergeCell ref="AI40:AI41"/>
    <mergeCell ref="AJ40:AJ41"/>
    <mergeCell ref="AK40:AK41"/>
    <mergeCell ref="AL40:AL41"/>
    <mergeCell ref="A42:A43"/>
    <mergeCell ref="B42:B43"/>
    <mergeCell ref="C42:C43"/>
    <mergeCell ref="D42:D43"/>
    <mergeCell ref="E42:E43"/>
    <mergeCell ref="AB40:AB41"/>
    <mergeCell ref="AC40:AC41"/>
    <mergeCell ref="AD40:AD41"/>
    <mergeCell ref="AE40:AE41"/>
    <mergeCell ref="AF40:AF41"/>
    <mergeCell ref="AG40:AG41"/>
    <mergeCell ref="V40:V41"/>
    <mergeCell ref="W40:W41"/>
    <mergeCell ref="X40:X41"/>
    <mergeCell ref="Y40:Y41"/>
    <mergeCell ref="Z40:Z41"/>
    <mergeCell ref="AA40:AA41"/>
    <mergeCell ref="N40:N41"/>
    <mergeCell ref="O40:O41"/>
    <mergeCell ref="R40:R41"/>
    <mergeCell ref="S40:S41"/>
    <mergeCell ref="T40:T41"/>
    <mergeCell ref="U40:U41"/>
    <mergeCell ref="AL42:AL43"/>
    <mergeCell ref="K44:K45"/>
    <mergeCell ref="L44:L45"/>
    <mergeCell ref="M44:M45"/>
    <mergeCell ref="N44:N45"/>
    <mergeCell ref="O44:O45"/>
    <mergeCell ref="H40:H41"/>
    <mergeCell ref="I40:I41"/>
    <mergeCell ref="J40:J41"/>
    <mergeCell ref="K40:K41"/>
    <mergeCell ref="AB42:AB43"/>
    <mergeCell ref="AC42:AC43"/>
    <mergeCell ref="AD42:AD43"/>
    <mergeCell ref="AE42:AE43"/>
    <mergeCell ref="T42:T43"/>
    <mergeCell ref="U42:U43"/>
    <mergeCell ref="V42:V43"/>
    <mergeCell ref="W42:W43"/>
    <mergeCell ref="X42:X43"/>
    <mergeCell ref="Y42:Y43"/>
    <mergeCell ref="L42:L43"/>
    <mergeCell ref="M42:M43"/>
    <mergeCell ref="N42:N43"/>
    <mergeCell ref="O42:O43"/>
    <mergeCell ref="R42:R43"/>
    <mergeCell ref="S42:S43"/>
    <mergeCell ref="L40:L41"/>
    <mergeCell ref="M40:M41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AF42:AF43"/>
    <mergeCell ref="AG42:AG43"/>
    <mergeCell ref="AH42:AH43"/>
    <mergeCell ref="AI42:AI43"/>
    <mergeCell ref="AJ42:AJ43"/>
    <mergeCell ref="AK42:AK43"/>
    <mergeCell ref="Z42:Z43"/>
    <mergeCell ref="AA42:AA43"/>
    <mergeCell ref="F42:F43"/>
    <mergeCell ref="G42:G43"/>
    <mergeCell ref="H42:H43"/>
    <mergeCell ref="I42:I43"/>
    <mergeCell ref="J42:J43"/>
    <mergeCell ref="K42:K43"/>
    <mergeCell ref="AA44:AA45"/>
    <mergeCell ref="AB44:AB45"/>
    <mergeCell ref="Q44:Q45"/>
    <mergeCell ref="R44:R45"/>
    <mergeCell ref="S44:S45"/>
    <mergeCell ref="T44:T45"/>
    <mergeCell ref="U44:U45"/>
    <mergeCell ref="V44:V45"/>
    <mergeCell ref="J44:J45"/>
    <mergeCell ref="M46:M47"/>
    <mergeCell ref="N46:N47"/>
    <mergeCell ref="O46:O47"/>
    <mergeCell ref="R46:R47"/>
    <mergeCell ref="S46:S47"/>
    <mergeCell ref="T46:T47"/>
    <mergeCell ref="G46:G47"/>
    <mergeCell ref="H46:H47"/>
    <mergeCell ref="I46:I47"/>
    <mergeCell ref="J46:J47"/>
    <mergeCell ref="K46:K47"/>
    <mergeCell ref="L46:L47"/>
    <mergeCell ref="AI44:AI45"/>
    <mergeCell ref="AJ44:AJ45"/>
    <mergeCell ref="AK44:AK45"/>
    <mergeCell ref="AL44:AL45"/>
    <mergeCell ref="A46:A47"/>
    <mergeCell ref="B46:B47"/>
    <mergeCell ref="C46:C47"/>
    <mergeCell ref="D46:D47"/>
    <mergeCell ref="E46:E47"/>
    <mergeCell ref="F46:F47"/>
    <mergeCell ref="AC44:AC45"/>
    <mergeCell ref="AD44:AD45"/>
    <mergeCell ref="AE44:AE45"/>
    <mergeCell ref="AF44:AF45"/>
    <mergeCell ref="AG44:AG45"/>
    <mergeCell ref="AH44:AH45"/>
    <mergeCell ref="W44:W45"/>
    <mergeCell ref="X44:X45"/>
    <mergeCell ref="Y44:Y45"/>
    <mergeCell ref="Z44:Z45"/>
    <mergeCell ref="AG46:AG47"/>
    <mergeCell ref="AH46:AH47"/>
    <mergeCell ref="AI46:AI47"/>
    <mergeCell ref="AJ46:AJ47"/>
    <mergeCell ref="AK46:AK47"/>
    <mergeCell ref="AL46:AL47"/>
    <mergeCell ref="AA46:AA47"/>
    <mergeCell ref="AB46:AB47"/>
    <mergeCell ref="AC46:AC47"/>
    <mergeCell ref="AD46:AD47"/>
    <mergeCell ref="AE46:AE47"/>
    <mergeCell ref="AF46:AF47"/>
    <mergeCell ref="U46:U47"/>
    <mergeCell ref="V46:V47"/>
    <mergeCell ref="W46:W47"/>
    <mergeCell ref="X46:X47"/>
    <mergeCell ref="Y46:Y47"/>
    <mergeCell ref="Z46:Z47"/>
    <mergeCell ref="M48:M49"/>
    <mergeCell ref="N48:N49"/>
    <mergeCell ref="O48:O49"/>
    <mergeCell ref="R48:R49"/>
    <mergeCell ref="S48:S49"/>
    <mergeCell ref="T48:T49"/>
    <mergeCell ref="G48:G49"/>
    <mergeCell ref="H48:H49"/>
    <mergeCell ref="I48:I49"/>
    <mergeCell ref="J48:J49"/>
    <mergeCell ref="K48:K49"/>
    <mergeCell ref="L48:L49"/>
    <mergeCell ref="A48:A49"/>
    <mergeCell ref="B48:B49"/>
    <mergeCell ref="C48:C49"/>
    <mergeCell ref="D48:D49"/>
    <mergeCell ref="E48:E49"/>
    <mergeCell ref="F48:F49"/>
    <mergeCell ref="AG48:AG49"/>
    <mergeCell ref="AH48:AH49"/>
    <mergeCell ref="AI48:AI49"/>
    <mergeCell ref="AJ48:AJ49"/>
    <mergeCell ref="AK48:AK49"/>
    <mergeCell ref="AL48:AL49"/>
    <mergeCell ref="AA48:AA49"/>
    <mergeCell ref="AB48:AB49"/>
    <mergeCell ref="AC48:AC49"/>
    <mergeCell ref="AD48:AD49"/>
    <mergeCell ref="AE48:AE49"/>
    <mergeCell ref="AF48:AF49"/>
    <mergeCell ref="U48:U49"/>
    <mergeCell ref="V48:V49"/>
    <mergeCell ref="W48:W49"/>
    <mergeCell ref="X48:X49"/>
    <mergeCell ref="Y48:Y49"/>
    <mergeCell ref="Z48:Z49"/>
    <mergeCell ref="M50:M51"/>
    <mergeCell ref="N50:N51"/>
    <mergeCell ref="O50:O51"/>
    <mergeCell ref="R50:R51"/>
    <mergeCell ref="S50:S51"/>
    <mergeCell ref="T50:T51"/>
    <mergeCell ref="G50:G51"/>
    <mergeCell ref="H50:H51"/>
    <mergeCell ref="I50:I51"/>
    <mergeCell ref="J50:J51"/>
    <mergeCell ref="K50:K51"/>
    <mergeCell ref="L50:L51"/>
    <mergeCell ref="A50:A51"/>
    <mergeCell ref="B50:B51"/>
    <mergeCell ref="C50:C51"/>
    <mergeCell ref="D50:D51"/>
    <mergeCell ref="E50:E51"/>
    <mergeCell ref="F50:F51"/>
    <mergeCell ref="AG50:AG51"/>
    <mergeCell ref="AH50:AH51"/>
    <mergeCell ref="AI50:AI51"/>
    <mergeCell ref="AJ50:AJ51"/>
    <mergeCell ref="AK50:AK51"/>
    <mergeCell ref="AL50:AL51"/>
    <mergeCell ref="AA50:AA51"/>
    <mergeCell ref="AB50:AB51"/>
    <mergeCell ref="AC50:AC51"/>
    <mergeCell ref="AD50:AD51"/>
    <mergeCell ref="AE50:AE51"/>
    <mergeCell ref="AF50:AF51"/>
    <mergeCell ref="U50:U51"/>
    <mergeCell ref="V50:V51"/>
    <mergeCell ref="W50:W51"/>
    <mergeCell ref="X50:X51"/>
    <mergeCell ref="Y50:Y51"/>
    <mergeCell ref="Z50:Z51"/>
    <mergeCell ref="M52:M53"/>
    <mergeCell ref="N52:N53"/>
    <mergeCell ref="O52:O53"/>
    <mergeCell ref="R52:R53"/>
    <mergeCell ref="S52:S53"/>
    <mergeCell ref="T52:T53"/>
    <mergeCell ref="G52:G53"/>
    <mergeCell ref="H52:H53"/>
    <mergeCell ref="I52:I53"/>
    <mergeCell ref="J52:J53"/>
    <mergeCell ref="K52:K53"/>
    <mergeCell ref="L52:L53"/>
    <mergeCell ref="A52:A53"/>
    <mergeCell ref="B52:B53"/>
    <mergeCell ref="C52:C53"/>
    <mergeCell ref="D52:D53"/>
    <mergeCell ref="E52:E53"/>
    <mergeCell ref="F52:F53"/>
    <mergeCell ref="AG52:AG53"/>
    <mergeCell ref="AH52:AH53"/>
    <mergeCell ref="AI52:AI53"/>
    <mergeCell ref="AJ52:AJ53"/>
    <mergeCell ref="AK52:AK53"/>
    <mergeCell ref="AL52:AL53"/>
    <mergeCell ref="AA52:AA53"/>
    <mergeCell ref="AB52:AB53"/>
    <mergeCell ref="AC52:AC53"/>
    <mergeCell ref="AD52:AD53"/>
    <mergeCell ref="AE52:AE53"/>
    <mergeCell ref="AF52:AF53"/>
    <mergeCell ref="U52:U53"/>
    <mergeCell ref="V52:V53"/>
    <mergeCell ref="W52:W53"/>
    <mergeCell ref="X52:X53"/>
    <mergeCell ref="Y52:Y53"/>
    <mergeCell ref="Z52:Z53"/>
    <mergeCell ref="M54:M55"/>
    <mergeCell ref="N54:N55"/>
    <mergeCell ref="O54:O55"/>
    <mergeCell ref="R54:R55"/>
    <mergeCell ref="S54:S55"/>
    <mergeCell ref="T54:T55"/>
    <mergeCell ref="G54:G55"/>
    <mergeCell ref="H54:H55"/>
    <mergeCell ref="I54:I55"/>
    <mergeCell ref="J54:J55"/>
    <mergeCell ref="K54:K55"/>
    <mergeCell ref="L54:L55"/>
    <mergeCell ref="A54:A55"/>
    <mergeCell ref="B54:B55"/>
    <mergeCell ref="C54:C55"/>
    <mergeCell ref="D54:D55"/>
    <mergeCell ref="E54:E55"/>
    <mergeCell ref="F54:F55"/>
    <mergeCell ref="AG54:AG55"/>
    <mergeCell ref="AH54:AH55"/>
    <mergeCell ref="AI54:AI55"/>
    <mergeCell ref="AJ54:AJ55"/>
    <mergeCell ref="AK54:AK55"/>
    <mergeCell ref="AL54:AL55"/>
    <mergeCell ref="AA54:AA55"/>
    <mergeCell ref="AB54:AB55"/>
    <mergeCell ref="AC54:AC55"/>
    <mergeCell ref="AD54:AD55"/>
    <mergeCell ref="AE54:AE55"/>
    <mergeCell ref="AF54:AF55"/>
    <mergeCell ref="U54:U55"/>
    <mergeCell ref="V54:V55"/>
    <mergeCell ref="W54:W55"/>
    <mergeCell ref="X54:X55"/>
    <mergeCell ref="Y54:Y55"/>
    <mergeCell ref="Z54:Z55"/>
    <mergeCell ref="M56:M57"/>
    <mergeCell ref="N56:N57"/>
    <mergeCell ref="O56:O57"/>
    <mergeCell ref="R56:R57"/>
    <mergeCell ref="S56:S57"/>
    <mergeCell ref="T56:T57"/>
    <mergeCell ref="G56:G57"/>
    <mergeCell ref="H56:H57"/>
    <mergeCell ref="I56:I57"/>
    <mergeCell ref="J56:J57"/>
    <mergeCell ref="K56:K57"/>
    <mergeCell ref="L56:L57"/>
    <mergeCell ref="A56:A57"/>
    <mergeCell ref="B56:B57"/>
    <mergeCell ref="C56:C57"/>
    <mergeCell ref="D56:D57"/>
    <mergeCell ref="E56:E57"/>
    <mergeCell ref="F56:F57"/>
    <mergeCell ref="AG56:AG57"/>
    <mergeCell ref="AH56:AH57"/>
    <mergeCell ref="AI56:AI57"/>
    <mergeCell ref="AJ56:AJ57"/>
    <mergeCell ref="AK56:AK57"/>
    <mergeCell ref="AL56:AL57"/>
    <mergeCell ref="AA56:AA57"/>
    <mergeCell ref="AB56:AB57"/>
    <mergeCell ref="AC56:AC57"/>
    <mergeCell ref="AD56:AD57"/>
    <mergeCell ref="AE56:AE57"/>
    <mergeCell ref="AF56:AF57"/>
    <mergeCell ref="U56:U57"/>
    <mergeCell ref="V56:V57"/>
    <mergeCell ref="W56:W57"/>
    <mergeCell ref="X56:X57"/>
    <mergeCell ref="Y56:Y57"/>
    <mergeCell ref="Z56:Z57"/>
    <mergeCell ref="M58:M59"/>
    <mergeCell ref="N58:N59"/>
    <mergeCell ref="O58:O59"/>
    <mergeCell ref="R58:R59"/>
    <mergeCell ref="S58:S59"/>
    <mergeCell ref="T58:T59"/>
    <mergeCell ref="G58:G59"/>
    <mergeCell ref="H58:H59"/>
    <mergeCell ref="I58:I59"/>
    <mergeCell ref="J58:J59"/>
    <mergeCell ref="K58:K59"/>
    <mergeCell ref="L58:L59"/>
    <mergeCell ref="A58:A59"/>
    <mergeCell ref="B58:B59"/>
    <mergeCell ref="C58:C59"/>
    <mergeCell ref="D58:D59"/>
    <mergeCell ref="E58:E59"/>
    <mergeCell ref="F58:F59"/>
    <mergeCell ref="AG58:AG59"/>
    <mergeCell ref="AH58:AH59"/>
    <mergeCell ref="AI58:AI59"/>
    <mergeCell ref="AJ58:AJ59"/>
    <mergeCell ref="AK58:AK59"/>
    <mergeCell ref="AL58:AL59"/>
    <mergeCell ref="AA58:AA59"/>
    <mergeCell ref="AB58:AB59"/>
    <mergeCell ref="AC58:AC59"/>
    <mergeCell ref="AD58:AD59"/>
    <mergeCell ref="AE58:AE59"/>
    <mergeCell ref="AF58:AF59"/>
    <mergeCell ref="U58:U59"/>
    <mergeCell ref="V58:V59"/>
    <mergeCell ref="W58:W59"/>
    <mergeCell ref="X58:X59"/>
    <mergeCell ref="Y58:Y59"/>
    <mergeCell ref="Z58:Z59"/>
    <mergeCell ref="M64:M65"/>
    <mergeCell ref="N64:N65"/>
    <mergeCell ref="O64:O65"/>
    <mergeCell ref="R64:R65"/>
    <mergeCell ref="S64:S65"/>
    <mergeCell ref="T64:T65"/>
    <mergeCell ref="G64:G65"/>
    <mergeCell ref="H64:H65"/>
    <mergeCell ref="I64:I65"/>
    <mergeCell ref="J64:J65"/>
    <mergeCell ref="K64:K65"/>
    <mergeCell ref="L64:L65"/>
    <mergeCell ref="A64:A65"/>
    <mergeCell ref="B64:B65"/>
    <mergeCell ref="C64:C65"/>
    <mergeCell ref="D64:D65"/>
    <mergeCell ref="E64:E65"/>
    <mergeCell ref="F64:F65"/>
    <mergeCell ref="AG64:AG65"/>
    <mergeCell ref="AH64:AH65"/>
    <mergeCell ref="AI64:AI65"/>
    <mergeCell ref="AJ64:AJ65"/>
    <mergeCell ref="AK64:AK65"/>
    <mergeCell ref="AL64:AL65"/>
    <mergeCell ref="AA64:AA65"/>
    <mergeCell ref="AB64:AB65"/>
    <mergeCell ref="AC64:AC65"/>
    <mergeCell ref="AD64:AD65"/>
    <mergeCell ref="AE64:AE65"/>
    <mergeCell ref="AF64:AF65"/>
    <mergeCell ref="U64:U65"/>
    <mergeCell ref="V64:V65"/>
    <mergeCell ref="W64:W65"/>
    <mergeCell ref="X64:X65"/>
    <mergeCell ref="Y64:Y65"/>
    <mergeCell ref="Z64:Z65"/>
    <mergeCell ref="M66:M67"/>
    <mergeCell ref="N66:N67"/>
    <mergeCell ref="O66:O67"/>
    <mergeCell ref="R66:R67"/>
    <mergeCell ref="S66:S67"/>
    <mergeCell ref="T66:T67"/>
    <mergeCell ref="G66:G67"/>
    <mergeCell ref="H66:H67"/>
    <mergeCell ref="I66:I67"/>
    <mergeCell ref="J66:J67"/>
    <mergeCell ref="K66:K67"/>
    <mergeCell ref="L66:L67"/>
    <mergeCell ref="A66:A67"/>
    <mergeCell ref="B66:B67"/>
    <mergeCell ref="C66:C67"/>
    <mergeCell ref="D66:D67"/>
    <mergeCell ref="E66:E67"/>
    <mergeCell ref="F66:F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U66:U67"/>
    <mergeCell ref="V66:V67"/>
    <mergeCell ref="W66:W67"/>
    <mergeCell ref="X66:X67"/>
    <mergeCell ref="Y66:Y67"/>
    <mergeCell ref="Z66:Z67"/>
    <mergeCell ref="M68:M69"/>
    <mergeCell ref="N68:N69"/>
    <mergeCell ref="O68:O69"/>
    <mergeCell ref="R68:R69"/>
    <mergeCell ref="S68:S69"/>
    <mergeCell ref="T68:T69"/>
    <mergeCell ref="G68:G69"/>
    <mergeCell ref="H68:H69"/>
    <mergeCell ref="I68:I69"/>
    <mergeCell ref="J68:J69"/>
    <mergeCell ref="K68:K69"/>
    <mergeCell ref="L68:L69"/>
    <mergeCell ref="A68:A69"/>
    <mergeCell ref="B68:B69"/>
    <mergeCell ref="C68:C69"/>
    <mergeCell ref="D68:D69"/>
    <mergeCell ref="E68:E69"/>
    <mergeCell ref="F68:F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U68:U69"/>
    <mergeCell ref="V68:V69"/>
    <mergeCell ref="W68:W69"/>
    <mergeCell ref="X68:X69"/>
    <mergeCell ref="Y68:Y69"/>
    <mergeCell ref="Z68:Z69"/>
    <mergeCell ref="AL70:AL71"/>
    <mergeCell ref="AA70:AA71"/>
    <mergeCell ref="AB70:AB71"/>
    <mergeCell ref="AC70:AC71"/>
    <mergeCell ref="AD70:AD71"/>
    <mergeCell ref="AE70:AE71"/>
    <mergeCell ref="AF70:AF71"/>
    <mergeCell ref="U70:U71"/>
    <mergeCell ref="V70:V71"/>
    <mergeCell ref="W70:W71"/>
    <mergeCell ref="X70:X71"/>
    <mergeCell ref="Y70:Y71"/>
    <mergeCell ref="Z70:Z71"/>
    <mergeCell ref="M70:M71"/>
    <mergeCell ref="N70:N71"/>
    <mergeCell ref="O70:O71"/>
    <mergeCell ref="R70:R71"/>
    <mergeCell ref="S70:S71"/>
    <mergeCell ref="T70:T71"/>
    <mergeCell ref="AG70:AG71"/>
    <mergeCell ref="AH70:AH71"/>
    <mergeCell ref="G70:G71"/>
    <mergeCell ref="H70:H71"/>
    <mergeCell ref="I70:I71"/>
    <mergeCell ref="J70:J71"/>
    <mergeCell ref="K70:K71"/>
    <mergeCell ref="L70:L71"/>
    <mergeCell ref="A70:A71"/>
    <mergeCell ref="B70:B71"/>
    <mergeCell ref="C70:C71"/>
    <mergeCell ref="D70:D71"/>
    <mergeCell ref="E70:E71"/>
    <mergeCell ref="F70:F71"/>
    <mergeCell ref="AI70:AI71"/>
    <mergeCell ref="AJ70:AJ71"/>
    <mergeCell ref="AK70:AK71"/>
    <mergeCell ref="M72:M73"/>
    <mergeCell ref="N72:N73"/>
    <mergeCell ref="O72:O73"/>
    <mergeCell ref="R72:R73"/>
    <mergeCell ref="S72:S73"/>
    <mergeCell ref="T72:T73"/>
    <mergeCell ref="G72:G73"/>
    <mergeCell ref="H72:H73"/>
    <mergeCell ref="I72:I73"/>
    <mergeCell ref="J72:J73"/>
    <mergeCell ref="K72:K73"/>
    <mergeCell ref="L72:L73"/>
    <mergeCell ref="A72:A73"/>
    <mergeCell ref="B72:B73"/>
    <mergeCell ref="C72:C73"/>
    <mergeCell ref="D72:D73"/>
    <mergeCell ref="E72:E73"/>
    <mergeCell ref="F72:F73"/>
    <mergeCell ref="AG72:AG73"/>
    <mergeCell ref="AH72:AH73"/>
    <mergeCell ref="AI72:AI73"/>
    <mergeCell ref="AJ72:AJ73"/>
    <mergeCell ref="AK72:AK73"/>
    <mergeCell ref="AL72:AL73"/>
    <mergeCell ref="AA72:AA73"/>
    <mergeCell ref="AB72:AB73"/>
    <mergeCell ref="AC72:AC73"/>
    <mergeCell ref="AD72:AD73"/>
    <mergeCell ref="AE72:AE73"/>
    <mergeCell ref="AF72:AF73"/>
    <mergeCell ref="U72:U73"/>
    <mergeCell ref="V72:V73"/>
    <mergeCell ref="W72:W73"/>
    <mergeCell ref="X72:X73"/>
    <mergeCell ref="Y72:Y73"/>
    <mergeCell ref="Z72:Z73"/>
    <mergeCell ref="M74:M75"/>
    <mergeCell ref="N74:N75"/>
    <mergeCell ref="O74:O75"/>
    <mergeCell ref="R74:R75"/>
    <mergeCell ref="S74:S75"/>
    <mergeCell ref="T74:T75"/>
    <mergeCell ref="G74:G75"/>
    <mergeCell ref="H74:H75"/>
    <mergeCell ref="I74:I75"/>
    <mergeCell ref="J74:J75"/>
    <mergeCell ref="K74:K75"/>
    <mergeCell ref="L74:L75"/>
    <mergeCell ref="A74:A75"/>
    <mergeCell ref="B74:B75"/>
    <mergeCell ref="C74:C75"/>
    <mergeCell ref="D74:D75"/>
    <mergeCell ref="E74:E75"/>
    <mergeCell ref="F74:F75"/>
    <mergeCell ref="AG74:AG75"/>
    <mergeCell ref="AH74:AH75"/>
    <mergeCell ref="AI74:AI75"/>
    <mergeCell ref="AJ74:AJ75"/>
    <mergeCell ref="AK74:AK75"/>
    <mergeCell ref="AL74:AL75"/>
    <mergeCell ref="AA74:AA75"/>
    <mergeCell ref="AB74:AB75"/>
    <mergeCell ref="AC74:AC75"/>
    <mergeCell ref="AD74:AD75"/>
    <mergeCell ref="AE74:AE75"/>
    <mergeCell ref="AF74:AF75"/>
    <mergeCell ref="U74:U75"/>
    <mergeCell ref="V74:V75"/>
    <mergeCell ref="W74:W75"/>
    <mergeCell ref="X74:X75"/>
    <mergeCell ref="Y74:Y75"/>
    <mergeCell ref="Z74:Z75"/>
    <mergeCell ref="M76:M77"/>
    <mergeCell ref="N76:N77"/>
    <mergeCell ref="O76:O77"/>
    <mergeCell ref="R76:R77"/>
    <mergeCell ref="S76:S77"/>
    <mergeCell ref="T76:T77"/>
    <mergeCell ref="G76:G77"/>
    <mergeCell ref="H76:H77"/>
    <mergeCell ref="I76:I77"/>
    <mergeCell ref="J76:J77"/>
    <mergeCell ref="K76:K77"/>
    <mergeCell ref="L76:L77"/>
    <mergeCell ref="A76:A77"/>
    <mergeCell ref="B76:B77"/>
    <mergeCell ref="C76:C77"/>
    <mergeCell ref="D76:D77"/>
    <mergeCell ref="E76:E77"/>
    <mergeCell ref="F76:F77"/>
    <mergeCell ref="AG76:AG77"/>
    <mergeCell ref="AH76:AH77"/>
    <mergeCell ref="AI76:AI77"/>
    <mergeCell ref="AJ76:AJ77"/>
    <mergeCell ref="AK76:AK77"/>
    <mergeCell ref="AL76:AL77"/>
    <mergeCell ref="AA76:AA77"/>
    <mergeCell ref="AB76:AB77"/>
    <mergeCell ref="AC76:AC77"/>
    <mergeCell ref="AD76:AD77"/>
    <mergeCell ref="AE76:AE77"/>
    <mergeCell ref="AF76:AF77"/>
    <mergeCell ref="U76:U77"/>
    <mergeCell ref="V76:V77"/>
    <mergeCell ref="W76:W77"/>
    <mergeCell ref="X76:X77"/>
    <mergeCell ref="Y76:Y77"/>
    <mergeCell ref="Z76:Z77"/>
    <mergeCell ref="AD80:AD81"/>
    <mergeCell ref="AE80:AE81"/>
    <mergeCell ref="T80:T81"/>
    <mergeCell ref="U80:U81"/>
    <mergeCell ref="V80:V81"/>
    <mergeCell ref="W80:W81"/>
    <mergeCell ref="X80:X81"/>
    <mergeCell ref="AH78:AH79"/>
    <mergeCell ref="AI78:AI79"/>
    <mergeCell ref="AJ78:AJ79"/>
    <mergeCell ref="AK78:AK79"/>
    <mergeCell ref="AL78:AL79"/>
    <mergeCell ref="AA78:AA79"/>
    <mergeCell ref="AB78:AB79"/>
    <mergeCell ref="AC78:AC79"/>
    <mergeCell ref="AD78:AD79"/>
    <mergeCell ref="AE78:AE79"/>
    <mergeCell ref="AF78:AF79"/>
    <mergeCell ref="U78:U79"/>
    <mergeCell ref="V78:V79"/>
    <mergeCell ref="W78:W79"/>
    <mergeCell ref="X78:X79"/>
    <mergeCell ref="Y78:Y79"/>
    <mergeCell ref="Z78:Z79"/>
    <mergeCell ref="AG78:AG79"/>
    <mergeCell ref="AL80:AL81"/>
    <mergeCell ref="AF80:AF81"/>
    <mergeCell ref="AG80:AG81"/>
    <mergeCell ref="AH80:AH81"/>
    <mergeCell ref="AI80:AI81"/>
    <mergeCell ref="AJ80:AJ81"/>
    <mergeCell ref="AK80:AK81"/>
    <mergeCell ref="M78:M79"/>
    <mergeCell ref="N78:N79"/>
    <mergeCell ref="O78:O79"/>
    <mergeCell ref="R78:R79"/>
    <mergeCell ref="S78:S79"/>
    <mergeCell ref="T78:T79"/>
    <mergeCell ref="G78:G79"/>
    <mergeCell ref="H78:H79"/>
    <mergeCell ref="I78:I79"/>
    <mergeCell ref="J78:J79"/>
    <mergeCell ref="K78:K79"/>
    <mergeCell ref="L78:L79"/>
    <mergeCell ref="A78:A79"/>
    <mergeCell ref="B78:B79"/>
    <mergeCell ref="C78:C79"/>
    <mergeCell ref="D78:D79"/>
    <mergeCell ref="E78:E79"/>
    <mergeCell ref="F78:F79"/>
    <mergeCell ref="W82:W83"/>
    <mergeCell ref="J82:J83"/>
    <mergeCell ref="K82:K83"/>
    <mergeCell ref="L82:L83"/>
    <mergeCell ref="M82:M83"/>
    <mergeCell ref="N82:N83"/>
    <mergeCell ref="O82:O83"/>
    <mergeCell ref="A80:A81"/>
    <mergeCell ref="B80:B81"/>
    <mergeCell ref="C80:C81"/>
    <mergeCell ref="D80:D81"/>
    <mergeCell ref="E80:E81"/>
    <mergeCell ref="F80:F81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AL84:AL85"/>
    <mergeCell ref="AA86:AA87"/>
    <mergeCell ref="AB86:AB87"/>
    <mergeCell ref="Z80:Z81"/>
    <mergeCell ref="AA80:AA81"/>
    <mergeCell ref="AB80:AB81"/>
    <mergeCell ref="AC80:AC81"/>
    <mergeCell ref="Y80:Y81"/>
    <mergeCell ref="M80:M81"/>
    <mergeCell ref="N80:N81"/>
    <mergeCell ref="O80:O81"/>
    <mergeCell ref="Q80:Q81"/>
    <mergeCell ref="R80:R81"/>
    <mergeCell ref="S80:S81"/>
    <mergeCell ref="G80:G81"/>
    <mergeCell ref="H80:H81"/>
    <mergeCell ref="I80:I81"/>
    <mergeCell ref="J80:J81"/>
    <mergeCell ref="K80:K81"/>
    <mergeCell ref="U84:U85"/>
    <mergeCell ref="H84:H85"/>
    <mergeCell ref="I84:I85"/>
    <mergeCell ref="J84:J85"/>
    <mergeCell ref="K84:K85"/>
    <mergeCell ref="L84:L85"/>
    <mergeCell ref="M84:M85"/>
    <mergeCell ref="L80:L81"/>
    <mergeCell ref="R82:R83"/>
    <mergeCell ref="S82:S83"/>
    <mergeCell ref="T82:T83"/>
    <mergeCell ref="U82:U83"/>
    <mergeCell ref="V82:V83"/>
    <mergeCell ref="AJ86:AJ87"/>
    <mergeCell ref="AK86:AK87"/>
    <mergeCell ref="Z86:Z87"/>
    <mergeCell ref="L86:L87"/>
    <mergeCell ref="M86:M87"/>
    <mergeCell ref="N86:N87"/>
    <mergeCell ref="AJ82:AJ83"/>
    <mergeCell ref="AK82:AK83"/>
    <mergeCell ref="AL82:AL83"/>
    <mergeCell ref="A84:A85"/>
    <mergeCell ref="B84:B85"/>
    <mergeCell ref="C84:C85"/>
    <mergeCell ref="D84:D85"/>
    <mergeCell ref="E84:E85"/>
    <mergeCell ref="F84:F85"/>
    <mergeCell ref="G84:G85"/>
    <mergeCell ref="AD82:AD83"/>
    <mergeCell ref="AE82:AE83"/>
    <mergeCell ref="AF82:AF83"/>
    <mergeCell ref="AG82:AG83"/>
    <mergeCell ref="AH82:AH83"/>
    <mergeCell ref="AI82:AI83"/>
    <mergeCell ref="X82:X83"/>
    <mergeCell ref="Y82:Y83"/>
    <mergeCell ref="Z82:Z83"/>
    <mergeCell ref="AA82:AA83"/>
    <mergeCell ref="AB82:AB83"/>
    <mergeCell ref="AC82:AC83"/>
    <mergeCell ref="AH84:AH85"/>
    <mergeCell ref="AI84:AI85"/>
    <mergeCell ref="AJ84:AJ85"/>
    <mergeCell ref="AK84:AK85"/>
    <mergeCell ref="W88:W89"/>
    <mergeCell ref="J88:J89"/>
    <mergeCell ref="K88:K89"/>
    <mergeCell ref="L88:L89"/>
    <mergeCell ref="M88:M89"/>
    <mergeCell ref="N88:N89"/>
    <mergeCell ref="O88:O89"/>
    <mergeCell ref="AL86:AL87"/>
    <mergeCell ref="A86:A87"/>
    <mergeCell ref="B86:B87"/>
    <mergeCell ref="C86:C87"/>
    <mergeCell ref="D86:D87"/>
    <mergeCell ref="E86:E87"/>
    <mergeCell ref="AB84:AB85"/>
    <mergeCell ref="AC84:AC85"/>
    <mergeCell ref="AD84:AD85"/>
    <mergeCell ref="AE84:AE85"/>
    <mergeCell ref="AF84:AF85"/>
    <mergeCell ref="AG84:AG85"/>
    <mergeCell ref="V84:V85"/>
    <mergeCell ref="W84:W85"/>
    <mergeCell ref="X84:X85"/>
    <mergeCell ref="Y84:Y85"/>
    <mergeCell ref="Z84:Z85"/>
    <mergeCell ref="AA84:AA85"/>
    <mergeCell ref="N84:N85"/>
    <mergeCell ref="O84:O85"/>
    <mergeCell ref="R84:R85"/>
    <mergeCell ref="S84:S85"/>
    <mergeCell ref="T84:T85"/>
    <mergeCell ref="AH86:AH87"/>
    <mergeCell ref="AI86:AI87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AF86:AF87"/>
    <mergeCell ref="AG86:AG87"/>
    <mergeCell ref="F86:F87"/>
    <mergeCell ref="G86:G87"/>
    <mergeCell ref="H86:H87"/>
    <mergeCell ref="I86:I87"/>
    <mergeCell ref="J86:J87"/>
    <mergeCell ref="K86:K87"/>
    <mergeCell ref="AC86:AC87"/>
    <mergeCell ref="AD86:AD87"/>
    <mergeCell ref="AE86:AE87"/>
    <mergeCell ref="T86:T87"/>
    <mergeCell ref="U86:U87"/>
    <mergeCell ref="V86:V87"/>
    <mergeCell ref="W86:W87"/>
    <mergeCell ref="X86:X87"/>
    <mergeCell ref="Y86:Y87"/>
    <mergeCell ref="O86:O87"/>
    <mergeCell ref="R86:R87"/>
    <mergeCell ref="S86:S87"/>
    <mergeCell ref="T88:T89"/>
    <mergeCell ref="U88:U89"/>
    <mergeCell ref="V88:V89"/>
    <mergeCell ref="T90:T91"/>
    <mergeCell ref="U90:U91"/>
    <mergeCell ref="H90:H91"/>
    <mergeCell ref="I90:I91"/>
    <mergeCell ref="J90:J91"/>
    <mergeCell ref="K90:K91"/>
    <mergeCell ref="L90:L91"/>
    <mergeCell ref="M90:M91"/>
    <mergeCell ref="AJ88:AJ89"/>
    <mergeCell ref="AK88:AK89"/>
    <mergeCell ref="AL88:AL89"/>
    <mergeCell ref="A90:A91"/>
    <mergeCell ref="B90:B91"/>
    <mergeCell ref="C90:C91"/>
    <mergeCell ref="D90:D91"/>
    <mergeCell ref="E90:E91"/>
    <mergeCell ref="F90:F91"/>
    <mergeCell ref="G90:G91"/>
    <mergeCell ref="AD88:AD89"/>
    <mergeCell ref="AE88:AE89"/>
    <mergeCell ref="AF88:AF89"/>
    <mergeCell ref="AG88:AG89"/>
    <mergeCell ref="AH88:AH89"/>
    <mergeCell ref="AI88:AI89"/>
    <mergeCell ref="X88:X89"/>
    <mergeCell ref="Y88:Y89"/>
    <mergeCell ref="Z88:Z89"/>
    <mergeCell ref="AA88:AA89"/>
    <mergeCell ref="AB88:AB89"/>
    <mergeCell ref="AC88:AC89"/>
    <mergeCell ref="R88:R89"/>
    <mergeCell ref="S88:S89"/>
    <mergeCell ref="F92:F93"/>
    <mergeCell ref="G92:G93"/>
    <mergeCell ref="H92:H93"/>
    <mergeCell ref="I92:I93"/>
    <mergeCell ref="J92:J93"/>
    <mergeCell ref="K92:K93"/>
    <mergeCell ref="AH90:AH91"/>
    <mergeCell ref="AI90:AI91"/>
    <mergeCell ref="AJ90:AJ91"/>
    <mergeCell ref="AK90:AK91"/>
    <mergeCell ref="AL90:AL91"/>
    <mergeCell ref="A92:A93"/>
    <mergeCell ref="B92:B93"/>
    <mergeCell ref="C92:C93"/>
    <mergeCell ref="D92:D93"/>
    <mergeCell ref="E92:E93"/>
    <mergeCell ref="AB90:AB91"/>
    <mergeCell ref="AC90:AC91"/>
    <mergeCell ref="AD90:AD91"/>
    <mergeCell ref="AE90:AE91"/>
    <mergeCell ref="AF90:AF91"/>
    <mergeCell ref="AG90:AG91"/>
    <mergeCell ref="V90:V91"/>
    <mergeCell ref="W90:W91"/>
    <mergeCell ref="X90:X91"/>
    <mergeCell ref="Y90:Y91"/>
    <mergeCell ref="Z90:Z91"/>
    <mergeCell ref="AA90:AA91"/>
    <mergeCell ref="N90:N91"/>
    <mergeCell ref="O90:O91"/>
    <mergeCell ref="R90:R91"/>
    <mergeCell ref="S90:S91"/>
    <mergeCell ref="AA92:AA93"/>
    <mergeCell ref="AB92:AB93"/>
    <mergeCell ref="AC92:AC93"/>
    <mergeCell ref="AD92:AD93"/>
    <mergeCell ref="AE92:AE93"/>
    <mergeCell ref="T92:T93"/>
    <mergeCell ref="U92:U93"/>
    <mergeCell ref="V92:V93"/>
    <mergeCell ref="W92:W93"/>
    <mergeCell ref="X92:X93"/>
    <mergeCell ref="Y92:Y93"/>
    <mergeCell ref="L92:L93"/>
    <mergeCell ref="M92:M93"/>
    <mergeCell ref="N92:N93"/>
    <mergeCell ref="O92:O93"/>
    <mergeCell ref="R92:R93"/>
    <mergeCell ref="S92:S93"/>
    <mergeCell ref="AA94:AA95"/>
    <mergeCell ref="AB94:AB95"/>
    <mergeCell ref="AC94:AC95"/>
    <mergeCell ref="R94:R95"/>
    <mergeCell ref="S94:S95"/>
    <mergeCell ref="T94:T95"/>
    <mergeCell ref="U94:U95"/>
    <mergeCell ref="V94:V95"/>
    <mergeCell ref="W94:W95"/>
    <mergeCell ref="J94:J95"/>
    <mergeCell ref="K94:K95"/>
    <mergeCell ref="L94:L95"/>
    <mergeCell ref="M94:M95"/>
    <mergeCell ref="N94:N95"/>
    <mergeCell ref="O94:O95"/>
    <mergeCell ref="AL92:AL93"/>
    <mergeCell ref="A94:A95"/>
    <mergeCell ref="B94:B95"/>
    <mergeCell ref="C94:C95"/>
    <mergeCell ref="D94:D95"/>
    <mergeCell ref="E94:E95"/>
    <mergeCell ref="F94:F95"/>
    <mergeCell ref="G94:G95"/>
    <mergeCell ref="H94:H95"/>
    <mergeCell ref="I94:I95"/>
    <mergeCell ref="AF92:AF93"/>
    <mergeCell ref="AG92:AG93"/>
    <mergeCell ref="AH92:AH93"/>
    <mergeCell ref="AI92:AI93"/>
    <mergeCell ref="AJ92:AJ93"/>
    <mergeCell ref="AK92:AK93"/>
    <mergeCell ref="Z92:Z93"/>
    <mergeCell ref="AA96:AA97"/>
    <mergeCell ref="N96:N97"/>
    <mergeCell ref="O96:O97"/>
    <mergeCell ref="R96:R97"/>
    <mergeCell ref="S96:S97"/>
    <mergeCell ref="T96:T97"/>
    <mergeCell ref="U96:U97"/>
    <mergeCell ref="H96:H97"/>
    <mergeCell ref="I96:I97"/>
    <mergeCell ref="J96:J97"/>
    <mergeCell ref="K96:K97"/>
    <mergeCell ref="L96:L97"/>
    <mergeCell ref="M96:M97"/>
    <mergeCell ref="AJ94:AJ95"/>
    <mergeCell ref="AK94:AK95"/>
    <mergeCell ref="AL94:AL95"/>
    <mergeCell ref="A96:A97"/>
    <mergeCell ref="B96:B97"/>
    <mergeCell ref="C96:C97"/>
    <mergeCell ref="D96:D97"/>
    <mergeCell ref="E96:E97"/>
    <mergeCell ref="F96:F97"/>
    <mergeCell ref="G96:G97"/>
    <mergeCell ref="AD94:AD95"/>
    <mergeCell ref="AE94:AE95"/>
    <mergeCell ref="AF94:AF95"/>
    <mergeCell ref="AG94:AG95"/>
    <mergeCell ref="AH94:AH95"/>
    <mergeCell ref="AI94:AI95"/>
    <mergeCell ref="X94:X95"/>
    <mergeCell ref="Y94:Y95"/>
    <mergeCell ref="Z94:Z95"/>
    <mergeCell ref="M98:M99"/>
    <mergeCell ref="N98:N99"/>
    <mergeCell ref="O98:O99"/>
    <mergeCell ref="R98:R99"/>
    <mergeCell ref="S98:S99"/>
    <mergeCell ref="F98:F99"/>
    <mergeCell ref="G98:G99"/>
    <mergeCell ref="H98:H99"/>
    <mergeCell ref="I98:I99"/>
    <mergeCell ref="J98:J99"/>
    <mergeCell ref="K98:K99"/>
    <mergeCell ref="AH96:AH97"/>
    <mergeCell ref="AI96:AI97"/>
    <mergeCell ref="AJ96:AJ97"/>
    <mergeCell ref="AK96:AK97"/>
    <mergeCell ref="AL96:AL97"/>
    <mergeCell ref="A98:A99"/>
    <mergeCell ref="B98:B99"/>
    <mergeCell ref="C98:C99"/>
    <mergeCell ref="D98:D99"/>
    <mergeCell ref="E98:E99"/>
    <mergeCell ref="AB96:AB97"/>
    <mergeCell ref="AC96:AC97"/>
    <mergeCell ref="AD96:AD97"/>
    <mergeCell ref="AE96:AE97"/>
    <mergeCell ref="AF96:AF97"/>
    <mergeCell ref="AG96:AG97"/>
    <mergeCell ref="V96:V97"/>
    <mergeCell ref="W96:W97"/>
    <mergeCell ref="X96:X97"/>
    <mergeCell ref="Y96:Y97"/>
    <mergeCell ref="Z96:Z97"/>
    <mergeCell ref="M100:M101"/>
    <mergeCell ref="N100:N101"/>
    <mergeCell ref="O100:O101"/>
    <mergeCell ref="AL98:AL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AF98:AF99"/>
    <mergeCell ref="AG98:AG99"/>
    <mergeCell ref="AH98:AH99"/>
    <mergeCell ref="AI98:AI99"/>
    <mergeCell ref="AJ98:AJ99"/>
    <mergeCell ref="AK98:AK99"/>
    <mergeCell ref="Z98:Z99"/>
    <mergeCell ref="AA98:AA99"/>
    <mergeCell ref="AB98:AB99"/>
    <mergeCell ref="AC98:AC99"/>
    <mergeCell ref="AD98:AD99"/>
    <mergeCell ref="AE98:AE99"/>
    <mergeCell ref="T98:T99"/>
    <mergeCell ref="U98:U99"/>
    <mergeCell ref="V98:V99"/>
    <mergeCell ref="W98:W99"/>
    <mergeCell ref="X98:X99"/>
    <mergeCell ref="Y98:Y99"/>
    <mergeCell ref="L98:L99"/>
    <mergeCell ref="N104:N105"/>
    <mergeCell ref="AJ100:AJ101"/>
    <mergeCell ref="AK100:AK101"/>
    <mergeCell ref="AL100:AL101"/>
    <mergeCell ref="A102:A103"/>
    <mergeCell ref="B102:B103"/>
    <mergeCell ref="C102:C103"/>
    <mergeCell ref="D102:D103"/>
    <mergeCell ref="E102:E103"/>
    <mergeCell ref="F102:F103"/>
    <mergeCell ref="G102:G103"/>
    <mergeCell ref="AD100:AD101"/>
    <mergeCell ref="AE100:AE101"/>
    <mergeCell ref="AF100:AF101"/>
    <mergeCell ref="AG100:AG101"/>
    <mergeCell ref="AH100:AH101"/>
    <mergeCell ref="AI100:AI101"/>
    <mergeCell ref="X100:X101"/>
    <mergeCell ref="Y100:Y101"/>
    <mergeCell ref="Z100:Z101"/>
    <mergeCell ref="AA100:AA101"/>
    <mergeCell ref="AB100:AB101"/>
    <mergeCell ref="AC100:AC101"/>
    <mergeCell ref="R100:R101"/>
    <mergeCell ref="S100:S101"/>
    <mergeCell ref="T100:T101"/>
    <mergeCell ref="U100:U101"/>
    <mergeCell ref="V100:V101"/>
    <mergeCell ref="W100:W101"/>
    <mergeCell ref="J100:J101"/>
    <mergeCell ref="K100:K101"/>
    <mergeCell ref="L100:L101"/>
    <mergeCell ref="X104:X105"/>
    <mergeCell ref="A104:A105"/>
    <mergeCell ref="B104:B105"/>
    <mergeCell ref="C104:C105"/>
    <mergeCell ref="D104:D105"/>
    <mergeCell ref="E104:E105"/>
    <mergeCell ref="AB102:AB103"/>
    <mergeCell ref="AC102:AC103"/>
    <mergeCell ref="AD102:AD103"/>
    <mergeCell ref="AE102:AE103"/>
    <mergeCell ref="AF102:AF103"/>
    <mergeCell ref="AG102:AG103"/>
    <mergeCell ref="V102:V103"/>
    <mergeCell ref="W102:W103"/>
    <mergeCell ref="X102:X103"/>
    <mergeCell ref="Y102:Y103"/>
    <mergeCell ref="Z102:Z103"/>
    <mergeCell ref="AA102:AA103"/>
    <mergeCell ref="N102:N103"/>
    <mergeCell ref="O102:O103"/>
    <mergeCell ref="R102:R103"/>
    <mergeCell ref="S102:S103"/>
    <mergeCell ref="T102:T103"/>
    <mergeCell ref="U102:U103"/>
    <mergeCell ref="H102:H103"/>
    <mergeCell ref="I102:I103"/>
    <mergeCell ref="J102:J103"/>
    <mergeCell ref="K102:K103"/>
    <mergeCell ref="L102:L103"/>
    <mergeCell ref="M102:M103"/>
    <mergeCell ref="L104:L105"/>
    <mergeCell ref="M104:M105"/>
    <mergeCell ref="Y104:Y105"/>
    <mergeCell ref="O104:O105"/>
    <mergeCell ref="R104:R105"/>
    <mergeCell ref="S104:S105"/>
    <mergeCell ref="F104:F105"/>
    <mergeCell ref="G104:G105"/>
    <mergeCell ref="H104:H105"/>
    <mergeCell ref="I104:I105"/>
    <mergeCell ref="J104:J105"/>
    <mergeCell ref="K104:K105"/>
    <mergeCell ref="AH102:AH103"/>
    <mergeCell ref="AI102:AI103"/>
    <mergeCell ref="AJ102:AJ103"/>
    <mergeCell ref="AK102:AK103"/>
    <mergeCell ref="AL102:AL103"/>
    <mergeCell ref="AL104:AL105"/>
    <mergeCell ref="AF104:AF105"/>
    <mergeCell ref="AG104:AG105"/>
    <mergeCell ref="AH104:AH105"/>
    <mergeCell ref="AI104:AI105"/>
    <mergeCell ref="AJ104:AJ105"/>
    <mergeCell ref="AK104:AK105"/>
    <mergeCell ref="Z104:Z105"/>
    <mergeCell ref="AA104:AA105"/>
    <mergeCell ref="AB104:AB105"/>
    <mergeCell ref="AC104:AC105"/>
    <mergeCell ref="AD104:AD105"/>
    <mergeCell ref="AE104:AE105"/>
    <mergeCell ref="T104:T105"/>
    <mergeCell ref="U104:U105"/>
    <mergeCell ref="V104:V105"/>
    <mergeCell ref="W104:W10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8AD0C-BD25-D146-B489-E7A4AECA1521}">
  <dimension ref="A1:O305"/>
  <sheetViews>
    <sheetView tabSelected="1" workbookViewId="0">
      <selection activeCell="Q6" sqref="Q6"/>
    </sheetView>
  </sheetViews>
  <sheetFormatPr baseColWidth="10" defaultRowHeight="16" x14ac:dyDescent="0.2"/>
  <sheetData>
    <row r="1" spans="1:15" x14ac:dyDescent="0.2">
      <c r="F1" s="35" t="s">
        <v>799</v>
      </c>
      <c r="G1" s="35" t="s">
        <v>800</v>
      </c>
      <c r="H1" s="35" t="s">
        <v>801</v>
      </c>
      <c r="I1" s="35" t="s">
        <v>802</v>
      </c>
      <c r="J1" s="35" t="s">
        <v>803</v>
      </c>
      <c r="K1" s="35" t="s">
        <v>804</v>
      </c>
      <c r="L1" s="35" t="s">
        <v>805</v>
      </c>
      <c r="M1" s="35" t="s">
        <v>806</v>
      </c>
      <c r="N1" s="35" t="s">
        <v>807</v>
      </c>
      <c r="O1" s="35" t="s">
        <v>808</v>
      </c>
    </row>
    <row r="2" spans="1:15" x14ac:dyDescent="0.2">
      <c r="A2" s="42" t="s">
        <v>809</v>
      </c>
      <c r="B2" s="44" t="s">
        <v>22</v>
      </c>
      <c r="C2" s="44" t="s">
        <v>23</v>
      </c>
      <c r="D2" s="44" t="s">
        <v>810</v>
      </c>
      <c r="E2" s="35" t="s">
        <v>811</v>
      </c>
      <c r="F2">
        <v>0</v>
      </c>
      <c r="G2">
        <v>0.2413793103448276</v>
      </c>
      <c r="H2">
        <v>0.52830188679245282</v>
      </c>
      <c r="I2">
        <v>0.74468085106382975</v>
      </c>
      <c r="J2">
        <v>0.72222222222222221</v>
      </c>
      <c r="K2">
        <v>1</v>
      </c>
      <c r="L2">
        <v>1</v>
      </c>
    </row>
    <row r="3" spans="1:15" x14ac:dyDescent="0.2">
      <c r="A3" s="42"/>
      <c r="B3" s="45"/>
      <c r="C3" s="45"/>
      <c r="D3" s="45"/>
      <c r="E3" s="35" t="s">
        <v>812</v>
      </c>
      <c r="G3">
        <v>0</v>
      </c>
      <c r="I3">
        <v>0.5</v>
      </c>
      <c r="J3">
        <v>0.1111111111111111</v>
      </c>
      <c r="K3">
        <v>0.45454545454545447</v>
      </c>
      <c r="L3">
        <v>0.75</v>
      </c>
      <c r="M3">
        <v>0.33333333333333331</v>
      </c>
      <c r="N3">
        <v>0.4</v>
      </c>
      <c r="O3">
        <v>0.5</v>
      </c>
    </row>
    <row r="4" spans="1:15" x14ac:dyDescent="0.2">
      <c r="A4" s="42"/>
      <c r="B4" s="45"/>
      <c r="C4" s="45"/>
      <c r="D4" s="45"/>
      <c r="E4" s="35" t="s">
        <v>813</v>
      </c>
      <c r="F4">
        <v>0.66666666666666663</v>
      </c>
      <c r="G4">
        <v>0.8571428571428571</v>
      </c>
      <c r="H4">
        <v>0.52941176470588236</v>
      </c>
      <c r="I4">
        <v>0.3888888888888889</v>
      </c>
      <c r="J4">
        <v>0.66666666666666663</v>
      </c>
      <c r="K4">
        <v>0.61904761904761907</v>
      </c>
      <c r="L4">
        <v>0.75</v>
      </c>
      <c r="M4">
        <v>1</v>
      </c>
      <c r="N4">
        <v>0.625</v>
      </c>
      <c r="O4">
        <v>0.7142857142857143</v>
      </c>
    </row>
    <row r="5" spans="1:15" x14ac:dyDescent="0.2">
      <c r="A5" s="42"/>
      <c r="B5" s="45"/>
      <c r="C5" s="45"/>
      <c r="D5" s="45"/>
      <c r="E5" s="35" t="s">
        <v>814</v>
      </c>
      <c r="G5">
        <v>0.75</v>
      </c>
      <c r="H5">
        <v>0.55555555555555558</v>
      </c>
      <c r="I5">
        <v>0.69230769230769229</v>
      </c>
      <c r="J5">
        <v>0.75</v>
      </c>
      <c r="K5">
        <v>0.66666666666666663</v>
      </c>
      <c r="L5">
        <v>0.63636363636363635</v>
      </c>
      <c r="M5">
        <v>0.5714285714285714</v>
      </c>
      <c r="N5">
        <v>0.5714285714285714</v>
      </c>
      <c r="O5">
        <v>1</v>
      </c>
    </row>
    <row r="6" spans="1:15" x14ac:dyDescent="0.2">
      <c r="A6" s="42"/>
      <c r="B6" s="45"/>
      <c r="C6" s="45"/>
      <c r="D6" s="45"/>
      <c r="E6" s="35" t="s">
        <v>815</v>
      </c>
      <c r="F6">
        <v>0.42857142857142849</v>
      </c>
      <c r="G6">
        <v>0.69230769230769229</v>
      </c>
      <c r="H6">
        <v>0.54166666666666663</v>
      </c>
      <c r="I6">
        <v>0.4</v>
      </c>
      <c r="J6">
        <v>0.68181818181818177</v>
      </c>
      <c r="K6">
        <v>0.78947368421052633</v>
      </c>
      <c r="L6">
        <v>0.94117647058823528</v>
      </c>
      <c r="M6">
        <v>1</v>
      </c>
    </row>
    <row r="7" spans="1:15" x14ac:dyDescent="0.2">
      <c r="A7" s="42"/>
      <c r="B7" s="45"/>
      <c r="C7" s="45"/>
      <c r="D7" s="45"/>
      <c r="E7" s="35" t="s">
        <v>816</v>
      </c>
      <c r="F7">
        <v>0.55555555555555558</v>
      </c>
      <c r="G7">
        <v>0.66666666666666663</v>
      </c>
      <c r="H7">
        <v>0.5</v>
      </c>
      <c r="I7">
        <v>0.33333333333333331</v>
      </c>
      <c r="J7">
        <v>0.4</v>
      </c>
      <c r="K7">
        <v>1</v>
      </c>
      <c r="L7">
        <v>1</v>
      </c>
    </row>
    <row r="8" spans="1:15" x14ac:dyDescent="0.2">
      <c r="A8" s="42"/>
      <c r="B8" s="45"/>
      <c r="C8" s="45"/>
      <c r="D8" s="45"/>
      <c r="E8" s="35" t="s">
        <v>817</v>
      </c>
      <c r="F8">
        <v>0.42857142857142849</v>
      </c>
      <c r="G8">
        <v>0.75</v>
      </c>
      <c r="H8">
        <v>0.5</v>
      </c>
      <c r="I8">
        <v>0.5</v>
      </c>
      <c r="J8">
        <v>0.7142857142857143</v>
      </c>
      <c r="K8">
        <v>0.42857142857142849</v>
      </c>
      <c r="L8">
        <v>0.66666666666666663</v>
      </c>
      <c r="M8">
        <v>1</v>
      </c>
      <c r="N8">
        <v>0.25</v>
      </c>
      <c r="O8">
        <v>0.5</v>
      </c>
    </row>
    <row r="9" spans="1:15" x14ac:dyDescent="0.2">
      <c r="A9" s="42"/>
      <c r="B9" s="45"/>
      <c r="C9" s="45"/>
      <c r="D9" s="45"/>
      <c r="E9" s="35" t="s">
        <v>818</v>
      </c>
      <c r="G9">
        <v>1</v>
      </c>
      <c r="I9">
        <v>0</v>
      </c>
      <c r="J9">
        <v>0.2</v>
      </c>
      <c r="K9">
        <v>0.46153846153846162</v>
      </c>
      <c r="L9">
        <v>0.72222222222222221</v>
      </c>
      <c r="M9">
        <v>0.41666666666666669</v>
      </c>
      <c r="N9">
        <v>0.5714285714285714</v>
      </c>
      <c r="O9">
        <v>0.76923076923076927</v>
      </c>
    </row>
    <row r="10" spans="1:15" x14ac:dyDescent="0.2">
      <c r="A10" s="42"/>
      <c r="B10" s="45"/>
      <c r="C10" s="45"/>
      <c r="D10" s="43"/>
      <c r="E10" s="35" t="s">
        <v>819</v>
      </c>
      <c r="G10">
        <v>0.5</v>
      </c>
      <c r="H10">
        <v>0.2857142857142857</v>
      </c>
      <c r="I10">
        <v>0.5714285714285714</v>
      </c>
      <c r="J10">
        <v>0.46153846153846162</v>
      </c>
      <c r="K10">
        <v>0.66666666666666663</v>
      </c>
      <c r="L10">
        <v>0.6</v>
      </c>
      <c r="M10">
        <v>0.66666666666666663</v>
      </c>
      <c r="N10">
        <v>0.72727272727272729</v>
      </c>
      <c r="O10">
        <v>1</v>
      </c>
    </row>
    <row r="11" spans="1:15" x14ac:dyDescent="0.2">
      <c r="A11" s="42"/>
      <c r="B11" s="45"/>
      <c r="C11" s="45"/>
      <c r="D11" s="44" t="s">
        <v>820</v>
      </c>
      <c r="E11" s="35" t="s">
        <v>811</v>
      </c>
      <c r="F11">
        <v>0.4</v>
      </c>
      <c r="G11">
        <v>0.6</v>
      </c>
      <c r="H11">
        <v>0.375</v>
      </c>
      <c r="I11">
        <v>1</v>
      </c>
      <c r="K11">
        <v>0.25</v>
      </c>
      <c r="L11">
        <v>0.5714285714285714</v>
      </c>
      <c r="M11">
        <v>0.36363636363636359</v>
      </c>
      <c r="N11">
        <v>0.88888888888888884</v>
      </c>
      <c r="O11">
        <v>1</v>
      </c>
    </row>
    <row r="12" spans="1:15" x14ac:dyDescent="0.2">
      <c r="A12" s="42"/>
      <c r="B12" s="45"/>
      <c r="C12" s="45"/>
      <c r="D12" s="45"/>
      <c r="E12" s="35" t="s">
        <v>812</v>
      </c>
      <c r="F12">
        <v>0.5</v>
      </c>
      <c r="G12">
        <v>0.53333333333333333</v>
      </c>
      <c r="H12">
        <v>0.58823529411764708</v>
      </c>
      <c r="I12">
        <v>0.30769230769230771</v>
      </c>
      <c r="J12">
        <v>0.52</v>
      </c>
      <c r="K12">
        <v>0.59090909090909094</v>
      </c>
      <c r="L12">
        <v>0.65384615384615385</v>
      </c>
      <c r="M12">
        <v>0.83333333333333337</v>
      </c>
      <c r="N12">
        <v>0.66666666666666663</v>
      </c>
      <c r="O12">
        <v>1</v>
      </c>
    </row>
    <row r="13" spans="1:15" x14ac:dyDescent="0.2">
      <c r="A13" s="42"/>
      <c r="B13" s="45"/>
      <c r="C13" s="45"/>
      <c r="D13" s="45"/>
      <c r="E13" s="35" t="s">
        <v>813</v>
      </c>
      <c r="F13">
        <v>0.625</v>
      </c>
      <c r="G13">
        <v>0.7407407407407407</v>
      </c>
      <c r="H13">
        <v>0.72222222222222221</v>
      </c>
      <c r="I13">
        <v>0.61538461538461542</v>
      </c>
      <c r="J13">
        <v>0.69230769230769229</v>
      </c>
      <c r="K13">
        <v>0.4</v>
      </c>
      <c r="L13">
        <v>0.8571428571428571</v>
      </c>
      <c r="M13">
        <v>1</v>
      </c>
    </row>
    <row r="14" spans="1:15" x14ac:dyDescent="0.2">
      <c r="A14" s="42"/>
      <c r="B14" s="45"/>
      <c r="C14" s="45"/>
      <c r="D14" s="45"/>
      <c r="E14" s="35" t="s">
        <v>814</v>
      </c>
      <c r="F14">
        <v>0</v>
      </c>
      <c r="G14">
        <v>0.68421052631578949</v>
      </c>
    </row>
    <row r="15" spans="1:15" x14ac:dyDescent="0.2">
      <c r="A15" s="42"/>
      <c r="B15" s="45"/>
      <c r="C15" s="45"/>
      <c r="D15" s="45"/>
      <c r="E15" s="35" t="s">
        <v>821</v>
      </c>
      <c r="F15">
        <v>0.33333333333333331</v>
      </c>
      <c r="G15">
        <v>0.77777777777777779</v>
      </c>
      <c r="H15">
        <v>0.5</v>
      </c>
      <c r="I15">
        <v>0.46666666666666667</v>
      </c>
      <c r="J15">
        <v>0.77777777777777779</v>
      </c>
      <c r="K15">
        <v>1</v>
      </c>
    </row>
    <row r="16" spans="1:15" x14ac:dyDescent="0.2">
      <c r="A16" s="42"/>
      <c r="B16" s="45"/>
      <c r="C16" s="45"/>
      <c r="D16" s="45"/>
      <c r="E16" s="35" t="s">
        <v>815</v>
      </c>
      <c r="F16">
        <v>0.22222222222222221</v>
      </c>
      <c r="G16">
        <v>0.83333333333333337</v>
      </c>
      <c r="H16">
        <v>0.66666666666666663</v>
      </c>
      <c r="I16">
        <v>0.55555555555555558</v>
      </c>
      <c r="J16">
        <v>0.63636363636363635</v>
      </c>
      <c r="K16">
        <v>0.33333333333333331</v>
      </c>
      <c r="L16">
        <v>0.8571428571428571</v>
      </c>
      <c r="M16">
        <v>0.66666666666666663</v>
      </c>
      <c r="N16">
        <v>1</v>
      </c>
    </row>
    <row r="17" spans="1:15" x14ac:dyDescent="0.2">
      <c r="A17" s="42"/>
      <c r="B17" s="45"/>
      <c r="C17" s="45"/>
      <c r="D17" s="45"/>
      <c r="E17" s="35" t="s">
        <v>816</v>
      </c>
      <c r="F17">
        <v>0.8</v>
      </c>
      <c r="G17">
        <v>0.66666666666666663</v>
      </c>
      <c r="H17">
        <v>0.66666666666666663</v>
      </c>
      <c r="I17">
        <v>0.5</v>
      </c>
      <c r="J17">
        <v>0.58333333333333337</v>
      </c>
      <c r="K17">
        <v>0.36363636363636359</v>
      </c>
      <c r="L17">
        <v>0.66666666666666663</v>
      </c>
      <c r="M17">
        <v>0.77777777777777779</v>
      </c>
      <c r="N17">
        <v>0.55555555555555558</v>
      </c>
      <c r="O17">
        <v>0.8</v>
      </c>
    </row>
    <row r="18" spans="1:15" x14ac:dyDescent="0.2">
      <c r="A18" s="42"/>
      <c r="B18" s="45"/>
      <c r="C18" s="45"/>
      <c r="D18" s="45"/>
      <c r="E18" s="35" t="s">
        <v>817</v>
      </c>
      <c r="F18">
        <v>0.33333333333333331</v>
      </c>
      <c r="G18">
        <v>0.7</v>
      </c>
      <c r="H18">
        <v>0.625</v>
      </c>
      <c r="I18">
        <v>0.75</v>
      </c>
      <c r="J18">
        <v>0.5</v>
      </c>
      <c r="K18">
        <v>0.4</v>
      </c>
      <c r="L18">
        <v>0.8125</v>
      </c>
      <c r="M18">
        <v>0.5</v>
      </c>
      <c r="N18">
        <v>0.8571428571428571</v>
      </c>
      <c r="O18">
        <v>0.33333333333333331</v>
      </c>
    </row>
    <row r="19" spans="1:15" x14ac:dyDescent="0.2">
      <c r="A19" s="42"/>
      <c r="B19" s="45"/>
      <c r="C19" s="45"/>
      <c r="D19" s="45"/>
      <c r="E19" s="35" t="s">
        <v>818</v>
      </c>
      <c r="F19">
        <v>0.42857142857142849</v>
      </c>
      <c r="G19">
        <v>0.7142857142857143</v>
      </c>
      <c r="H19">
        <v>1</v>
      </c>
      <c r="I19">
        <v>0.5</v>
      </c>
      <c r="J19">
        <v>0.66666666666666663</v>
      </c>
      <c r="K19">
        <v>1</v>
      </c>
      <c r="L19">
        <v>0.5</v>
      </c>
      <c r="M19">
        <v>0</v>
      </c>
      <c r="O19">
        <v>1</v>
      </c>
    </row>
    <row r="20" spans="1:15" x14ac:dyDescent="0.2">
      <c r="A20" s="42"/>
      <c r="B20" s="45"/>
      <c r="C20" s="45"/>
      <c r="D20" s="43"/>
      <c r="E20" s="35" t="s">
        <v>819</v>
      </c>
      <c r="F20">
        <v>0.61538461538461542</v>
      </c>
      <c r="G20">
        <v>0.89655172413793105</v>
      </c>
      <c r="H20">
        <v>0.5</v>
      </c>
      <c r="I20">
        <v>0.6</v>
      </c>
      <c r="J20">
        <v>0.6</v>
      </c>
      <c r="K20">
        <v>0.5</v>
      </c>
      <c r="L20">
        <v>1</v>
      </c>
      <c r="M20">
        <v>1</v>
      </c>
      <c r="N20">
        <v>0</v>
      </c>
      <c r="O20">
        <v>0</v>
      </c>
    </row>
    <row r="21" spans="1:15" x14ac:dyDescent="0.2">
      <c r="A21" s="42"/>
      <c r="B21" s="45"/>
      <c r="C21" s="45"/>
      <c r="D21" s="44" t="s">
        <v>822</v>
      </c>
      <c r="E21" s="35" t="s">
        <v>811</v>
      </c>
      <c r="J21">
        <v>0</v>
      </c>
      <c r="K21">
        <v>1</v>
      </c>
      <c r="L21">
        <v>0</v>
      </c>
      <c r="M21">
        <v>0.4</v>
      </c>
      <c r="N21">
        <v>0.55555555555555558</v>
      </c>
      <c r="O21">
        <v>0.5714285714285714</v>
      </c>
    </row>
    <row r="22" spans="1:15" x14ac:dyDescent="0.2">
      <c r="A22" s="42"/>
      <c r="B22" s="45"/>
      <c r="C22" s="45"/>
      <c r="D22" s="45"/>
      <c r="E22" s="35" t="s">
        <v>814</v>
      </c>
      <c r="F22">
        <v>0.46153846153846162</v>
      </c>
      <c r="G22">
        <v>0.72727272727272729</v>
      </c>
      <c r="H22">
        <v>0.6470588235294118</v>
      </c>
      <c r="I22">
        <v>0.60869565217391308</v>
      </c>
      <c r="J22">
        <v>0.81818181818181823</v>
      </c>
      <c r="K22">
        <v>0.83333333333333337</v>
      </c>
      <c r="L22">
        <v>0.75</v>
      </c>
    </row>
    <row r="23" spans="1:15" x14ac:dyDescent="0.2">
      <c r="A23" s="42"/>
      <c r="B23" s="45"/>
      <c r="C23" s="45"/>
      <c r="D23" s="45"/>
      <c r="E23" s="35" t="s">
        <v>821</v>
      </c>
      <c r="F23">
        <v>1</v>
      </c>
      <c r="G23">
        <v>0.5</v>
      </c>
      <c r="H23">
        <v>1</v>
      </c>
      <c r="I23">
        <v>0.66666666666666663</v>
      </c>
      <c r="J23">
        <v>1</v>
      </c>
      <c r="K23">
        <v>0</v>
      </c>
      <c r="L23">
        <v>1</v>
      </c>
      <c r="M23">
        <v>1</v>
      </c>
      <c r="N23">
        <v>1</v>
      </c>
      <c r="O23">
        <v>0.66666666666666663</v>
      </c>
    </row>
    <row r="24" spans="1:15" x14ac:dyDescent="0.2">
      <c r="A24" s="42"/>
      <c r="B24" s="45"/>
      <c r="C24" s="45"/>
      <c r="D24" s="45"/>
      <c r="E24" s="35" t="s">
        <v>815</v>
      </c>
      <c r="G24">
        <v>0.8</v>
      </c>
      <c r="H24">
        <v>0.5625</v>
      </c>
      <c r="I24">
        <v>0.83333333333333337</v>
      </c>
      <c r="J24">
        <v>0.76923076923076927</v>
      </c>
      <c r="K24">
        <v>0.9</v>
      </c>
      <c r="L24">
        <v>0.875</v>
      </c>
      <c r="M24">
        <v>1</v>
      </c>
      <c r="N24">
        <v>1</v>
      </c>
      <c r="O24">
        <v>1</v>
      </c>
    </row>
    <row r="25" spans="1:15" x14ac:dyDescent="0.2">
      <c r="A25" s="42"/>
      <c r="B25" s="45"/>
      <c r="C25" s="45"/>
      <c r="D25" s="45"/>
      <c r="E25" s="35" t="s">
        <v>817</v>
      </c>
      <c r="J25">
        <v>0</v>
      </c>
      <c r="K25">
        <v>0.33333333333333331</v>
      </c>
      <c r="L25">
        <v>0.75</v>
      </c>
      <c r="M25">
        <v>0.75</v>
      </c>
      <c r="N25">
        <v>0.66666666666666663</v>
      </c>
      <c r="O25">
        <v>0.66666666666666663</v>
      </c>
    </row>
    <row r="26" spans="1:15" x14ac:dyDescent="0.2">
      <c r="A26" s="42"/>
      <c r="B26" s="45"/>
      <c r="C26" s="45"/>
      <c r="D26" s="33" t="s">
        <v>827</v>
      </c>
      <c r="E26" s="34"/>
      <c r="F26" s="34">
        <f>AVERAGE(F2:F25)</f>
        <v>0.45874991022049844</v>
      </c>
      <c r="G26" s="34">
        <f t="shared" ref="G26:O26" si="0">AVERAGE(G2:G25)</f>
        <v>0.66507586683300246</v>
      </c>
      <c r="H26" s="34">
        <f t="shared" si="0"/>
        <v>0.59442104382302408</v>
      </c>
      <c r="I26" s="34">
        <f t="shared" si="0"/>
        <v>0.54926829211882733</v>
      </c>
      <c r="J26" s="34">
        <f t="shared" si="0"/>
        <v>0.55779563870472959</v>
      </c>
      <c r="K26" s="34">
        <f t="shared" si="0"/>
        <v>0.60830675807792534</v>
      </c>
      <c r="L26" s="34">
        <f t="shared" si="0"/>
        <v>0.74364345918490316</v>
      </c>
      <c r="M26" s="34">
        <f t="shared" si="0"/>
        <v>0.69892154628996739</v>
      </c>
      <c r="N26" s="34">
        <f t="shared" si="0"/>
        <v>0.6459753787878787</v>
      </c>
      <c r="O26" s="34">
        <f t="shared" si="0"/>
        <v>0.72010073260073248</v>
      </c>
    </row>
    <row r="27" spans="1:15" x14ac:dyDescent="0.2">
      <c r="A27" s="42"/>
      <c r="B27" s="45"/>
      <c r="C27" s="45"/>
      <c r="D27" s="33" t="s">
        <v>58</v>
      </c>
      <c r="E27" s="34"/>
      <c r="F27" s="34">
        <f>+STDEV(F2:F25)</f>
        <v>0.25376878998841601</v>
      </c>
      <c r="G27" s="34">
        <f t="shared" ref="G27:O27" si="1">+STDEV(G2:G25)</f>
        <v>0.21696712872608623</v>
      </c>
      <c r="H27" s="34">
        <f t="shared" si="1"/>
        <v>0.17520177199844719</v>
      </c>
      <c r="I27" s="34">
        <f t="shared" si="1"/>
        <v>0.20961856200880902</v>
      </c>
      <c r="J27" s="34">
        <f t="shared" si="1"/>
        <v>0.26721206701241462</v>
      </c>
      <c r="K27" s="34">
        <f t="shared" si="1"/>
        <v>0.28828634627132527</v>
      </c>
      <c r="L27" s="34">
        <f t="shared" si="1"/>
        <v>0.22300512350883114</v>
      </c>
      <c r="M27" s="34">
        <f t="shared" si="1"/>
        <v>0.30027030552720779</v>
      </c>
      <c r="N27" s="34">
        <f t="shared" si="1"/>
        <v>0.27683388258057451</v>
      </c>
      <c r="O27" s="34">
        <f t="shared" si="1"/>
        <v>0.29117344530195133</v>
      </c>
    </row>
    <row r="28" spans="1:15" x14ac:dyDescent="0.2">
      <c r="A28" s="42"/>
      <c r="B28" s="43"/>
      <c r="C28" s="43"/>
      <c r="D28" s="33" t="s">
        <v>59</v>
      </c>
      <c r="E28" s="34"/>
      <c r="F28" s="34">
        <f>+COUNT(F2:F25)</f>
        <v>17</v>
      </c>
      <c r="G28" s="34">
        <f t="shared" ref="G28:O28" si="2">+COUNT(G2:G25)</f>
        <v>22</v>
      </c>
      <c r="H28" s="34">
        <f t="shared" si="2"/>
        <v>19</v>
      </c>
      <c r="I28" s="34">
        <f t="shared" si="2"/>
        <v>21</v>
      </c>
      <c r="J28" s="34">
        <f t="shared" si="2"/>
        <v>22</v>
      </c>
      <c r="K28" s="34">
        <f t="shared" si="2"/>
        <v>23</v>
      </c>
      <c r="L28" s="34">
        <f t="shared" si="2"/>
        <v>22</v>
      </c>
      <c r="M28" s="34">
        <f t="shared" si="2"/>
        <v>19</v>
      </c>
      <c r="N28" s="34">
        <f t="shared" si="2"/>
        <v>16</v>
      </c>
      <c r="O28" s="34">
        <f t="shared" si="2"/>
        <v>16</v>
      </c>
    </row>
    <row r="29" spans="1:15" x14ac:dyDescent="0.2">
      <c r="A29" s="42"/>
      <c r="B29" s="42" t="s">
        <v>823</v>
      </c>
      <c r="C29" s="42" t="s">
        <v>23</v>
      </c>
      <c r="D29" s="43" t="s">
        <v>810</v>
      </c>
      <c r="E29" s="35" t="s">
        <v>811</v>
      </c>
      <c r="F29">
        <v>0</v>
      </c>
      <c r="G29">
        <v>0.5</v>
      </c>
      <c r="H29">
        <v>1</v>
      </c>
      <c r="I29">
        <v>0</v>
      </c>
      <c r="J29">
        <v>0.6</v>
      </c>
      <c r="K29">
        <v>0.5</v>
      </c>
      <c r="L29">
        <v>0.54545454545454541</v>
      </c>
      <c r="M29">
        <v>0.8</v>
      </c>
      <c r="N29">
        <v>0.5</v>
      </c>
    </row>
    <row r="30" spans="1:15" x14ac:dyDescent="0.2">
      <c r="A30" s="42"/>
      <c r="B30" s="42"/>
      <c r="C30" s="42"/>
      <c r="D30" s="42"/>
      <c r="E30" s="35" t="s">
        <v>812</v>
      </c>
      <c r="G30">
        <v>0.33333333333333331</v>
      </c>
      <c r="H30">
        <v>0.66666666666666663</v>
      </c>
      <c r="I30">
        <v>0.42857142857142849</v>
      </c>
      <c r="J30">
        <v>0.26315789473684209</v>
      </c>
      <c r="K30">
        <v>0.6</v>
      </c>
      <c r="L30">
        <v>0.73076923076923073</v>
      </c>
      <c r="M30">
        <v>0.81818181818181823</v>
      </c>
      <c r="N30">
        <v>1</v>
      </c>
    </row>
    <row r="31" spans="1:15" x14ac:dyDescent="0.2">
      <c r="A31" s="42"/>
      <c r="B31" s="42"/>
      <c r="C31" s="42"/>
      <c r="D31" s="42"/>
      <c r="E31" s="35" t="s">
        <v>813</v>
      </c>
      <c r="F31">
        <v>0.66666666666666663</v>
      </c>
      <c r="G31">
        <v>0.66666666666666663</v>
      </c>
      <c r="H31">
        <v>1</v>
      </c>
      <c r="I31">
        <v>0</v>
      </c>
      <c r="J31">
        <v>0.66666666666666663</v>
      </c>
      <c r="K31">
        <v>1</v>
      </c>
      <c r="L31">
        <v>7.1428571428571425E-2</v>
      </c>
      <c r="M31">
        <v>0.29166666666666669</v>
      </c>
      <c r="N31">
        <v>0.65517241379310343</v>
      </c>
      <c r="O31">
        <v>0.61111111111111116</v>
      </c>
    </row>
    <row r="32" spans="1:15" x14ac:dyDescent="0.2">
      <c r="A32" s="42"/>
      <c r="B32" s="42"/>
      <c r="C32" s="42"/>
      <c r="D32" s="42"/>
      <c r="E32" s="35" t="s">
        <v>814</v>
      </c>
      <c r="F32">
        <v>0.5714285714285714</v>
      </c>
      <c r="G32">
        <v>1</v>
      </c>
      <c r="H32">
        <v>1</v>
      </c>
      <c r="I32">
        <v>0.7142857142857143</v>
      </c>
      <c r="J32">
        <v>0.5</v>
      </c>
      <c r="K32">
        <v>0.55000000000000004</v>
      </c>
      <c r="L32">
        <v>0.7142857142857143</v>
      </c>
      <c r="M32">
        <v>0.66666666666666663</v>
      </c>
      <c r="N32">
        <v>0.5</v>
      </c>
      <c r="O32">
        <v>0.5</v>
      </c>
    </row>
    <row r="33" spans="1:15" x14ac:dyDescent="0.2">
      <c r="A33" s="42"/>
      <c r="B33" s="42"/>
      <c r="C33" s="42"/>
      <c r="D33" s="42"/>
      <c r="E33" s="35" t="s">
        <v>821</v>
      </c>
      <c r="F33">
        <v>0.7</v>
      </c>
      <c r="G33">
        <v>0.5</v>
      </c>
      <c r="H33">
        <v>0.66666666666666663</v>
      </c>
      <c r="I33">
        <v>0.33333333333333331</v>
      </c>
      <c r="J33">
        <v>0.7142857142857143</v>
      </c>
      <c r="K33">
        <v>0.5</v>
      </c>
      <c r="L33">
        <v>0.8</v>
      </c>
      <c r="M33">
        <v>0.66666666666666663</v>
      </c>
      <c r="N33">
        <v>0</v>
      </c>
      <c r="O33">
        <v>0.54545454545454541</v>
      </c>
    </row>
    <row r="34" spans="1:15" x14ac:dyDescent="0.2">
      <c r="A34" s="42"/>
      <c r="B34" s="42"/>
      <c r="C34" s="42"/>
      <c r="D34" s="42"/>
      <c r="E34" s="35" t="s">
        <v>815</v>
      </c>
      <c r="G34">
        <v>0</v>
      </c>
      <c r="H34">
        <v>0.16666666666666671</v>
      </c>
      <c r="I34">
        <v>0.66666666666666663</v>
      </c>
      <c r="J34">
        <v>1</v>
      </c>
      <c r="K34">
        <v>1</v>
      </c>
      <c r="M34">
        <v>1</v>
      </c>
      <c r="O34">
        <v>1</v>
      </c>
    </row>
    <row r="35" spans="1:15" x14ac:dyDescent="0.2">
      <c r="A35" s="42"/>
      <c r="B35" s="42"/>
      <c r="C35" s="42"/>
      <c r="D35" s="42"/>
      <c r="E35" s="35" t="s">
        <v>816</v>
      </c>
      <c r="H35">
        <v>0</v>
      </c>
      <c r="I35">
        <v>0</v>
      </c>
      <c r="J35">
        <v>0</v>
      </c>
      <c r="K35">
        <v>0.66666666666666663</v>
      </c>
      <c r="L35">
        <v>1</v>
      </c>
      <c r="M35">
        <v>1</v>
      </c>
      <c r="N35">
        <v>0.25</v>
      </c>
      <c r="O35">
        <v>0.5</v>
      </c>
    </row>
    <row r="36" spans="1:15" x14ac:dyDescent="0.2">
      <c r="A36" s="42"/>
      <c r="B36" s="42"/>
      <c r="C36" s="42"/>
      <c r="D36" s="42"/>
      <c r="E36" s="35" t="s">
        <v>817</v>
      </c>
      <c r="G36">
        <v>0.2</v>
      </c>
      <c r="H36">
        <v>1</v>
      </c>
      <c r="I36">
        <v>0.33333333333333331</v>
      </c>
      <c r="J36">
        <v>0.5</v>
      </c>
      <c r="K36">
        <v>0.5</v>
      </c>
      <c r="L36">
        <v>0.53333333333333333</v>
      </c>
      <c r="M36">
        <v>0.41666666666666669</v>
      </c>
      <c r="N36">
        <v>0.5</v>
      </c>
      <c r="O36">
        <v>0.66666666666666663</v>
      </c>
    </row>
    <row r="37" spans="1:15" x14ac:dyDescent="0.2">
      <c r="A37" s="42"/>
      <c r="B37" s="42"/>
      <c r="C37" s="42"/>
      <c r="D37" s="42"/>
      <c r="E37" s="35" t="s">
        <v>818</v>
      </c>
      <c r="G37">
        <v>0.16666666666666671</v>
      </c>
      <c r="H37">
        <v>0.76923076923076927</v>
      </c>
      <c r="I37">
        <v>0.2</v>
      </c>
      <c r="J37">
        <v>0.52941176470588236</v>
      </c>
      <c r="K37">
        <v>0.66666666666666663</v>
      </c>
      <c r="L37">
        <v>0.7142857142857143</v>
      </c>
      <c r="M37">
        <v>0.33333333333333331</v>
      </c>
      <c r="N37">
        <v>1</v>
      </c>
      <c r="O37">
        <v>0.83333333333333337</v>
      </c>
    </row>
    <row r="38" spans="1:15" x14ac:dyDescent="0.2">
      <c r="A38" s="42"/>
      <c r="B38" s="42"/>
      <c r="C38" s="42"/>
      <c r="D38" s="42"/>
      <c r="E38" s="35" t="s">
        <v>819</v>
      </c>
      <c r="F38">
        <v>0.6</v>
      </c>
      <c r="G38">
        <v>0.83333333333333337</v>
      </c>
      <c r="H38">
        <v>1</v>
      </c>
      <c r="I38">
        <v>1</v>
      </c>
      <c r="J38">
        <v>0.25</v>
      </c>
      <c r="K38">
        <v>0.45</v>
      </c>
      <c r="L38">
        <v>0.44444444444444442</v>
      </c>
      <c r="M38">
        <v>0.53846153846153844</v>
      </c>
      <c r="N38">
        <v>0.6</v>
      </c>
      <c r="O38">
        <v>0.85</v>
      </c>
    </row>
    <row r="39" spans="1:15" x14ac:dyDescent="0.2">
      <c r="A39" s="42"/>
      <c r="B39" s="42"/>
      <c r="C39" s="42"/>
      <c r="D39" s="42" t="s">
        <v>820</v>
      </c>
      <c r="E39" s="35" t="s">
        <v>811</v>
      </c>
      <c r="F39">
        <v>0.2</v>
      </c>
      <c r="G39">
        <v>0.83333333333333337</v>
      </c>
      <c r="H39">
        <v>0.5</v>
      </c>
      <c r="I39">
        <v>0.53333333333333333</v>
      </c>
      <c r="J39">
        <v>0.7142857142857143</v>
      </c>
      <c r="K39">
        <v>0.61111111111111116</v>
      </c>
      <c r="L39">
        <v>0.75</v>
      </c>
      <c r="M39">
        <v>0.5</v>
      </c>
    </row>
    <row r="40" spans="1:15" x14ac:dyDescent="0.2">
      <c r="A40" s="42"/>
      <c r="B40" s="42"/>
      <c r="C40" s="42"/>
      <c r="D40" s="42"/>
      <c r="E40" s="35" t="s">
        <v>814</v>
      </c>
      <c r="F40">
        <v>0.5</v>
      </c>
      <c r="G40">
        <v>0.75</v>
      </c>
      <c r="H40">
        <v>0.5</v>
      </c>
      <c r="I40">
        <v>0.25</v>
      </c>
      <c r="J40">
        <v>0.36363636363636359</v>
      </c>
      <c r="K40">
        <v>0.7</v>
      </c>
      <c r="L40">
        <v>0.55555555555555558</v>
      </c>
      <c r="M40">
        <v>0.41176470588235292</v>
      </c>
      <c r="N40">
        <v>0.66666666666666663</v>
      </c>
      <c r="O40">
        <v>0.5357142857142857</v>
      </c>
    </row>
    <row r="41" spans="1:15" x14ac:dyDescent="0.2">
      <c r="A41" s="42"/>
      <c r="B41" s="42"/>
      <c r="C41" s="42"/>
      <c r="D41" s="42"/>
      <c r="E41" s="35" t="s">
        <v>821</v>
      </c>
      <c r="H41">
        <v>0</v>
      </c>
      <c r="I41">
        <v>1</v>
      </c>
      <c r="J41">
        <v>0.47058823529411759</v>
      </c>
      <c r="K41">
        <v>0.66666666666666663</v>
      </c>
      <c r="L41">
        <v>0.44444444444444442</v>
      </c>
      <c r="M41">
        <v>0.5714285714285714</v>
      </c>
      <c r="N41">
        <v>0.75</v>
      </c>
      <c r="O41">
        <v>0.5</v>
      </c>
    </row>
    <row r="42" spans="1:15" x14ac:dyDescent="0.2">
      <c r="A42" s="42"/>
      <c r="B42" s="42"/>
      <c r="C42" s="42"/>
      <c r="D42" s="42"/>
      <c r="E42" s="35" t="s">
        <v>816</v>
      </c>
      <c r="F42">
        <v>0.7407407407407407</v>
      </c>
      <c r="G42">
        <v>1</v>
      </c>
      <c r="H42">
        <v>0.75</v>
      </c>
      <c r="I42">
        <v>1</v>
      </c>
      <c r="J42">
        <v>0.8</v>
      </c>
      <c r="K42">
        <v>1</v>
      </c>
      <c r="N42">
        <v>1</v>
      </c>
      <c r="O42">
        <v>0</v>
      </c>
    </row>
    <row r="43" spans="1:15" x14ac:dyDescent="0.2">
      <c r="A43" s="42"/>
      <c r="B43" s="42"/>
      <c r="C43" s="42"/>
      <c r="D43" s="42"/>
      <c r="E43" s="35" t="s">
        <v>818</v>
      </c>
      <c r="G43">
        <v>0.5</v>
      </c>
      <c r="H43">
        <v>1</v>
      </c>
      <c r="I43">
        <v>0</v>
      </c>
      <c r="J43">
        <v>0.5</v>
      </c>
      <c r="K43">
        <v>0.5</v>
      </c>
      <c r="L43">
        <v>0.5</v>
      </c>
      <c r="M43">
        <v>0.6</v>
      </c>
      <c r="N43">
        <v>1</v>
      </c>
      <c r="O43">
        <v>0.5</v>
      </c>
    </row>
    <row r="44" spans="1:15" x14ac:dyDescent="0.2">
      <c r="A44" s="42"/>
      <c r="B44" s="42"/>
      <c r="C44" s="42"/>
      <c r="D44" s="44" t="s">
        <v>822</v>
      </c>
      <c r="E44" s="35" t="s">
        <v>811</v>
      </c>
      <c r="G44">
        <v>0</v>
      </c>
      <c r="H44">
        <v>0</v>
      </c>
      <c r="I44">
        <v>0.27272727272727271</v>
      </c>
      <c r="J44">
        <v>0.72222222222222221</v>
      </c>
      <c r="K44">
        <v>0.46153846153846162</v>
      </c>
      <c r="L44">
        <v>0.6470588235294118</v>
      </c>
      <c r="M44">
        <v>0.9285714285714286</v>
      </c>
      <c r="N44">
        <v>1</v>
      </c>
      <c r="O44">
        <v>1</v>
      </c>
    </row>
    <row r="45" spans="1:15" x14ac:dyDescent="0.2">
      <c r="A45" s="42"/>
      <c r="B45" s="42"/>
      <c r="C45" s="42"/>
      <c r="D45" s="45"/>
      <c r="E45" s="35" t="s">
        <v>812</v>
      </c>
      <c r="H45">
        <v>0</v>
      </c>
      <c r="I45">
        <v>0.88888888888888884</v>
      </c>
      <c r="J45">
        <v>0.85</v>
      </c>
      <c r="K45">
        <v>0.78947368421052633</v>
      </c>
      <c r="L45">
        <v>0.6428571428571429</v>
      </c>
      <c r="M45">
        <v>0.72727272727272729</v>
      </c>
      <c r="N45">
        <v>0.44444444444444442</v>
      </c>
      <c r="O45">
        <v>0.6</v>
      </c>
    </row>
    <row r="46" spans="1:15" x14ac:dyDescent="0.2">
      <c r="A46" s="42"/>
      <c r="B46" s="42"/>
      <c r="C46" s="42"/>
      <c r="D46" s="45"/>
      <c r="E46" s="35" t="s">
        <v>813</v>
      </c>
      <c r="F46">
        <v>0.8</v>
      </c>
      <c r="G46">
        <v>0.66666666666666663</v>
      </c>
      <c r="H46">
        <v>0.35714285714285721</v>
      </c>
      <c r="I46">
        <v>0.51923076923076927</v>
      </c>
      <c r="J46">
        <v>0.59459459459459463</v>
      </c>
      <c r="K46">
        <v>0.7857142857142857</v>
      </c>
      <c r="L46">
        <v>0.83333333333333337</v>
      </c>
      <c r="M46">
        <v>1</v>
      </c>
      <c r="N46">
        <v>1</v>
      </c>
    </row>
    <row r="47" spans="1:15" x14ac:dyDescent="0.2">
      <c r="A47" s="42"/>
      <c r="B47" s="42"/>
      <c r="C47" s="42"/>
      <c r="D47" s="45"/>
      <c r="E47" s="35" t="s">
        <v>814</v>
      </c>
      <c r="F47">
        <v>0</v>
      </c>
      <c r="G47">
        <v>0.6</v>
      </c>
      <c r="H47">
        <v>0.25</v>
      </c>
      <c r="I47">
        <v>0.52083333333333337</v>
      </c>
      <c r="J47">
        <v>0.89743589743589747</v>
      </c>
      <c r="K47">
        <v>0.54166666666666663</v>
      </c>
      <c r="L47">
        <v>0.58064516129032262</v>
      </c>
      <c r="M47">
        <v>0.84615384615384615</v>
      </c>
      <c r="N47">
        <v>0.75</v>
      </c>
      <c r="O47">
        <v>1</v>
      </c>
    </row>
    <row r="48" spans="1:15" x14ac:dyDescent="0.2">
      <c r="A48" s="42"/>
      <c r="B48" s="42"/>
      <c r="C48" s="42"/>
      <c r="D48" s="45"/>
      <c r="E48" s="35" t="s">
        <v>821</v>
      </c>
      <c r="I48">
        <v>1</v>
      </c>
      <c r="J48">
        <v>0.66666666666666663</v>
      </c>
      <c r="K48">
        <v>0.66666666666666663</v>
      </c>
      <c r="L48">
        <v>0.33333333333333331</v>
      </c>
      <c r="M48">
        <v>0.5</v>
      </c>
      <c r="N48">
        <v>0.5</v>
      </c>
      <c r="O48">
        <v>0.66666666666666663</v>
      </c>
    </row>
    <row r="49" spans="1:15" x14ac:dyDescent="0.2">
      <c r="A49" s="42"/>
      <c r="B49" s="42"/>
      <c r="C49" s="42"/>
      <c r="D49" s="45"/>
      <c r="E49" s="35" t="s">
        <v>815</v>
      </c>
      <c r="F49">
        <v>0.25</v>
      </c>
      <c r="G49">
        <v>0.875</v>
      </c>
      <c r="H49">
        <v>0</v>
      </c>
      <c r="I49">
        <v>0.66666666666666663</v>
      </c>
      <c r="J49">
        <v>0.93333333333333335</v>
      </c>
      <c r="K49">
        <v>0.77777777777777779</v>
      </c>
      <c r="L49">
        <v>0.25</v>
      </c>
      <c r="M49">
        <v>0.8</v>
      </c>
      <c r="N49">
        <v>1</v>
      </c>
      <c r="O49">
        <v>0</v>
      </c>
    </row>
    <row r="50" spans="1:15" x14ac:dyDescent="0.2">
      <c r="A50" s="42"/>
      <c r="B50" s="42"/>
      <c r="C50" s="42"/>
      <c r="D50" s="45"/>
      <c r="E50" s="35" t="s">
        <v>816</v>
      </c>
      <c r="F50">
        <v>0.8571428571428571</v>
      </c>
      <c r="G50">
        <v>0.8</v>
      </c>
      <c r="H50">
        <v>0.66666666666666663</v>
      </c>
      <c r="J50">
        <v>0.66666666666666663</v>
      </c>
      <c r="K50">
        <v>1</v>
      </c>
    </row>
    <row r="51" spans="1:15" x14ac:dyDescent="0.2">
      <c r="A51" s="42"/>
      <c r="B51" s="42"/>
      <c r="C51" s="42"/>
      <c r="D51" s="45"/>
      <c r="E51" s="35" t="s">
        <v>817</v>
      </c>
      <c r="G51">
        <v>1</v>
      </c>
      <c r="I51">
        <v>0.15384615384615391</v>
      </c>
      <c r="J51">
        <v>0.43478260869565222</v>
      </c>
      <c r="K51">
        <v>0.68421052631578949</v>
      </c>
      <c r="L51">
        <v>0.73684210526315785</v>
      </c>
      <c r="M51">
        <v>0.81818181818181823</v>
      </c>
      <c r="N51">
        <v>0.7142857142857143</v>
      </c>
      <c r="O51">
        <v>0.16666666666666671</v>
      </c>
    </row>
    <row r="52" spans="1:15" x14ac:dyDescent="0.2">
      <c r="A52" s="42"/>
      <c r="B52" s="42"/>
      <c r="C52" s="42"/>
      <c r="D52" s="45"/>
      <c r="E52" s="35" t="s">
        <v>818</v>
      </c>
      <c r="F52">
        <v>0.5</v>
      </c>
      <c r="G52">
        <v>1</v>
      </c>
      <c r="H52">
        <v>0.42857142857142849</v>
      </c>
      <c r="I52">
        <v>0.88888888888888884</v>
      </c>
      <c r="J52">
        <v>0.9285714285714286</v>
      </c>
      <c r="K52">
        <v>0.83333333333333337</v>
      </c>
      <c r="L52">
        <v>0.75</v>
      </c>
      <c r="M52">
        <v>0.66666666666666663</v>
      </c>
      <c r="N52">
        <v>0.2</v>
      </c>
      <c r="O52">
        <v>0.5</v>
      </c>
    </row>
    <row r="53" spans="1:15" x14ac:dyDescent="0.2">
      <c r="A53" s="42"/>
      <c r="B53" s="42"/>
      <c r="C53" s="42"/>
      <c r="D53" s="45"/>
      <c r="E53" s="35" t="s">
        <v>819</v>
      </c>
      <c r="I53">
        <v>0.1875</v>
      </c>
      <c r="J53">
        <v>0.67647058823529416</v>
      </c>
      <c r="K53">
        <v>0.6</v>
      </c>
      <c r="L53">
        <v>0.2857142857142857</v>
      </c>
      <c r="M53">
        <v>0.22222222222222221</v>
      </c>
      <c r="N53">
        <v>0.8571428571428571</v>
      </c>
    </row>
    <row r="54" spans="1:15" x14ac:dyDescent="0.2">
      <c r="A54" s="42"/>
      <c r="B54" s="42"/>
      <c r="C54" s="42"/>
      <c r="D54" s="45"/>
      <c r="E54" s="35" t="s">
        <v>824</v>
      </c>
      <c r="F54">
        <v>0.5</v>
      </c>
      <c r="G54">
        <v>1</v>
      </c>
      <c r="H54">
        <v>0</v>
      </c>
      <c r="I54">
        <v>0.52631578947368418</v>
      </c>
      <c r="J54">
        <v>0.7857142857142857</v>
      </c>
      <c r="K54">
        <v>0.7857142857142857</v>
      </c>
      <c r="L54">
        <v>1</v>
      </c>
      <c r="M54">
        <v>0.375</v>
      </c>
      <c r="N54">
        <v>0.66666666666666663</v>
      </c>
      <c r="O54">
        <v>0.5</v>
      </c>
    </row>
    <row r="55" spans="1:15" x14ac:dyDescent="0.2">
      <c r="A55" s="42"/>
      <c r="B55" s="42"/>
      <c r="C55" s="42"/>
      <c r="D55" s="43"/>
      <c r="E55" s="35" t="s">
        <v>825</v>
      </c>
      <c r="F55">
        <v>1</v>
      </c>
      <c r="G55">
        <v>0.5625</v>
      </c>
      <c r="H55">
        <v>0.5</v>
      </c>
      <c r="I55">
        <v>0.62068965517241381</v>
      </c>
      <c r="J55">
        <v>0.8</v>
      </c>
      <c r="K55">
        <v>0.66666666666666663</v>
      </c>
      <c r="L55">
        <v>0.58333333333333337</v>
      </c>
      <c r="M55">
        <v>1</v>
      </c>
      <c r="N55">
        <v>0.5</v>
      </c>
      <c r="O55">
        <v>1</v>
      </c>
    </row>
    <row r="56" spans="1:15" x14ac:dyDescent="0.2">
      <c r="A56" s="42"/>
      <c r="B56" s="42"/>
      <c r="C56" s="42"/>
      <c r="D56" s="33" t="s">
        <v>827</v>
      </c>
      <c r="E56" s="34"/>
      <c r="F56" s="34">
        <f>AVERAGE(F29:F55)</f>
        <v>0.52573192239858901</v>
      </c>
      <c r="G56" s="34">
        <f>AVERAGE(G29:G55)</f>
        <v>0.62670454545454557</v>
      </c>
      <c r="H56" s="34">
        <f t="shared" ref="H56:O56" si="3">AVERAGE(H29:H55)</f>
        <v>0.50923382173382181</v>
      </c>
      <c r="I56" s="34">
        <f t="shared" si="3"/>
        <v>0.48865812414430321</v>
      </c>
      <c r="J56" s="34">
        <f t="shared" si="3"/>
        <v>0.62327743132397562</v>
      </c>
      <c r="K56" s="34">
        <f t="shared" si="3"/>
        <v>0.6853286468783546</v>
      </c>
      <c r="L56" s="34">
        <f t="shared" si="3"/>
        <v>0.6019632946939949</v>
      </c>
      <c r="M56" s="34">
        <f t="shared" si="3"/>
        <v>0.65995621372091962</v>
      </c>
      <c r="N56" s="34">
        <f t="shared" si="3"/>
        <v>0.66893244845831035</v>
      </c>
      <c r="O56" s="34">
        <f t="shared" si="3"/>
        <v>0.59407682264825112</v>
      </c>
    </row>
    <row r="57" spans="1:15" x14ac:dyDescent="0.2">
      <c r="A57" s="42"/>
      <c r="B57" s="42"/>
      <c r="C57" s="42"/>
      <c r="D57" s="33" t="s">
        <v>58</v>
      </c>
      <c r="E57" s="34"/>
      <c r="F57" s="34">
        <f>+STDEV(F29:F55)</f>
        <v>0.29892127078639713</v>
      </c>
      <c r="G57" s="34">
        <f t="shared" ref="G57:O57" si="4">+STDEV(G29:G55)</f>
        <v>0.32444157124659301</v>
      </c>
      <c r="H57" s="34">
        <f t="shared" si="4"/>
        <v>0.38535097116531486</v>
      </c>
      <c r="I57" s="34">
        <f t="shared" si="4"/>
        <v>0.34059131909167667</v>
      </c>
      <c r="J57" s="34">
        <f t="shared" si="4"/>
        <v>0.23378382863412814</v>
      </c>
      <c r="K57" s="34">
        <f t="shared" si="4"/>
        <v>0.17112234864140077</v>
      </c>
      <c r="L57" s="34">
        <f t="shared" si="4"/>
        <v>0.22511531260148254</v>
      </c>
      <c r="M57" s="34">
        <f t="shared" si="4"/>
        <v>0.23949504634292354</v>
      </c>
      <c r="N57" s="34">
        <f t="shared" si="4"/>
        <v>0.2842819871991199</v>
      </c>
      <c r="O57" s="34">
        <f t="shared" si="4"/>
        <v>0.29496657971245549</v>
      </c>
    </row>
    <row r="58" spans="1:15" x14ac:dyDescent="0.2">
      <c r="A58" s="42"/>
      <c r="B58" s="42"/>
      <c r="C58" s="42"/>
      <c r="D58" s="33" t="s">
        <v>59</v>
      </c>
      <c r="E58" s="34"/>
      <c r="F58" s="34">
        <f>+COUNT(F29:F55)</f>
        <v>15</v>
      </c>
      <c r="G58" s="34">
        <f t="shared" ref="G58:O58" si="5">+COUNT(G29:G55)</f>
        <v>22</v>
      </c>
      <c r="H58" s="34">
        <f t="shared" si="5"/>
        <v>24</v>
      </c>
      <c r="I58" s="34">
        <f t="shared" si="5"/>
        <v>26</v>
      </c>
      <c r="J58" s="34">
        <f t="shared" si="5"/>
        <v>27</v>
      </c>
      <c r="K58" s="34">
        <f t="shared" si="5"/>
        <v>27</v>
      </c>
      <c r="L58" s="34">
        <f t="shared" si="5"/>
        <v>24</v>
      </c>
      <c r="M58" s="34">
        <f t="shared" si="5"/>
        <v>25</v>
      </c>
      <c r="N58" s="34">
        <f t="shared" si="5"/>
        <v>24</v>
      </c>
      <c r="O58" s="34">
        <f t="shared" si="5"/>
        <v>21</v>
      </c>
    </row>
    <row r="59" spans="1:15" x14ac:dyDescent="0.2">
      <c r="A59" s="42" t="s">
        <v>826</v>
      </c>
      <c r="B59" s="42" t="s">
        <v>54</v>
      </c>
      <c r="C59" s="42" t="s">
        <v>53</v>
      </c>
      <c r="D59" s="42" t="s">
        <v>810</v>
      </c>
      <c r="E59" s="32" t="s">
        <v>811</v>
      </c>
      <c r="F59">
        <v>0.33333333333333331</v>
      </c>
      <c r="G59">
        <v>0.46153846153846162</v>
      </c>
      <c r="H59">
        <v>0.65384615384615385</v>
      </c>
      <c r="I59">
        <v>0.82608695652173914</v>
      </c>
      <c r="J59">
        <v>0.7142857142857143</v>
      </c>
      <c r="K59">
        <v>0.90909090909090906</v>
      </c>
      <c r="L59">
        <v>0.8</v>
      </c>
      <c r="M59">
        <v>0.4</v>
      </c>
      <c r="N59">
        <v>1</v>
      </c>
      <c r="O59">
        <v>1</v>
      </c>
    </row>
    <row r="60" spans="1:15" x14ac:dyDescent="0.2">
      <c r="A60" s="42"/>
      <c r="B60" s="42"/>
      <c r="C60" s="42"/>
      <c r="D60" s="42"/>
      <c r="E60" s="32" t="s">
        <v>812</v>
      </c>
      <c r="F60">
        <v>0.5</v>
      </c>
      <c r="G60">
        <v>0.625</v>
      </c>
      <c r="H60">
        <v>0.75</v>
      </c>
      <c r="I60">
        <v>0.66666666666666663</v>
      </c>
      <c r="J60">
        <v>1</v>
      </c>
      <c r="K60">
        <v>0.66666666666666663</v>
      </c>
      <c r="L60">
        <v>0.75</v>
      </c>
      <c r="M60">
        <v>0.55555555555555558</v>
      </c>
      <c r="N60">
        <v>1</v>
      </c>
      <c r="O60">
        <v>1</v>
      </c>
    </row>
    <row r="61" spans="1:15" x14ac:dyDescent="0.2">
      <c r="A61" s="42"/>
      <c r="B61" s="42"/>
      <c r="C61" s="42"/>
      <c r="D61" s="42"/>
      <c r="E61" s="32" t="s">
        <v>813</v>
      </c>
      <c r="F61">
        <v>0</v>
      </c>
      <c r="G61">
        <v>0.47368421052631582</v>
      </c>
      <c r="H61">
        <v>0.76923076923076927</v>
      </c>
      <c r="I61">
        <v>0.72222222222222221</v>
      </c>
      <c r="J61">
        <v>0.61538461538461542</v>
      </c>
      <c r="K61">
        <v>0.5714285714285714</v>
      </c>
      <c r="L61">
        <v>0.76923076923076927</v>
      </c>
      <c r="M61">
        <v>0.6</v>
      </c>
      <c r="N61">
        <v>0.25</v>
      </c>
      <c r="O61">
        <v>0.7142857142857143</v>
      </c>
    </row>
    <row r="62" spans="1:15" x14ac:dyDescent="0.2">
      <c r="A62" s="42"/>
      <c r="B62" s="42"/>
      <c r="C62" s="42"/>
      <c r="D62" s="42"/>
      <c r="E62" s="32" t="s">
        <v>814</v>
      </c>
      <c r="F62">
        <v>0.4</v>
      </c>
      <c r="G62">
        <v>0.61538461538461542</v>
      </c>
      <c r="H62">
        <v>0.73529411764705888</v>
      </c>
      <c r="I62">
        <v>0.66666666666666663</v>
      </c>
      <c r="J62">
        <v>0.6</v>
      </c>
      <c r="K62">
        <v>0.66666666666666663</v>
      </c>
      <c r="L62">
        <v>0.6</v>
      </c>
      <c r="M62">
        <v>1</v>
      </c>
      <c r="N62">
        <v>1</v>
      </c>
    </row>
    <row r="63" spans="1:15" x14ac:dyDescent="0.2">
      <c r="A63" s="42"/>
      <c r="B63" s="42"/>
      <c r="C63" s="42"/>
      <c r="D63" s="42"/>
      <c r="E63" s="32" t="s">
        <v>821</v>
      </c>
      <c r="F63">
        <v>0.8571428571428571</v>
      </c>
      <c r="G63">
        <v>0.45833333333333331</v>
      </c>
      <c r="H63">
        <v>0.69696969696969702</v>
      </c>
      <c r="I63">
        <v>0.73333333333333328</v>
      </c>
      <c r="J63">
        <v>0.65</v>
      </c>
      <c r="K63">
        <v>0.76470588235294112</v>
      </c>
      <c r="L63">
        <v>0.8571428571428571</v>
      </c>
      <c r="M63">
        <v>1</v>
      </c>
      <c r="N63">
        <v>1</v>
      </c>
    </row>
    <row r="64" spans="1:15" x14ac:dyDescent="0.2">
      <c r="A64" s="42"/>
      <c r="B64" s="42"/>
      <c r="C64" s="42"/>
      <c r="D64" s="42"/>
      <c r="E64" s="32" t="s">
        <v>815</v>
      </c>
      <c r="F64">
        <v>0.66666666666666663</v>
      </c>
      <c r="G64">
        <v>0.375</v>
      </c>
      <c r="H64">
        <v>0.8214285714285714</v>
      </c>
      <c r="I64">
        <v>0.5</v>
      </c>
      <c r="J64">
        <v>0.46153846153846162</v>
      </c>
      <c r="K64">
        <v>0.66666666666666663</v>
      </c>
      <c r="L64">
        <v>0.62068965517241381</v>
      </c>
      <c r="M64">
        <v>0.81818181818181823</v>
      </c>
      <c r="N64">
        <v>1</v>
      </c>
    </row>
    <row r="65" spans="1:15" x14ac:dyDescent="0.2">
      <c r="A65" s="42"/>
      <c r="B65" s="42"/>
      <c r="C65" s="42"/>
      <c r="D65" s="42"/>
      <c r="E65" s="32" t="s">
        <v>816</v>
      </c>
      <c r="F65">
        <v>0.61538461538461542</v>
      </c>
      <c r="G65">
        <v>0.6333333333333333</v>
      </c>
      <c r="H65">
        <v>0.73076923076923073</v>
      </c>
      <c r="I65">
        <v>0.5714285714285714</v>
      </c>
      <c r="J65">
        <v>0.38461538461538458</v>
      </c>
      <c r="K65">
        <v>0.44444444444444442</v>
      </c>
      <c r="L65">
        <v>0.47619047619047622</v>
      </c>
      <c r="M65">
        <v>0.66666666666666663</v>
      </c>
      <c r="N65">
        <v>0.90909090909090906</v>
      </c>
      <c r="O65">
        <v>1</v>
      </c>
    </row>
    <row r="66" spans="1:15" x14ac:dyDescent="0.2">
      <c r="A66" s="42"/>
      <c r="B66" s="42"/>
      <c r="C66" s="42"/>
      <c r="D66" s="42"/>
      <c r="E66" s="32" t="s">
        <v>817</v>
      </c>
      <c r="F66">
        <v>0.375</v>
      </c>
      <c r="G66">
        <v>0.54166666666666663</v>
      </c>
      <c r="H66">
        <v>0.82352941176470584</v>
      </c>
      <c r="I66">
        <v>0.76470588235294112</v>
      </c>
      <c r="J66">
        <v>0.55555555555555558</v>
      </c>
      <c r="K66">
        <v>0.5</v>
      </c>
      <c r="L66">
        <v>1</v>
      </c>
      <c r="M66">
        <v>0.4</v>
      </c>
      <c r="N66">
        <v>0.7142857142857143</v>
      </c>
      <c r="O66">
        <v>0.5</v>
      </c>
    </row>
    <row r="67" spans="1:15" x14ac:dyDescent="0.2">
      <c r="A67" s="42"/>
      <c r="B67" s="42"/>
      <c r="C67" s="42"/>
      <c r="D67" s="42"/>
      <c r="E67" s="32" t="s">
        <v>818</v>
      </c>
      <c r="F67">
        <v>1</v>
      </c>
      <c r="G67">
        <v>0.2</v>
      </c>
      <c r="H67">
        <v>0.60869565217391308</v>
      </c>
      <c r="I67">
        <v>0.5</v>
      </c>
      <c r="J67">
        <v>0.6</v>
      </c>
      <c r="K67">
        <v>0.6</v>
      </c>
      <c r="L67">
        <v>0.55555555555555558</v>
      </c>
      <c r="M67">
        <v>0.42857142857142849</v>
      </c>
      <c r="N67">
        <v>0.77777777777777779</v>
      </c>
      <c r="O67">
        <v>0.6</v>
      </c>
    </row>
    <row r="68" spans="1:15" x14ac:dyDescent="0.2">
      <c r="A68" s="42"/>
      <c r="B68" s="42"/>
      <c r="C68" s="42"/>
      <c r="D68" s="42"/>
      <c r="E68" s="32" t="s">
        <v>819</v>
      </c>
      <c r="F68">
        <v>0.4</v>
      </c>
      <c r="G68">
        <v>0.41176470588235292</v>
      </c>
      <c r="H68">
        <v>0.68</v>
      </c>
      <c r="I68">
        <v>0.625</v>
      </c>
      <c r="J68">
        <v>0.55000000000000004</v>
      </c>
      <c r="K68">
        <v>0.375</v>
      </c>
      <c r="L68">
        <v>0.6</v>
      </c>
      <c r="M68">
        <v>0.4</v>
      </c>
      <c r="N68">
        <v>0.5714285714285714</v>
      </c>
      <c r="O68">
        <v>0.66666666666666663</v>
      </c>
    </row>
    <row r="69" spans="1:15" x14ac:dyDescent="0.2">
      <c r="A69" s="42"/>
      <c r="B69" s="42"/>
      <c r="C69" s="42"/>
      <c r="D69" s="44" t="s">
        <v>820</v>
      </c>
      <c r="E69" s="32" t="s">
        <v>811</v>
      </c>
      <c r="F69">
        <v>0.63157894736842102</v>
      </c>
      <c r="G69">
        <v>0.61363636363636365</v>
      </c>
      <c r="H69">
        <v>0.62962962962962965</v>
      </c>
      <c r="I69">
        <v>1</v>
      </c>
    </row>
    <row r="70" spans="1:15" x14ac:dyDescent="0.2">
      <c r="A70" s="42"/>
      <c r="B70" s="42"/>
      <c r="C70" s="42"/>
      <c r="D70" s="45"/>
      <c r="E70" s="32" t="s">
        <v>812</v>
      </c>
      <c r="F70">
        <v>0.7142857142857143</v>
      </c>
      <c r="G70">
        <v>0.5</v>
      </c>
      <c r="H70">
        <v>0.6</v>
      </c>
      <c r="I70">
        <v>1</v>
      </c>
      <c r="J70">
        <v>0.75</v>
      </c>
      <c r="L70">
        <v>0.5</v>
      </c>
      <c r="M70">
        <v>1</v>
      </c>
      <c r="N70">
        <v>0.5</v>
      </c>
    </row>
    <row r="71" spans="1:15" x14ac:dyDescent="0.2">
      <c r="A71" s="42"/>
      <c r="B71" s="42"/>
      <c r="C71" s="42"/>
      <c r="D71" s="45"/>
      <c r="E71" s="32" t="s">
        <v>813</v>
      </c>
      <c r="F71">
        <v>0.5625</v>
      </c>
      <c r="G71">
        <v>0.66666666666666663</v>
      </c>
      <c r="H71">
        <v>0.56000000000000005</v>
      </c>
      <c r="I71">
        <v>0.8125</v>
      </c>
      <c r="J71">
        <v>0.5</v>
      </c>
      <c r="K71">
        <v>0.75</v>
      </c>
      <c r="L71">
        <v>1</v>
      </c>
      <c r="N71">
        <v>1</v>
      </c>
    </row>
    <row r="72" spans="1:15" x14ac:dyDescent="0.2">
      <c r="A72" s="42"/>
      <c r="B72" s="42"/>
      <c r="C72" s="42"/>
      <c r="D72" s="45"/>
      <c r="E72" s="32" t="s">
        <v>814</v>
      </c>
      <c r="F72">
        <v>1</v>
      </c>
      <c r="G72">
        <v>0.45454545454545447</v>
      </c>
      <c r="H72">
        <v>0.90909090909090906</v>
      </c>
      <c r="I72">
        <v>1</v>
      </c>
      <c r="J72">
        <v>0</v>
      </c>
    </row>
    <row r="73" spans="1:15" x14ac:dyDescent="0.2">
      <c r="A73" s="42"/>
      <c r="B73" s="42"/>
      <c r="C73" s="42"/>
      <c r="D73" s="43"/>
      <c r="E73" s="32" t="s">
        <v>821</v>
      </c>
      <c r="F73">
        <v>0.6</v>
      </c>
      <c r="G73">
        <v>0.62962962962962965</v>
      </c>
      <c r="H73">
        <v>0.59090909090909094</v>
      </c>
      <c r="I73">
        <v>0.75</v>
      </c>
      <c r="J73">
        <v>0.83333333333333337</v>
      </c>
      <c r="K73">
        <v>1</v>
      </c>
      <c r="L73">
        <v>1</v>
      </c>
      <c r="M73">
        <v>0</v>
      </c>
      <c r="N73">
        <v>1</v>
      </c>
      <c r="O73">
        <v>0</v>
      </c>
    </row>
    <row r="74" spans="1:15" x14ac:dyDescent="0.2">
      <c r="A74" s="42"/>
      <c r="B74" s="42"/>
      <c r="C74" s="42"/>
      <c r="D74" s="33" t="s">
        <v>827</v>
      </c>
      <c r="E74" s="34"/>
      <c r="F74" s="34">
        <f>AVERAGE(F59:F73)</f>
        <v>0.57705947561210713</v>
      </c>
      <c r="G74" s="34">
        <f t="shared" ref="G74:O74" si="6">AVERAGE(G59:G73)</f>
        <v>0.51067889607621297</v>
      </c>
      <c r="H74" s="34">
        <f t="shared" si="6"/>
        <v>0.70395954889731527</v>
      </c>
      <c r="I74" s="34">
        <f t="shared" si="6"/>
        <v>0.74257401994614269</v>
      </c>
      <c r="J74" s="34">
        <f t="shared" si="6"/>
        <v>0.58676521890807598</v>
      </c>
      <c r="K74" s="34">
        <f t="shared" si="6"/>
        <v>0.65955581727640544</v>
      </c>
      <c r="L74" s="34">
        <f t="shared" si="6"/>
        <v>0.73298533179169789</v>
      </c>
      <c r="M74" s="34">
        <f t="shared" si="6"/>
        <v>0.60574795574795581</v>
      </c>
      <c r="N74" s="34">
        <f t="shared" si="6"/>
        <v>0.82481407481407487</v>
      </c>
      <c r="O74" s="34">
        <f t="shared" si="6"/>
        <v>0.68511904761904763</v>
      </c>
    </row>
    <row r="75" spans="1:15" x14ac:dyDescent="0.2">
      <c r="A75" s="42"/>
      <c r="B75" s="42"/>
      <c r="C75" s="42"/>
      <c r="D75" s="33" t="s">
        <v>58</v>
      </c>
      <c r="E75" s="34"/>
      <c r="F75" s="34">
        <f>+STDEV(F59:F73)</f>
        <v>0.26323677289310987</v>
      </c>
      <c r="G75" s="34">
        <f t="shared" ref="G75:O75" si="7">+STDEV(G59:G73)</f>
        <v>0.12638412606288374</v>
      </c>
      <c r="H75" s="34">
        <f t="shared" si="7"/>
        <v>0.10010788136126124</v>
      </c>
      <c r="I75" s="34">
        <f t="shared" si="7"/>
        <v>0.1656234082271956</v>
      </c>
      <c r="J75" s="34">
        <f t="shared" si="7"/>
        <v>0.23043897275159739</v>
      </c>
      <c r="K75" s="34">
        <f t="shared" si="7"/>
        <v>0.18130202426662187</v>
      </c>
      <c r="L75" s="34">
        <f t="shared" si="7"/>
        <v>0.19041345163450143</v>
      </c>
      <c r="M75" s="34">
        <f t="shared" si="7"/>
        <v>0.30792772853828398</v>
      </c>
      <c r="N75" s="34">
        <f t="shared" si="7"/>
        <v>0.24773673733859217</v>
      </c>
      <c r="O75" s="34">
        <f t="shared" si="7"/>
        <v>0.34007218788151661</v>
      </c>
    </row>
    <row r="76" spans="1:15" x14ac:dyDescent="0.2">
      <c r="A76" s="42"/>
      <c r="B76" s="42"/>
      <c r="C76" s="42"/>
      <c r="D76" s="33" t="s">
        <v>59</v>
      </c>
      <c r="E76" s="34"/>
      <c r="F76" s="34">
        <f>+COUNT(F59:F73)</f>
        <v>15</v>
      </c>
      <c r="G76" s="34">
        <f t="shared" ref="G76:O76" si="8">+COUNT(G59:G73)</f>
        <v>15</v>
      </c>
      <c r="H76" s="34">
        <f t="shared" si="8"/>
        <v>15</v>
      </c>
      <c r="I76" s="34">
        <f t="shared" si="8"/>
        <v>15</v>
      </c>
      <c r="J76" s="34">
        <f t="shared" si="8"/>
        <v>14</v>
      </c>
      <c r="K76" s="34">
        <f t="shared" si="8"/>
        <v>12</v>
      </c>
      <c r="L76" s="34">
        <f t="shared" si="8"/>
        <v>13</v>
      </c>
      <c r="M76" s="34">
        <f t="shared" si="8"/>
        <v>12</v>
      </c>
      <c r="N76" s="34">
        <f t="shared" si="8"/>
        <v>13</v>
      </c>
      <c r="O76" s="34">
        <f t="shared" si="8"/>
        <v>8</v>
      </c>
    </row>
    <row r="77" spans="1:15" x14ac:dyDescent="0.2">
      <c r="A77" s="42"/>
      <c r="B77" s="42"/>
      <c r="C77" s="42" t="s">
        <v>23</v>
      </c>
      <c r="D77" s="42" t="s">
        <v>810</v>
      </c>
      <c r="E77" s="32" t="s">
        <v>811</v>
      </c>
      <c r="F77">
        <v>0.5714285714285714</v>
      </c>
      <c r="G77">
        <v>0.81818181818181823</v>
      </c>
      <c r="H77">
        <v>0.38709677419354838</v>
      </c>
      <c r="I77">
        <v>0.8125</v>
      </c>
      <c r="J77">
        <v>0.58333333333333337</v>
      </c>
      <c r="K77">
        <v>1</v>
      </c>
      <c r="L77">
        <v>0</v>
      </c>
      <c r="M77">
        <v>1</v>
      </c>
      <c r="N77">
        <v>0</v>
      </c>
    </row>
    <row r="78" spans="1:15" x14ac:dyDescent="0.2">
      <c r="A78" s="42"/>
      <c r="B78" s="42"/>
      <c r="C78" s="42"/>
      <c r="D78" s="42"/>
      <c r="E78" s="32" t="s">
        <v>812</v>
      </c>
      <c r="F78">
        <v>0.7</v>
      </c>
      <c r="G78">
        <v>0.6785714285714286</v>
      </c>
      <c r="H78">
        <v>0.76666666666666672</v>
      </c>
      <c r="I78">
        <v>1</v>
      </c>
      <c r="J78">
        <v>1</v>
      </c>
      <c r="K78">
        <v>0.5</v>
      </c>
      <c r="L78">
        <v>1</v>
      </c>
      <c r="N78">
        <v>0.25</v>
      </c>
      <c r="O78">
        <v>1</v>
      </c>
    </row>
    <row r="79" spans="1:15" x14ac:dyDescent="0.2">
      <c r="A79" s="42"/>
      <c r="B79" s="42"/>
      <c r="C79" s="42"/>
      <c r="D79" s="42"/>
      <c r="E79" s="32" t="s">
        <v>813</v>
      </c>
      <c r="F79">
        <v>0.66666666666666663</v>
      </c>
      <c r="G79">
        <v>0.73333333333333328</v>
      </c>
      <c r="H79">
        <v>0.88235294117647056</v>
      </c>
      <c r="I79">
        <v>0.55555555555555558</v>
      </c>
      <c r="J79">
        <v>0.5</v>
      </c>
      <c r="K79">
        <v>0.5</v>
      </c>
      <c r="L79">
        <v>0.5</v>
      </c>
      <c r="M79">
        <v>1</v>
      </c>
      <c r="N79">
        <v>1</v>
      </c>
      <c r="O79">
        <v>0</v>
      </c>
    </row>
    <row r="80" spans="1:15" x14ac:dyDescent="0.2">
      <c r="A80" s="42"/>
      <c r="B80" s="42"/>
      <c r="C80" s="42"/>
      <c r="D80" s="42"/>
      <c r="E80" s="32" t="s">
        <v>814</v>
      </c>
      <c r="F80">
        <v>0.66666666666666663</v>
      </c>
      <c r="G80">
        <v>1</v>
      </c>
      <c r="H80">
        <v>0.36363636363636359</v>
      </c>
      <c r="I80">
        <v>0.72727272727272729</v>
      </c>
      <c r="J80">
        <v>0</v>
      </c>
      <c r="K80">
        <v>8.3333333333333329E-2</v>
      </c>
      <c r="L80">
        <v>0.68421052631578949</v>
      </c>
      <c r="M80">
        <v>0.66666666666666663</v>
      </c>
      <c r="N80">
        <v>0.54166666666666663</v>
      </c>
      <c r="O80">
        <v>0.8571428571428571</v>
      </c>
    </row>
    <row r="81" spans="1:15" x14ac:dyDescent="0.2">
      <c r="A81" s="42"/>
      <c r="B81" s="42"/>
      <c r="C81" s="42"/>
      <c r="D81" s="42"/>
      <c r="E81" s="32" t="s">
        <v>821</v>
      </c>
      <c r="K81">
        <v>1</v>
      </c>
      <c r="L81">
        <v>0</v>
      </c>
      <c r="M81">
        <v>0.46666666666666667</v>
      </c>
      <c r="N81">
        <v>0.5</v>
      </c>
      <c r="O81">
        <v>0.75</v>
      </c>
    </row>
    <row r="82" spans="1:15" x14ac:dyDescent="0.2">
      <c r="A82" s="42"/>
      <c r="B82" s="42"/>
      <c r="C82" s="42"/>
      <c r="D82" s="42"/>
      <c r="E82" s="32" t="s">
        <v>815</v>
      </c>
      <c r="F82">
        <v>0.83333333333333337</v>
      </c>
      <c r="G82">
        <v>0.5</v>
      </c>
      <c r="H82">
        <v>0.88888888888888884</v>
      </c>
      <c r="I82">
        <v>1</v>
      </c>
      <c r="L82">
        <v>0</v>
      </c>
    </row>
    <row r="83" spans="1:15" x14ac:dyDescent="0.2">
      <c r="A83" s="42"/>
      <c r="B83" s="42"/>
      <c r="C83" s="42"/>
      <c r="D83" s="42"/>
      <c r="E83" s="32" t="s">
        <v>816</v>
      </c>
      <c r="F83">
        <v>0.8571428571428571</v>
      </c>
      <c r="G83">
        <v>0.65306122448979587</v>
      </c>
      <c r="H83">
        <v>0.96551724137931039</v>
      </c>
      <c r="I83">
        <v>0.9</v>
      </c>
      <c r="J83">
        <v>0.5714285714285714</v>
      </c>
      <c r="K83">
        <v>0.66666666666666663</v>
      </c>
      <c r="L83">
        <v>0.5</v>
      </c>
      <c r="M83">
        <v>0.8571428571428571</v>
      </c>
      <c r="N83">
        <v>1</v>
      </c>
      <c r="O83">
        <v>1</v>
      </c>
    </row>
    <row r="84" spans="1:15" x14ac:dyDescent="0.2">
      <c r="A84" s="42"/>
      <c r="B84" s="42"/>
      <c r="C84" s="42"/>
      <c r="D84" s="42"/>
      <c r="E84" s="32" t="s">
        <v>817</v>
      </c>
      <c r="F84">
        <v>0.8</v>
      </c>
      <c r="G84">
        <v>0.76</v>
      </c>
      <c r="H84">
        <v>0.76923076923076927</v>
      </c>
      <c r="I84">
        <v>0.77777777777777779</v>
      </c>
      <c r="J84">
        <v>0.66666666666666663</v>
      </c>
      <c r="L84">
        <v>1</v>
      </c>
      <c r="M84">
        <v>0</v>
      </c>
      <c r="N84">
        <v>1</v>
      </c>
    </row>
    <row r="85" spans="1:15" x14ac:dyDescent="0.2">
      <c r="A85" s="42"/>
      <c r="B85" s="42"/>
      <c r="C85" s="42"/>
      <c r="D85" s="42"/>
      <c r="E85" s="32" t="s">
        <v>818</v>
      </c>
      <c r="F85">
        <v>0.6</v>
      </c>
      <c r="G85">
        <v>0.30769230769230771</v>
      </c>
      <c r="H85">
        <v>0.70588235294117652</v>
      </c>
      <c r="I85">
        <v>0.66666666666666663</v>
      </c>
      <c r="J85">
        <v>0.7142857142857143</v>
      </c>
      <c r="K85">
        <v>0.2857142857142857</v>
      </c>
      <c r="L85">
        <v>0.6</v>
      </c>
      <c r="M85">
        <v>0.75</v>
      </c>
      <c r="N85">
        <v>0.8</v>
      </c>
      <c r="O85">
        <v>1</v>
      </c>
    </row>
    <row r="86" spans="1:15" x14ac:dyDescent="0.2">
      <c r="A86" s="42"/>
      <c r="B86" s="42"/>
      <c r="C86" s="42"/>
      <c r="D86" s="42"/>
      <c r="E86" s="32" t="s">
        <v>819</v>
      </c>
      <c r="F86">
        <v>0.5714285714285714</v>
      </c>
      <c r="G86">
        <v>0.75</v>
      </c>
      <c r="H86">
        <v>0.86111111111111116</v>
      </c>
      <c r="I86">
        <v>0.66666666666666663</v>
      </c>
      <c r="J86">
        <v>0.66666666666666663</v>
      </c>
      <c r="K86">
        <v>0.66666666666666663</v>
      </c>
      <c r="L86">
        <v>0.66666666666666663</v>
      </c>
      <c r="M86">
        <v>1</v>
      </c>
    </row>
    <row r="87" spans="1:15" x14ac:dyDescent="0.2">
      <c r="A87" s="42"/>
      <c r="B87" s="42"/>
      <c r="C87" s="42"/>
      <c r="D87" s="42" t="s">
        <v>820</v>
      </c>
      <c r="E87" s="32" t="s">
        <v>811</v>
      </c>
      <c r="F87">
        <v>0.77777777777777779</v>
      </c>
      <c r="G87">
        <v>0.77777777777777779</v>
      </c>
      <c r="H87">
        <v>0.8</v>
      </c>
      <c r="I87">
        <v>0.66666666666666663</v>
      </c>
      <c r="J87">
        <v>0.5</v>
      </c>
      <c r="K87">
        <v>0.5</v>
      </c>
      <c r="L87">
        <v>0.6</v>
      </c>
      <c r="M87">
        <v>0.75</v>
      </c>
      <c r="N87">
        <v>0.25</v>
      </c>
      <c r="O87">
        <v>0.5</v>
      </c>
    </row>
    <row r="88" spans="1:15" x14ac:dyDescent="0.2">
      <c r="A88" s="42"/>
      <c r="B88" s="42"/>
      <c r="C88" s="42"/>
      <c r="D88" s="42"/>
      <c r="E88" s="32" t="s">
        <v>812</v>
      </c>
      <c r="F88">
        <v>0.66666666666666663</v>
      </c>
      <c r="G88">
        <v>0.73333333333333328</v>
      </c>
      <c r="H88">
        <v>0.42857142857142849</v>
      </c>
      <c r="I88">
        <v>0.76</v>
      </c>
      <c r="J88">
        <v>0.83333333333333337</v>
      </c>
      <c r="K88">
        <v>0.33333333333333331</v>
      </c>
      <c r="L88">
        <v>1</v>
      </c>
      <c r="M88">
        <v>0</v>
      </c>
      <c r="N88">
        <v>1</v>
      </c>
    </row>
    <row r="89" spans="1:15" x14ac:dyDescent="0.2">
      <c r="A89" s="42"/>
      <c r="B89" s="42"/>
      <c r="C89" s="42"/>
      <c r="D89" s="42"/>
      <c r="E89" s="32" t="s">
        <v>813</v>
      </c>
      <c r="F89">
        <v>0.66666666666666663</v>
      </c>
      <c r="G89">
        <v>0.66666666666666663</v>
      </c>
      <c r="H89">
        <v>0.75</v>
      </c>
      <c r="I89">
        <v>0.75</v>
      </c>
      <c r="J89">
        <v>0.33333333333333331</v>
      </c>
      <c r="L89">
        <v>0</v>
      </c>
      <c r="N89">
        <v>1</v>
      </c>
      <c r="O89">
        <v>0.5</v>
      </c>
    </row>
    <row r="90" spans="1:15" x14ac:dyDescent="0.2">
      <c r="A90" s="42"/>
      <c r="B90" s="42"/>
      <c r="C90" s="42"/>
      <c r="D90" s="42"/>
      <c r="E90" s="32" t="s">
        <v>814</v>
      </c>
      <c r="F90">
        <v>0.8</v>
      </c>
      <c r="G90">
        <v>0.5</v>
      </c>
      <c r="H90">
        <v>0.88888888888888884</v>
      </c>
      <c r="I90">
        <v>0.16666666666666671</v>
      </c>
      <c r="J90">
        <v>0.6875</v>
      </c>
      <c r="K90">
        <v>0.72222222222222221</v>
      </c>
      <c r="L90">
        <v>0.75</v>
      </c>
      <c r="M90">
        <v>0.75</v>
      </c>
      <c r="N90">
        <v>1</v>
      </c>
    </row>
    <row r="91" spans="1:15" x14ac:dyDescent="0.2">
      <c r="A91" s="42"/>
      <c r="B91" s="42"/>
      <c r="C91" s="42"/>
      <c r="D91" s="42"/>
      <c r="E91" s="32" t="s">
        <v>821</v>
      </c>
      <c r="F91">
        <v>0.75</v>
      </c>
      <c r="G91">
        <v>0.7142857142857143</v>
      </c>
      <c r="H91">
        <v>1</v>
      </c>
      <c r="K91">
        <v>1</v>
      </c>
      <c r="M91">
        <v>1</v>
      </c>
      <c r="O91">
        <v>0.75</v>
      </c>
    </row>
    <row r="92" spans="1:15" x14ac:dyDescent="0.2">
      <c r="A92" s="42"/>
      <c r="B92" s="42"/>
      <c r="C92" s="32"/>
      <c r="D92" s="33" t="s">
        <v>827</v>
      </c>
      <c r="E92" s="34"/>
      <c r="F92" s="34">
        <f>AVERAGE(F77:F91)</f>
        <v>0.70912698412698405</v>
      </c>
      <c r="G92" s="34">
        <f t="shared" ref="G92:O92" si="9">AVERAGE(G77:G91)</f>
        <v>0.68520740030944105</v>
      </c>
      <c r="H92" s="34">
        <f t="shared" si="9"/>
        <v>0.74698881619175872</v>
      </c>
      <c r="I92" s="34">
        <f t="shared" si="9"/>
        <v>0.72690559440559455</v>
      </c>
      <c r="J92" s="34">
        <f t="shared" si="9"/>
        <v>0.58804563492063489</v>
      </c>
      <c r="K92" s="34">
        <f t="shared" si="9"/>
        <v>0.60482804232804233</v>
      </c>
      <c r="L92" s="34">
        <f t="shared" si="9"/>
        <v>0.52149122807017545</v>
      </c>
      <c r="M92" s="34">
        <f t="shared" si="9"/>
        <v>0.68670634920634921</v>
      </c>
      <c r="N92" s="34">
        <f t="shared" si="9"/>
        <v>0.69513888888888875</v>
      </c>
      <c r="O92" s="34">
        <f t="shared" si="9"/>
        <v>0.70634920634920639</v>
      </c>
    </row>
    <row r="93" spans="1:15" x14ac:dyDescent="0.2">
      <c r="A93" s="42"/>
      <c r="B93" s="42"/>
      <c r="C93" s="32"/>
      <c r="D93" s="33" t="s">
        <v>58</v>
      </c>
      <c r="E93" s="34"/>
      <c r="F93" s="34">
        <f>+STDEV(F77:F91)</f>
        <v>9.5014363784369504E-2</v>
      </c>
      <c r="G93" s="34">
        <f t="shared" ref="G93:O93" si="10">+STDEV(G77:G91)</f>
        <v>0.16482111597262025</v>
      </c>
      <c r="H93" s="34">
        <f t="shared" si="10"/>
        <v>0.20877847507037076</v>
      </c>
      <c r="I93" s="34">
        <f t="shared" si="10"/>
        <v>0.21306895725395342</v>
      </c>
      <c r="J93" s="34">
        <f t="shared" si="10"/>
        <v>0.25127694629074515</v>
      </c>
      <c r="K93" s="34">
        <f t="shared" si="10"/>
        <v>0.29701216784698303</v>
      </c>
      <c r="L93" s="34">
        <f t="shared" si="10"/>
        <v>0.38106582062257333</v>
      </c>
      <c r="M93" s="34">
        <f t="shared" si="10"/>
        <v>0.36000363373033462</v>
      </c>
      <c r="N93" s="34">
        <f t="shared" si="10"/>
        <v>0.37047707322385276</v>
      </c>
      <c r="O93" s="34">
        <f t="shared" si="10"/>
        <v>0.32964584514286632</v>
      </c>
    </row>
    <row r="94" spans="1:15" x14ac:dyDescent="0.2">
      <c r="A94" s="42"/>
      <c r="B94" s="42"/>
      <c r="C94" s="32"/>
      <c r="D94" s="33" t="s">
        <v>59</v>
      </c>
      <c r="E94" s="34"/>
      <c r="F94" s="34">
        <f>+COUNT(F77:F91)</f>
        <v>14</v>
      </c>
      <c r="G94" s="34">
        <f t="shared" ref="G94:O94" si="11">+COUNT(G77:G91)</f>
        <v>14</v>
      </c>
      <c r="H94" s="34">
        <f t="shared" si="11"/>
        <v>14</v>
      </c>
      <c r="I94" s="34">
        <f t="shared" si="11"/>
        <v>13</v>
      </c>
      <c r="J94" s="34">
        <f t="shared" si="11"/>
        <v>12</v>
      </c>
      <c r="K94" s="34">
        <f>+COUNT(K77:K91)</f>
        <v>12</v>
      </c>
      <c r="L94" s="34">
        <f t="shared" si="11"/>
        <v>14</v>
      </c>
      <c r="M94" s="34">
        <f t="shared" si="11"/>
        <v>12</v>
      </c>
      <c r="N94" s="34">
        <f t="shared" si="11"/>
        <v>12</v>
      </c>
      <c r="O94" s="34">
        <f t="shared" si="11"/>
        <v>9</v>
      </c>
    </row>
    <row r="95" spans="1:15" x14ac:dyDescent="0.2">
      <c r="A95" s="42"/>
      <c r="B95" s="42"/>
      <c r="C95" s="42" t="s">
        <v>514</v>
      </c>
      <c r="D95" s="42" t="s">
        <v>810</v>
      </c>
      <c r="E95" s="32" t="s">
        <v>811</v>
      </c>
      <c r="G95">
        <v>0</v>
      </c>
      <c r="H95">
        <v>0.5</v>
      </c>
      <c r="I95">
        <v>1</v>
      </c>
      <c r="J95">
        <v>0.2</v>
      </c>
      <c r="K95">
        <v>0.5</v>
      </c>
      <c r="L95">
        <v>0.54545454545454541</v>
      </c>
      <c r="M95">
        <v>0.63636363636363635</v>
      </c>
      <c r="N95">
        <v>0.4</v>
      </c>
      <c r="O95">
        <v>0.61111111111111116</v>
      </c>
    </row>
    <row r="96" spans="1:15" x14ac:dyDescent="0.2">
      <c r="A96" s="42"/>
      <c r="B96" s="42"/>
      <c r="C96" s="42"/>
      <c r="D96" s="42"/>
      <c r="E96" s="32" t="s">
        <v>812</v>
      </c>
      <c r="F96">
        <v>0</v>
      </c>
      <c r="G96">
        <v>0.5</v>
      </c>
      <c r="H96">
        <v>0.79166666666666663</v>
      </c>
      <c r="I96">
        <v>0.6</v>
      </c>
      <c r="J96">
        <v>0.16666666666666671</v>
      </c>
      <c r="K96">
        <v>0.3902439024390244</v>
      </c>
      <c r="L96">
        <v>0.68</v>
      </c>
      <c r="M96">
        <v>0.55555555555555558</v>
      </c>
    </row>
    <row r="97" spans="1:15" x14ac:dyDescent="0.2">
      <c r="A97" s="42"/>
      <c r="B97" s="42"/>
      <c r="C97" s="42"/>
      <c r="D97" s="42"/>
      <c r="E97" s="32" t="s">
        <v>813</v>
      </c>
      <c r="F97">
        <v>0.5</v>
      </c>
      <c r="G97">
        <v>0.42857142857142849</v>
      </c>
      <c r="H97">
        <v>0.83333333333333337</v>
      </c>
      <c r="I97">
        <v>0.66666666666666663</v>
      </c>
      <c r="J97">
        <v>0.4</v>
      </c>
      <c r="K97">
        <v>0.1</v>
      </c>
      <c r="L97">
        <v>0.88888888888888884</v>
      </c>
      <c r="M97">
        <v>0.38461538461538458</v>
      </c>
      <c r="N97">
        <v>0.75</v>
      </c>
      <c r="O97">
        <v>1</v>
      </c>
    </row>
    <row r="98" spans="1:15" x14ac:dyDescent="0.2">
      <c r="A98" s="42"/>
      <c r="B98" s="42"/>
      <c r="C98" s="42"/>
      <c r="D98" s="42"/>
      <c r="E98" s="32" t="s">
        <v>814</v>
      </c>
      <c r="F98">
        <v>0.8</v>
      </c>
      <c r="G98">
        <v>0.4</v>
      </c>
      <c r="H98">
        <v>1</v>
      </c>
      <c r="I98">
        <v>0.4</v>
      </c>
      <c r="J98">
        <v>0.38461538461538458</v>
      </c>
      <c r="K98">
        <v>0.53333333333333333</v>
      </c>
      <c r="L98">
        <v>0.54545454545454541</v>
      </c>
      <c r="M98">
        <v>0.5</v>
      </c>
      <c r="N98">
        <v>0.5714285714285714</v>
      </c>
      <c r="O98">
        <v>1</v>
      </c>
    </row>
    <row r="99" spans="1:15" x14ac:dyDescent="0.2">
      <c r="A99" s="42"/>
      <c r="B99" s="42"/>
      <c r="C99" s="42"/>
      <c r="D99" s="42"/>
      <c r="E99" s="32" t="s">
        <v>821</v>
      </c>
      <c r="F99">
        <v>0.6</v>
      </c>
      <c r="G99">
        <v>0.66666666666666663</v>
      </c>
      <c r="H99">
        <v>0.69565217391304346</v>
      </c>
      <c r="I99">
        <v>0.7142857142857143</v>
      </c>
      <c r="J99">
        <v>0.83333333333333337</v>
      </c>
      <c r="K99">
        <v>0.5</v>
      </c>
      <c r="L99">
        <v>0.2857142857142857</v>
      </c>
      <c r="M99">
        <v>0.66666666666666663</v>
      </c>
      <c r="N99">
        <v>0.33333333333333331</v>
      </c>
      <c r="O99">
        <v>1</v>
      </c>
    </row>
    <row r="100" spans="1:15" x14ac:dyDescent="0.2">
      <c r="A100" s="42"/>
      <c r="B100" s="42"/>
      <c r="C100" s="42"/>
      <c r="D100" s="42"/>
      <c r="E100" s="32" t="s">
        <v>815</v>
      </c>
      <c r="F100">
        <v>0.375</v>
      </c>
      <c r="G100">
        <v>0.6428571428571429</v>
      </c>
      <c r="H100">
        <v>0.75</v>
      </c>
      <c r="I100">
        <v>0.77777777777777779</v>
      </c>
      <c r="J100">
        <v>1</v>
      </c>
    </row>
    <row r="101" spans="1:15" x14ac:dyDescent="0.2">
      <c r="A101" s="42"/>
      <c r="B101" s="42"/>
      <c r="C101" s="42"/>
      <c r="D101" s="42"/>
      <c r="E101" s="32" t="s">
        <v>816</v>
      </c>
      <c r="H101">
        <v>0.2</v>
      </c>
      <c r="I101">
        <v>0</v>
      </c>
      <c r="J101">
        <v>0.66666666666666663</v>
      </c>
      <c r="K101">
        <v>0.5</v>
      </c>
      <c r="L101">
        <v>0.45454545454545447</v>
      </c>
      <c r="M101">
        <v>0.83333333333333337</v>
      </c>
      <c r="N101">
        <v>0</v>
      </c>
      <c r="O101">
        <v>0.5</v>
      </c>
    </row>
    <row r="102" spans="1:15" x14ac:dyDescent="0.2">
      <c r="A102" s="42"/>
      <c r="B102" s="42"/>
      <c r="C102" s="42"/>
      <c r="D102" s="42"/>
      <c r="E102" s="32" t="s">
        <v>818</v>
      </c>
      <c r="F102">
        <v>0.25</v>
      </c>
      <c r="G102">
        <v>0.6</v>
      </c>
      <c r="H102">
        <v>0.75</v>
      </c>
      <c r="I102">
        <v>0.42857142857142849</v>
      </c>
      <c r="J102">
        <v>0.375</v>
      </c>
      <c r="K102">
        <v>0.66666666666666663</v>
      </c>
      <c r="L102">
        <v>0.36842105263157893</v>
      </c>
      <c r="M102">
        <v>0.53846153846153844</v>
      </c>
      <c r="N102">
        <v>1</v>
      </c>
      <c r="O102">
        <v>0.66666666666666663</v>
      </c>
    </row>
    <row r="103" spans="1:15" x14ac:dyDescent="0.2">
      <c r="A103" s="42"/>
      <c r="B103" s="42"/>
      <c r="C103" s="42"/>
      <c r="D103" s="42"/>
      <c r="E103" s="32" t="s">
        <v>819</v>
      </c>
      <c r="I103">
        <v>0</v>
      </c>
      <c r="J103">
        <v>0.5</v>
      </c>
      <c r="K103">
        <v>0.22222222222222221</v>
      </c>
      <c r="L103">
        <v>0.66666666666666663</v>
      </c>
      <c r="M103">
        <v>0.46153846153846162</v>
      </c>
      <c r="N103">
        <v>0.75</v>
      </c>
      <c r="O103">
        <v>0.77777777777777779</v>
      </c>
    </row>
    <row r="104" spans="1:15" x14ac:dyDescent="0.2">
      <c r="A104" s="42"/>
      <c r="B104" s="42"/>
      <c r="C104" s="42"/>
      <c r="D104" s="42" t="s">
        <v>820</v>
      </c>
      <c r="E104" s="32" t="s">
        <v>811</v>
      </c>
      <c r="F104">
        <v>0.66666666666666663</v>
      </c>
      <c r="G104">
        <v>0.625</v>
      </c>
      <c r="H104">
        <v>0.81818181818181823</v>
      </c>
      <c r="I104">
        <v>0.2857142857142857</v>
      </c>
      <c r="J104">
        <v>0.5714285714285714</v>
      </c>
      <c r="K104">
        <v>0.8</v>
      </c>
      <c r="L104">
        <v>0.33333333333333331</v>
      </c>
      <c r="M104">
        <v>0</v>
      </c>
      <c r="N104">
        <v>0.75</v>
      </c>
      <c r="O104">
        <v>0.75</v>
      </c>
    </row>
    <row r="105" spans="1:15" x14ac:dyDescent="0.2">
      <c r="A105" s="42"/>
      <c r="B105" s="42"/>
      <c r="C105" s="42"/>
      <c r="D105" s="42"/>
      <c r="E105" s="32" t="s">
        <v>812</v>
      </c>
      <c r="F105">
        <v>0.5</v>
      </c>
      <c r="G105">
        <v>0.69696969696969702</v>
      </c>
      <c r="H105">
        <v>1</v>
      </c>
      <c r="I105">
        <v>0</v>
      </c>
      <c r="J105">
        <v>1</v>
      </c>
      <c r="L105">
        <v>0.5</v>
      </c>
      <c r="M105">
        <v>0</v>
      </c>
      <c r="N105">
        <v>0.5</v>
      </c>
      <c r="O105">
        <v>0.66666666666666663</v>
      </c>
    </row>
    <row r="106" spans="1:15" x14ac:dyDescent="0.2">
      <c r="A106" s="42"/>
      <c r="B106" s="42"/>
      <c r="C106" s="42"/>
      <c r="D106" s="42"/>
      <c r="E106" s="32" t="s">
        <v>813</v>
      </c>
      <c r="F106">
        <v>0.5</v>
      </c>
      <c r="G106">
        <v>0.66666666666666663</v>
      </c>
      <c r="H106">
        <v>0.66666666666666663</v>
      </c>
      <c r="J106">
        <v>1</v>
      </c>
      <c r="L106">
        <v>1</v>
      </c>
      <c r="M106">
        <v>0.5</v>
      </c>
    </row>
    <row r="107" spans="1:15" x14ac:dyDescent="0.2">
      <c r="A107" s="42"/>
      <c r="B107" s="42"/>
      <c r="C107" s="42"/>
      <c r="D107" s="42"/>
      <c r="E107" s="32" t="s">
        <v>821</v>
      </c>
      <c r="F107">
        <v>0.42857142857142849</v>
      </c>
      <c r="G107">
        <v>0.7142857142857143</v>
      </c>
      <c r="H107">
        <v>0.96</v>
      </c>
      <c r="I107">
        <v>0</v>
      </c>
      <c r="J107">
        <v>0.75</v>
      </c>
      <c r="K107">
        <v>0.66666666666666663</v>
      </c>
      <c r="L107">
        <v>0.66666666666666663</v>
      </c>
      <c r="M107">
        <v>0.7</v>
      </c>
      <c r="N107">
        <v>0.5714285714285714</v>
      </c>
      <c r="O107">
        <v>0.8</v>
      </c>
    </row>
    <row r="108" spans="1:15" x14ac:dyDescent="0.2">
      <c r="A108" s="42"/>
      <c r="B108" s="42"/>
      <c r="C108" s="42"/>
      <c r="D108" s="42"/>
      <c r="E108" s="32" t="s">
        <v>815</v>
      </c>
      <c r="F108">
        <v>0.375</v>
      </c>
      <c r="G108">
        <v>0.66666666666666663</v>
      </c>
      <c r="H108">
        <v>0.7</v>
      </c>
      <c r="I108">
        <v>1</v>
      </c>
      <c r="J108">
        <v>0</v>
      </c>
      <c r="K108">
        <v>0</v>
      </c>
      <c r="L108">
        <v>1</v>
      </c>
    </row>
    <row r="109" spans="1:15" x14ac:dyDescent="0.2">
      <c r="A109" s="42"/>
      <c r="B109" s="42"/>
      <c r="C109" s="42"/>
      <c r="D109" s="42"/>
      <c r="E109" s="32" t="s">
        <v>816</v>
      </c>
      <c r="F109">
        <v>0.2857142857142857</v>
      </c>
      <c r="G109">
        <v>0.53333333333333333</v>
      </c>
      <c r="H109">
        <v>0.75</v>
      </c>
      <c r="I109">
        <v>1</v>
      </c>
      <c r="J109">
        <v>1</v>
      </c>
      <c r="K109">
        <v>0.5</v>
      </c>
      <c r="L109">
        <v>0</v>
      </c>
      <c r="M109">
        <v>1</v>
      </c>
      <c r="O109">
        <v>0.5</v>
      </c>
    </row>
    <row r="110" spans="1:15" x14ac:dyDescent="0.2">
      <c r="A110" s="42"/>
      <c r="B110" s="42"/>
      <c r="C110" s="42"/>
      <c r="D110" s="42"/>
      <c r="E110" s="32" t="s">
        <v>817</v>
      </c>
      <c r="F110">
        <v>0.125</v>
      </c>
      <c r="G110">
        <v>0.65</v>
      </c>
      <c r="H110">
        <v>0.66666666666666663</v>
      </c>
      <c r="I110">
        <v>0</v>
      </c>
      <c r="J110">
        <v>1</v>
      </c>
      <c r="K110">
        <v>0.33333333333333331</v>
      </c>
      <c r="L110">
        <v>0.75</v>
      </c>
      <c r="M110">
        <v>0.5</v>
      </c>
      <c r="N110">
        <v>0.75</v>
      </c>
      <c r="O110">
        <v>0.5</v>
      </c>
    </row>
    <row r="111" spans="1:15" x14ac:dyDescent="0.2">
      <c r="A111" s="42"/>
      <c r="B111" s="42"/>
      <c r="C111" s="42"/>
      <c r="D111" s="42"/>
      <c r="E111" s="32" t="s">
        <v>818</v>
      </c>
      <c r="F111">
        <v>0.76923076923076927</v>
      </c>
      <c r="G111">
        <v>0.61111111111111116</v>
      </c>
      <c r="H111">
        <v>0.8571428571428571</v>
      </c>
      <c r="I111">
        <v>1</v>
      </c>
      <c r="J111">
        <v>0.66666666666666663</v>
      </c>
      <c r="K111">
        <v>0.66666666666666663</v>
      </c>
      <c r="L111">
        <v>1</v>
      </c>
      <c r="M111">
        <v>0</v>
      </c>
      <c r="O111">
        <v>0.2</v>
      </c>
    </row>
    <row r="112" spans="1:15" x14ac:dyDescent="0.2">
      <c r="A112" s="42"/>
      <c r="B112" s="42"/>
      <c r="C112" s="42"/>
      <c r="D112" s="42"/>
      <c r="E112" s="32" t="s">
        <v>819</v>
      </c>
      <c r="F112">
        <v>0.5</v>
      </c>
      <c r="G112">
        <v>0.33333333333333331</v>
      </c>
      <c r="H112">
        <v>0.83333333333333337</v>
      </c>
      <c r="I112">
        <v>1</v>
      </c>
      <c r="J112">
        <v>1</v>
      </c>
      <c r="K112">
        <v>1</v>
      </c>
      <c r="L112">
        <v>1</v>
      </c>
      <c r="M112">
        <v>0.5</v>
      </c>
      <c r="O112">
        <v>0.66666666666666663</v>
      </c>
    </row>
    <row r="113" spans="1:15" x14ac:dyDescent="0.2">
      <c r="A113" s="42"/>
      <c r="B113" s="42"/>
      <c r="C113" s="42"/>
      <c r="D113" s="42" t="s">
        <v>822</v>
      </c>
      <c r="E113" s="32" t="s">
        <v>811</v>
      </c>
      <c r="F113">
        <v>0.33333333333333331</v>
      </c>
      <c r="G113">
        <v>0.66666666666666663</v>
      </c>
      <c r="H113">
        <v>0.6</v>
      </c>
      <c r="I113">
        <v>0.625</v>
      </c>
      <c r="J113">
        <v>0.33333333333333331</v>
      </c>
      <c r="K113">
        <v>1</v>
      </c>
      <c r="L113">
        <v>0.5</v>
      </c>
      <c r="M113">
        <v>0.6</v>
      </c>
      <c r="N113">
        <v>0.4</v>
      </c>
      <c r="O113">
        <v>0.75</v>
      </c>
    </row>
    <row r="114" spans="1:15" x14ac:dyDescent="0.2">
      <c r="A114" s="42"/>
      <c r="B114" s="42"/>
      <c r="C114" s="42"/>
      <c r="D114" s="42"/>
      <c r="E114" s="32" t="s">
        <v>813</v>
      </c>
      <c r="H114">
        <v>0.66666666666666663</v>
      </c>
      <c r="I114">
        <v>0.5</v>
      </c>
      <c r="J114">
        <v>0</v>
      </c>
      <c r="K114">
        <v>0.33333333333333331</v>
      </c>
      <c r="L114">
        <v>0.4</v>
      </c>
      <c r="M114">
        <v>0.5</v>
      </c>
      <c r="N114">
        <v>1</v>
      </c>
      <c r="O114">
        <v>0</v>
      </c>
    </row>
    <row r="115" spans="1:15" x14ac:dyDescent="0.2">
      <c r="A115" s="42"/>
      <c r="B115" s="42"/>
      <c r="C115" s="42"/>
      <c r="D115" s="42"/>
      <c r="E115" s="32" t="s">
        <v>814</v>
      </c>
      <c r="F115">
        <v>0.7</v>
      </c>
      <c r="G115">
        <v>0.6</v>
      </c>
      <c r="H115">
        <v>0.68181818181818177</v>
      </c>
      <c r="I115">
        <v>0.46153846153846162</v>
      </c>
      <c r="J115">
        <v>1</v>
      </c>
      <c r="K115">
        <v>0.33333333333333331</v>
      </c>
      <c r="L115">
        <v>0.69230769230769229</v>
      </c>
      <c r="M115">
        <v>0.83333333333333337</v>
      </c>
      <c r="N115">
        <v>0</v>
      </c>
      <c r="O115">
        <v>1</v>
      </c>
    </row>
    <row r="116" spans="1:15" x14ac:dyDescent="0.2">
      <c r="A116" s="42"/>
      <c r="B116" s="42"/>
      <c r="C116" s="42"/>
      <c r="D116" s="42"/>
      <c r="E116" s="32" t="s">
        <v>821</v>
      </c>
      <c r="F116">
        <v>0</v>
      </c>
      <c r="G116">
        <v>0.66666666666666663</v>
      </c>
      <c r="H116">
        <v>0.7142857142857143</v>
      </c>
      <c r="I116">
        <v>0.41666666666666669</v>
      </c>
      <c r="J116">
        <v>0.7142857142857143</v>
      </c>
      <c r="K116">
        <v>0.75</v>
      </c>
      <c r="L116">
        <v>1</v>
      </c>
      <c r="N116">
        <v>1</v>
      </c>
    </row>
    <row r="117" spans="1:15" x14ac:dyDescent="0.2">
      <c r="A117" s="42"/>
      <c r="B117" s="42"/>
      <c r="C117" s="42"/>
      <c r="D117" s="42"/>
      <c r="E117" s="32" t="s">
        <v>815</v>
      </c>
      <c r="F117">
        <v>0.61538461538461542</v>
      </c>
      <c r="G117">
        <v>1</v>
      </c>
      <c r="H117">
        <v>0.46153846153846162</v>
      </c>
      <c r="I117">
        <v>0.625</v>
      </c>
      <c r="J117">
        <v>0.25</v>
      </c>
      <c r="K117">
        <v>1</v>
      </c>
      <c r="M117">
        <v>0</v>
      </c>
      <c r="N117">
        <v>1</v>
      </c>
      <c r="O117">
        <v>1</v>
      </c>
    </row>
    <row r="118" spans="1:15" x14ac:dyDescent="0.2">
      <c r="A118" s="42"/>
      <c r="B118" s="42"/>
      <c r="C118" s="42"/>
      <c r="D118" s="42"/>
      <c r="E118" s="32" t="s">
        <v>816</v>
      </c>
      <c r="F118">
        <v>0.25</v>
      </c>
      <c r="G118">
        <v>0.54545454545454541</v>
      </c>
      <c r="H118">
        <v>0.91666666666666663</v>
      </c>
      <c r="I118">
        <v>1</v>
      </c>
      <c r="J118">
        <v>0.66666666666666663</v>
      </c>
      <c r="K118">
        <v>1</v>
      </c>
      <c r="L118">
        <v>0.66666666666666663</v>
      </c>
      <c r="M118">
        <v>0.42857142857142849</v>
      </c>
      <c r="N118">
        <v>1</v>
      </c>
      <c r="O118">
        <v>0.5</v>
      </c>
    </row>
    <row r="119" spans="1:15" x14ac:dyDescent="0.2">
      <c r="A119" s="42"/>
      <c r="B119" s="42"/>
      <c r="C119" s="42"/>
      <c r="D119" s="42"/>
      <c r="E119" s="32" t="s">
        <v>817</v>
      </c>
      <c r="H119">
        <v>0.5</v>
      </c>
      <c r="I119">
        <v>1</v>
      </c>
      <c r="M119">
        <v>0</v>
      </c>
      <c r="N119">
        <v>0.66666666666666663</v>
      </c>
      <c r="O119">
        <v>0.5</v>
      </c>
    </row>
    <row r="120" spans="1:15" x14ac:dyDescent="0.2">
      <c r="A120" s="42"/>
      <c r="B120" s="42"/>
      <c r="C120" s="42"/>
      <c r="D120" s="42"/>
      <c r="E120" s="32" t="s">
        <v>818</v>
      </c>
      <c r="F120">
        <v>1</v>
      </c>
      <c r="G120">
        <v>0.25</v>
      </c>
      <c r="H120">
        <v>0.90909090909090906</v>
      </c>
      <c r="I120">
        <v>0.2857142857142857</v>
      </c>
      <c r="J120">
        <v>0.83333333333333337</v>
      </c>
      <c r="L120">
        <v>0</v>
      </c>
      <c r="M120">
        <v>0.34782608695652167</v>
      </c>
      <c r="N120">
        <v>0.66666666666666663</v>
      </c>
      <c r="O120">
        <v>0.8</v>
      </c>
    </row>
    <row r="121" spans="1:15" x14ac:dyDescent="0.2">
      <c r="A121" s="42"/>
      <c r="B121" s="42"/>
      <c r="C121" s="42"/>
      <c r="D121" s="42"/>
      <c r="E121" s="32" t="s">
        <v>819</v>
      </c>
      <c r="K121">
        <v>1</v>
      </c>
      <c r="N121">
        <v>0.33333333333333331</v>
      </c>
      <c r="O121">
        <v>0.4</v>
      </c>
    </row>
    <row r="122" spans="1:15" x14ac:dyDescent="0.2">
      <c r="A122" s="42"/>
      <c r="B122" s="32"/>
      <c r="C122" s="32"/>
      <c r="D122" s="33" t="s">
        <v>827</v>
      </c>
      <c r="E122" s="34"/>
      <c r="F122" s="34">
        <f>AVERAGE(F95:F121)</f>
        <v>0.45590005232862374</v>
      </c>
      <c r="G122" s="34">
        <f t="shared" ref="G122:O122" si="12">AVERAGE(G95:G121)</f>
        <v>0.56655680178407453</v>
      </c>
      <c r="H122" s="34">
        <f t="shared" si="12"/>
        <v>0.72890840463883932</v>
      </c>
      <c r="I122" s="34">
        <f t="shared" si="12"/>
        <v>0.55147741147741147</v>
      </c>
      <c r="J122" s="34">
        <f t="shared" si="12"/>
        <v>0.61247985347985345</v>
      </c>
      <c r="K122" s="34">
        <f t="shared" si="12"/>
        <v>0.5816272480906628</v>
      </c>
      <c r="L122" s="34">
        <f t="shared" si="12"/>
        <v>0.60626607818827494</v>
      </c>
      <c r="M122" s="34">
        <f t="shared" si="12"/>
        <v>0.45592458371286354</v>
      </c>
      <c r="N122" s="34">
        <f t="shared" si="12"/>
        <v>0.62214285714285711</v>
      </c>
      <c r="O122" s="34">
        <f t="shared" si="12"/>
        <v>0.66313131313131313</v>
      </c>
    </row>
    <row r="123" spans="1:15" x14ac:dyDescent="0.2">
      <c r="A123" s="42"/>
      <c r="B123" s="32"/>
      <c r="C123" s="32"/>
      <c r="D123" s="33" t="s">
        <v>58</v>
      </c>
      <c r="E123" s="34"/>
      <c r="F123" s="34">
        <f>+STDEV(F95:F121)</f>
        <v>0.25868985940792971</v>
      </c>
      <c r="G123" s="34">
        <f t="shared" ref="G123:O123" si="13">+STDEV(G95:G121)</f>
        <v>0.19827643430845387</v>
      </c>
      <c r="H123" s="34">
        <f t="shared" si="13"/>
        <v>0.18351214896981397</v>
      </c>
      <c r="I123" s="34">
        <f t="shared" si="13"/>
        <v>0.36749268992372391</v>
      </c>
      <c r="J123" s="34">
        <f t="shared" si="13"/>
        <v>0.33435949503640133</v>
      </c>
      <c r="K123" s="34">
        <f t="shared" si="13"/>
        <v>0.30259972812422453</v>
      </c>
      <c r="L123" s="34">
        <f t="shared" si="13"/>
        <v>0.29878014384152213</v>
      </c>
      <c r="M123" s="34">
        <f t="shared" si="13"/>
        <v>0.28774450612174729</v>
      </c>
      <c r="N123" s="34">
        <f t="shared" si="13"/>
        <v>0.31144296104654534</v>
      </c>
      <c r="O123" s="34">
        <f t="shared" si="13"/>
        <v>0.26658147589040293</v>
      </c>
    </row>
    <row r="124" spans="1:15" x14ac:dyDescent="0.2">
      <c r="A124" s="42"/>
      <c r="B124" s="32"/>
      <c r="C124" s="32"/>
      <c r="D124" s="33" t="s">
        <v>59</v>
      </c>
      <c r="E124" s="34"/>
      <c r="F124" s="34">
        <f>+COUNT(F95:F121)</f>
        <v>21</v>
      </c>
      <c r="G124" s="34">
        <f t="shared" ref="G124:N124" si="14">+COUNT(G95:G121)</f>
        <v>22</v>
      </c>
      <c r="H124" s="34">
        <f t="shared" si="14"/>
        <v>25</v>
      </c>
      <c r="I124" s="34">
        <f t="shared" si="14"/>
        <v>25</v>
      </c>
      <c r="J124" s="34">
        <f t="shared" si="14"/>
        <v>25</v>
      </c>
      <c r="K124" s="34">
        <f t="shared" si="14"/>
        <v>22</v>
      </c>
      <c r="L124" s="34">
        <f t="shared" si="14"/>
        <v>23</v>
      </c>
      <c r="M124" s="34">
        <f t="shared" si="14"/>
        <v>23</v>
      </c>
      <c r="N124" s="34">
        <f t="shared" si="14"/>
        <v>20</v>
      </c>
      <c r="O124" s="34">
        <f>+COUNT(O95:O121)</f>
        <v>22</v>
      </c>
    </row>
    <row r="125" spans="1:15" x14ac:dyDescent="0.2">
      <c r="A125" s="42"/>
      <c r="B125" s="42" t="s">
        <v>55</v>
      </c>
      <c r="C125" s="42" t="s">
        <v>53</v>
      </c>
      <c r="D125" s="42" t="s">
        <v>810</v>
      </c>
      <c r="E125" s="32" t="s">
        <v>811</v>
      </c>
      <c r="F125">
        <v>0.625</v>
      </c>
      <c r="G125">
        <v>0.51724137931034486</v>
      </c>
      <c r="H125">
        <v>0.7</v>
      </c>
      <c r="I125">
        <v>0.7142857142857143</v>
      </c>
      <c r="J125">
        <v>0.4</v>
      </c>
      <c r="K125">
        <v>0.81818181818181823</v>
      </c>
    </row>
    <row r="126" spans="1:15" x14ac:dyDescent="0.2">
      <c r="A126" s="42"/>
      <c r="B126" s="42"/>
      <c r="C126" s="42"/>
      <c r="D126" s="42"/>
      <c r="E126" s="32" t="s">
        <v>812</v>
      </c>
      <c r="F126">
        <v>0.56818181818181823</v>
      </c>
      <c r="G126">
        <v>0.60227272727272729</v>
      </c>
      <c r="H126">
        <v>0.65454545454545454</v>
      </c>
      <c r="I126">
        <v>0.66666666666666663</v>
      </c>
    </row>
    <row r="127" spans="1:15" x14ac:dyDescent="0.2">
      <c r="A127" s="42"/>
      <c r="B127" s="42"/>
      <c r="C127" s="42"/>
      <c r="D127" s="42"/>
      <c r="E127" s="32" t="s">
        <v>813</v>
      </c>
      <c r="F127">
        <v>0</v>
      </c>
      <c r="G127">
        <v>0.25</v>
      </c>
      <c r="H127">
        <v>0.67500000000000004</v>
      </c>
      <c r="I127">
        <v>1</v>
      </c>
    </row>
    <row r="128" spans="1:15" x14ac:dyDescent="0.2">
      <c r="A128" s="42"/>
      <c r="B128" s="42"/>
      <c r="C128" s="42"/>
      <c r="D128" s="42"/>
      <c r="E128" s="32" t="s">
        <v>821</v>
      </c>
      <c r="F128">
        <v>0.27777777777777779</v>
      </c>
      <c r="G128">
        <v>0.5714285714285714</v>
      </c>
      <c r="H128">
        <v>0.78260869565217395</v>
      </c>
    </row>
    <row r="129" spans="1:15" x14ac:dyDescent="0.2">
      <c r="A129" s="42"/>
      <c r="B129" s="42"/>
      <c r="C129" s="42"/>
      <c r="D129" s="42"/>
      <c r="E129" s="32" t="s">
        <v>815</v>
      </c>
      <c r="F129">
        <v>0.55172413793103448</v>
      </c>
      <c r="G129">
        <v>0.54385964912280704</v>
      </c>
      <c r="H129">
        <v>0.69767441860465118</v>
      </c>
      <c r="I129">
        <v>0.72</v>
      </c>
    </row>
    <row r="130" spans="1:15" x14ac:dyDescent="0.2">
      <c r="A130" s="42"/>
      <c r="B130" s="42"/>
      <c r="C130" s="42"/>
      <c r="D130" s="42"/>
      <c r="E130" s="32" t="s">
        <v>816</v>
      </c>
      <c r="F130">
        <v>0.5</v>
      </c>
      <c r="G130">
        <v>0.36363636363636359</v>
      </c>
      <c r="H130">
        <v>0.5357142857142857</v>
      </c>
      <c r="I130">
        <v>0.64516129032258063</v>
      </c>
      <c r="J130">
        <v>0.66666666666666663</v>
      </c>
    </row>
    <row r="131" spans="1:15" x14ac:dyDescent="0.2">
      <c r="A131" s="42"/>
      <c r="B131" s="42"/>
      <c r="C131" s="42"/>
      <c r="D131" s="42"/>
      <c r="E131" s="32" t="s">
        <v>817</v>
      </c>
      <c r="F131">
        <v>0.78260869565217395</v>
      </c>
      <c r="G131">
        <v>0.76</v>
      </c>
      <c r="H131">
        <v>0.41860465116279072</v>
      </c>
      <c r="I131">
        <v>0.90909090909090906</v>
      </c>
    </row>
    <row r="132" spans="1:15" x14ac:dyDescent="0.2">
      <c r="A132" s="42"/>
      <c r="B132" s="42"/>
      <c r="C132" s="42"/>
      <c r="D132" s="42"/>
      <c r="E132" s="32" t="s">
        <v>818</v>
      </c>
      <c r="F132">
        <v>0.5</v>
      </c>
      <c r="G132">
        <v>0.87878787878787878</v>
      </c>
      <c r="H132">
        <v>1</v>
      </c>
    </row>
    <row r="133" spans="1:15" x14ac:dyDescent="0.2">
      <c r="A133" s="42"/>
      <c r="B133" s="42"/>
      <c r="C133" s="42"/>
      <c r="D133" s="42"/>
      <c r="E133" s="32" t="s">
        <v>819</v>
      </c>
      <c r="F133">
        <v>0.5714285714285714</v>
      </c>
      <c r="G133">
        <v>0.52941176470588236</v>
      </c>
      <c r="H133">
        <v>0.66666666666666663</v>
      </c>
    </row>
    <row r="134" spans="1:15" x14ac:dyDescent="0.2">
      <c r="A134" s="42"/>
      <c r="B134" s="42"/>
      <c r="C134" s="42"/>
      <c r="D134" s="42"/>
      <c r="E134" s="32" t="s">
        <v>824</v>
      </c>
      <c r="F134">
        <v>0.42857142857142849</v>
      </c>
      <c r="G134">
        <v>0.47619047619047622</v>
      </c>
      <c r="H134">
        <v>0.60344827586206895</v>
      </c>
      <c r="I134">
        <v>0.7142857142857143</v>
      </c>
      <c r="J134">
        <v>0.6</v>
      </c>
      <c r="K134">
        <v>1</v>
      </c>
    </row>
    <row r="135" spans="1:15" x14ac:dyDescent="0.2">
      <c r="A135" s="42"/>
      <c r="B135" s="42"/>
      <c r="C135" s="42"/>
      <c r="D135" s="42" t="s">
        <v>820</v>
      </c>
      <c r="E135" s="32" t="s">
        <v>811</v>
      </c>
      <c r="F135">
        <v>0.33333333333333331</v>
      </c>
      <c r="G135">
        <v>0.45454545454545447</v>
      </c>
      <c r="H135">
        <v>0.8571428571428571</v>
      </c>
      <c r="I135">
        <v>0.66666666666666663</v>
      </c>
      <c r="J135">
        <v>1</v>
      </c>
      <c r="K135">
        <v>0.33333333333333331</v>
      </c>
      <c r="L135">
        <v>0.58333333333333337</v>
      </c>
      <c r="M135">
        <v>0.5</v>
      </c>
    </row>
    <row r="136" spans="1:15" x14ac:dyDescent="0.2">
      <c r="A136" s="42"/>
      <c r="B136" s="42"/>
      <c r="C136" s="42"/>
      <c r="D136" s="42"/>
      <c r="E136" s="32" t="s">
        <v>813</v>
      </c>
      <c r="G136">
        <v>0.38461538461538458</v>
      </c>
      <c r="H136">
        <v>0.66666666666666663</v>
      </c>
      <c r="I136">
        <v>1</v>
      </c>
      <c r="J136">
        <v>0.75</v>
      </c>
      <c r="L136">
        <v>0.5</v>
      </c>
    </row>
    <row r="137" spans="1:15" x14ac:dyDescent="0.2">
      <c r="A137" s="42"/>
      <c r="B137" s="42"/>
      <c r="C137" s="42"/>
      <c r="D137" s="42"/>
      <c r="E137" s="32" t="s">
        <v>814</v>
      </c>
      <c r="F137">
        <v>1</v>
      </c>
      <c r="G137">
        <v>0.42857142857142849</v>
      </c>
      <c r="H137">
        <v>0.75</v>
      </c>
      <c r="I137">
        <v>0</v>
      </c>
      <c r="J137">
        <v>1</v>
      </c>
      <c r="K137">
        <v>0</v>
      </c>
      <c r="L137">
        <v>0.5</v>
      </c>
      <c r="M137">
        <v>0.5714285714285714</v>
      </c>
      <c r="N137">
        <v>1</v>
      </c>
      <c r="O137">
        <v>0</v>
      </c>
    </row>
    <row r="138" spans="1:15" x14ac:dyDescent="0.2">
      <c r="A138" s="42"/>
      <c r="B138" s="42"/>
      <c r="C138" s="42"/>
      <c r="D138" s="42"/>
      <c r="E138" s="32" t="s">
        <v>821</v>
      </c>
      <c r="F138">
        <v>0.6</v>
      </c>
      <c r="G138">
        <v>0.76</v>
      </c>
      <c r="H138">
        <v>0.6071428571428571</v>
      </c>
      <c r="I138">
        <v>0.57692307692307687</v>
      </c>
      <c r="J138">
        <v>0.5</v>
      </c>
      <c r="K138">
        <v>0.52380952380952384</v>
      </c>
      <c r="L138">
        <v>0.5625</v>
      </c>
      <c r="M138">
        <v>0.5714285714285714</v>
      </c>
    </row>
    <row r="139" spans="1:15" x14ac:dyDescent="0.2">
      <c r="A139" s="42"/>
      <c r="B139" s="42"/>
      <c r="C139" s="42"/>
      <c r="D139" s="42"/>
      <c r="E139" s="32" t="s">
        <v>815</v>
      </c>
      <c r="F139">
        <v>0</v>
      </c>
      <c r="G139">
        <v>0.5</v>
      </c>
      <c r="H139">
        <v>0.62068965517241381</v>
      </c>
      <c r="I139">
        <v>0.875</v>
      </c>
      <c r="J139">
        <v>0.46153846153846162</v>
      </c>
      <c r="K139">
        <v>0.73913043478260865</v>
      </c>
    </row>
    <row r="140" spans="1:15" x14ac:dyDescent="0.2">
      <c r="A140" s="42"/>
      <c r="B140" s="42"/>
      <c r="C140" s="42"/>
      <c r="D140" s="42"/>
      <c r="E140" s="32" t="s">
        <v>816</v>
      </c>
      <c r="F140">
        <v>0.4</v>
      </c>
      <c r="G140">
        <v>0.54166666666666663</v>
      </c>
      <c r="H140">
        <v>0.66666666666666663</v>
      </c>
      <c r="I140">
        <v>0.75</v>
      </c>
      <c r="J140">
        <v>0.4375</v>
      </c>
      <c r="K140">
        <v>0.66666666666666663</v>
      </c>
    </row>
    <row r="141" spans="1:15" x14ac:dyDescent="0.2">
      <c r="A141" s="42"/>
      <c r="B141" s="42"/>
      <c r="C141" s="42"/>
      <c r="D141" s="42"/>
      <c r="E141" s="32" t="s">
        <v>818</v>
      </c>
      <c r="F141">
        <v>0.44444444444444442</v>
      </c>
      <c r="G141">
        <v>0.38709677419354838</v>
      </c>
      <c r="H141">
        <v>0.63888888888888884</v>
      </c>
      <c r="I141">
        <v>0.52941176470588236</v>
      </c>
      <c r="J141">
        <v>0.7142857142857143</v>
      </c>
      <c r="K141">
        <v>0.61111111111111116</v>
      </c>
      <c r="L141">
        <v>0.75</v>
      </c>
      <c r="M141">
        <v>0.66666666666666663</v>
      </c>
      <c r="N141">
        <v>0.33333333333333331</v>
      </c>
      <c r="O141">
        <v>0.5714285714285714</v>
      </c>
    </row>
    <row r="142" spans="1:15" x14ac:dyDescent="0.2">
      <c r="A142" s="42"/>
      <c r="B142" s="42"/>
      <c r="C142" s="42"/>
      <c r="D142" s="42"/>
      <c r="E142" s="32" t="s">
        <v>819</v>
      </c>
      <c r="F142">
        <v>0</v>
      </c>
      <c r="G142">
        <v>0.44642857142857151</v>
      </c>
      <c r="H142">
        <v>0.75</v>
      </c>
      <c r="I142">
        <v>0.57894736842105265</v>
      </c>
      <c r="J142">
        <v>0.7142857142857143</v>
      </c>
      <c r="K142">
        <v>1</v>
      </c>
    </row>
    <row r="143" spans="1:15" x14ac:dyDescent="0.2">
      <c r="A143" s="42"/>
      <c r="B143" s="42"/>
      <c r="C143" s="42"/>
      <c r="D143" s="42" t="s">
        <v>822</v>
      </c>
      <c r="E143" s="32" t="s">
        <v>811</v>
      </c>
      <c r="F143">
        <v>0</v>
      </c>
      <c r="G143">
        <v>0.5</v>
      </c>
      <c r="H143">
        <v>0.45454545454545447</v>
      </c>
      <c r="I143">
        <v>0.6875</v>
      </c>
      <c r="J143">
        <v>0.5</v>
      </c>
      <c r="K143">
        <v>1</v>
      </c>
      <c r="L143">
        <v>0.66666666666666663</v>
      </c>
      <c r="M143">
        <v>0</v>
      </c>
    </row>
    <row r="144" spans="1:15" x14ac:dyDescent="0.2">
      <c r="A144" s="42"/>
      <c r="B144" s="42"/>
      <c r="C144" s="42"/>
      <c r="D144" s="42"/>
      <c r="E144" s="32" t="s">
        <v>812</v>
      </c>
      <c r="F144">
        <v>0.44444444444444442</v>
      </c>
      <c r="G144">
        <v>0.6470588235294118</v>
      </c>
      <c r="H144">
        <v>0.68888888888888888</v>
      </c>
      <c r="I144">
        <v>0.74193548387096775</v>
      </c>
      <c r="J144">
        <v>1</v>
      </c>
      <c r="K144">
        <v>0</v>
      </c>
    </row>
    <row r="145" spans="1:15" x14ac:dyDescent="0.2">
      <c r="A145" s="42"/>
      <c r="B145" s="42"/>
      <c r="C145" s="42"/>
      <c r="D145" s="42"/>
      <c r="E145" s="32" t="s">
        <v>813</v>
      </c>
      <c r="F145">
        <v>0.375</v>
      </c>
      <c r="G145">
        <v>0.61702127659574468</v>
      </c>
      <c r="H145">
        <v>0.59302325581395354</v>
      </c>
      <c r="I145">
        <v>0.8</v>
      </c>
    </row>
    <row r="146" spans="1:15" x14ac:dyDescent="0.2">
      <c r="A146" s="42"/>
      <c r="B146" s="42"/>
      <c r="C146" s="42"/>
      <c r="D146" s="42"/>
      <c r="E146" s="32" t="s">
        <v>814</v>
      </c>
      <c r="F146">
        <v>0.47368421052631582</v>
      </c>
      <c r="G146">
        <v>0.5</v>
      </c>
      <c r="H146">
        <v>0.7021276595744681</v>
      </c>
      <c r="I146">
        <v>0.56000000000000005</v>
      </c>
      <c r="J146">
        <v>0.69230769230769229</v>
      </c>
    </row>
    <row r="147" spans="1:15" x14ac:dyDescent="0.2">
      <c r="A147" s="42"/>
      <c r="B147" s="42"/>
      <c r="C147" s="42"/>
      <c r="D147" s="42"/>
      <c r="E147" s="32" t="s">
        <v>821</v>
      </c>
      <c r="G147">
        <v>0.1875</v>
      </c>
      <c r="H147">
        <v>0.69696969696969702</v>
      </c>
      <c r="I147">
        <v>0.55555555555555558</v>
      </c>
      <c r="J147">
        <v>0.6</v>
      </c>
      <c r="K147">
        <v>0.25</v>
      </c>
      <c r="L147">
        <v>0.7</v>
      </c>
      <c r="M147">
        <v>0.55555555555555558</v>
      </c>
      <c r="N147">
        <v>0.5</v>
      </c>
      <c r="O147">
        <v>0.47368421052631582</v>
      </c>
    </row>
    <row r="148" spans="1:15" x14ac:dyDescent="0.2">
      <c r="A148" s="42"/>
      <c r="B148" s="42"/>
      <c r="C148" s="42"/>
      <c r="D148" s="42"/>
      <c r="E148" s="32" t="s">
        <v>815</v>
      </c>
      <c r="F148">
        <v>0.5</v>
      </c>
      <c r="G148">
        <v>0.5</v>
      </c>
      <c r="H148">
        <v>0.55769230769230771</v>
      </c>
      <c r="I148">
        <v>0.6</v>
      </c>
      <c r="J148">
        <v>0.4</v>
      </c>
      <c r="K148">
        <v>1</v>
      </c>
    </row>
    <row r="149" spans="1:15" x14ac:dyDescent="0.2">
      <c r="A149" s="42"/>
      <c r="B149" s="42"/>
      <c r="C149" s="42"/>
      <c r="D149" s="42"/>
      <c r="E149" s="32" t="s">
        <v>816</v>
      </c>
      <c r="F149">
        <v>0.41666666666666669</v>
      </c>
      <c r="G149">
        <v>0.5</v>
      </c>
      <c r="H149">
        <v>0.5</v>
      </c>
      <c r="I149">
        <v>0.625</v>
      </c>
      <c r="J149">
        <v>0.5</v>
      </c>
      <c r="K149">
        <v>0.5</v>
      </c>
      <c r="L149">
        <v>0.6</v>
      </c>
      <c r="M149">
        <v>0</v>
      </c>
    </row>
    <row r="150" spans="1:15" x14ac:dyDescent="0.2">
      <c r="A150" s="42"/>
      <c r="B150" s="42"/>
      <c r="C150" s="42"/>
      <c r="D150" s="42"/>
      <c r="E150" s="32" t="s">
        <v>817</v>
      </c>
      <c r="F150">
        <v>0.4</v>
      </c>
      <c r="G150">
        <v>0.5625</v>
      </c>
      <c r="H150">
        <v>0.53333333333333333</v>
      </c>
      <c r="I150">
        <v>1</v>
      </c>
    </row>
    <row r="151" spans="1:15" x14ac:dyDescent="0.2">
      <c r="A151" s="42"/>
      <c r="B151" s="42"/>
      <c r="C151" s="42"/>
      <c r="D151" s="42"/>
      <c r="E151" s="32" t="s">
        <v>818</v>
      </c>
      <c r="F151">
        <v>0.33333333333333331</v>
      </c>
      <c r="G151">
        <v>0.5</v>
      </c>
      <c r="H151">
        <v>0.57894736842105265</v>
      </c>
      <c r="I151">
        <v>0.66666666666666663</v>
      </c>
      <c r="J151">
        <v>0.3888888888888889</v>
      </c>
      <c r="K151">
        <v>0.83333333333333337</v>
      </c>
    </row>
    <row r="152" spans="1:15" x14ac:dyDescent="0.2">
      <c r="A152" s="42"/>
      <c r="B152" s="42"/>
      <c r="C152" s="42"/>
      <c r="D152" s="42"/>
      <c r="E152" s="32" t="s">
        <v>819</v>
      </c>
      <c r="F152">
        <v>0.4</v>
      </c>
      <c r="G152">
        <v>0.6785714285714286</v>
      </c>
      <c r="H152">
        <v>0.60784313725490191</v>
      </c>
      <c r="I152">
        <v>0.61111111111111116</v>
      </c>
      <c r="J152">
        <v>1</v>
      </c>
      <c r="K152">
        <v>1</v>
      </c>
    </row>
    <row r="153" spans="1:15" x14ac:dyDescent="0.2">
      <c r="A153" s="42"/>
      <c r="B153" s="42"/>
      <c r="C153" s="32"/>
      <c r="D153" s="33" t="s">
        <v>827</v>
      </c>
      <c r="E153" s="34"/>
      <c r="F153" s="34">
        <f>AVERAGE(F125:F152)</f>
        <v>0.42023841778043625</v>
      </c>
      <c r="G153" s="34">
        <f t="shared" ref="G153:O153" si="15">AVERAGE(G125:G152)</f>
        <v>0.52101445068473884</v>
      </c>
      <c r="H153" s="34">
        <f t="shared" si="15"/>
        <v>0.65017254079937514</v>
      </c>
      <c r="I153" s="34">
        <f t="shared" si="15"/>
        <v>0.68776831954290263</v>
      </c>
      <c r="J153" s="34">
        <f t="shared" si="15"/>
        <v>0.64870911252490193</v>
      </c>
      <c r="K153" s="34">
        <f t="shared" si="15"/>
        <v>0.64222288882614975</v>
      </c>
      <c r="L153" s="34">
        <f t="shared" si="15"/>
        <v>0.60781249999999998</v>
      </c>
      <c r="M153" s="34">
        <f t="shared" si="15"/>
        <v>0.40929705215419493</v>
      </c>
      <c r="N153" s="34">
        <f t="shared" si="15"/>
        <v>0.61111111111111105</v>
      </c>
      <c r="O153" s="34">
        <f t="shared" si="15"/>
        <v>0.34837092731829572</v>
      </c>
    </row>
    <row r="154" spans="1:15" x14ac:dyDescent="0.2">
      <c r="A154" s="42"/>
      <c r="B154" s="42"/>
      <c r="C154" s="32"/>
      <c r="D154" s="33" t="s">
        <v>58</v>
      </c>
      <c r="E154" s="34"/>
      <c r="F154" s="34">
        <f>+STDEV(F125:F152)</f>
        <v>0.23426346873936349</v>
      </c>
      <c r="G154" s="34">
        <f t="shared" ref="G154:O154" si="16">+STDEV(G125:G152)</f>
        <v>0.14570777131282825</v>
      </c>
      <c r="H154" s="34">
        <f t="shared" si="16"/>
        <v>0.11866194462091942</v>
      </c>
      <c r="I154" s="34">
        <f t="shared" si="16"/>
        <v>0.20156261643979706</v>
      </c>
      <c r="J154" s="34">
        <f t="shared" si="16"/>
        <v>0.21815570091292916</v>
      </c>
      <c r="K154" s="34">
        <f t="shared" si="16"/>
        <v>0.34898564169766544</v>
      </c>
      <c r="L154" s="34">
        <f t="shared" si="16"/>
        <v>9.113584128903586E-2</v>
      </c>
      <c r="M154" s="34">
        <f t="shared" si="16"/>
        <v>0.28386590317967791</v>
      </c>
      <c r="N154" s="34">
        <f t="shared" si="16"/>
        <v>0.34694433324435558</v>
      </c>
      <c r="O154" s="34">
        <f t="shared" si="16"/>
        <v>0.30563085131004791</v>
      </c>
    </row>
    <row r="155" spans="1:15" x14ac:dyDescent="0.2">
      <c r="A155" s="42"/>
      <c r="B155" s="42"/>
      <c r="C155" s="32"/>
      <c r="D155" s="33" t="s">
        <v>59</v>
      </c>
      <c r="E155" s="34"/>
      <c r="F155" s="34">
        <f>+COUNT(F125:F152)</f>
        <v>26</v>
      </c>
      <c r="G155" s="34">
        <f t="shared" ref="G155:O155" si="17">+COUNT(G125:G152)</f>
        <v>28</v>
      </c>
      <c r="H155" s="34">
        <f t="shared" si="17"/>
        <v>28</v>
      </c>
      <c r="I155" s="34">
        <f t="shared" si="17"/>
        <v>25</v>
      </c>
      <c r="J155" s="34">
        <f t="shared" si="17"/>
        <v>19</v>
      </c>
      <c r="K155" s="34">
        <f t="shared" si="17"/>
        <v>16</v>
      </c>
      <c r="L155" s="34">
        <f t="shared" si="17"/>
        <v>8</v>
      </c>
      <c r="M155" s="34">
        <f t="shared" si="17"/>
        <v>7</v>
      </c>
      <c r="N155" s="34">
        <f t="shared" si="17"/>
        <v>3</v>
      </c>
      <c r="O155" s="34">
        <f t="shared" si="17"/>
        <v>3</v>
      </c>
    </row>
    <row r="156" spans="1:15" x14ac:dyDescent="0.2">
      <c r="A156" s="42"/>
      <c r="B156" s="42"/>
      <c r="C156" s="42" t="s">
        <v>23</v>
      </c>
      <c r="D156" s="42" t="s">
        <v>810</v>
      </c>
      <c r="E156" s="32" t="s">
        <v>811</v>
      </c>
      <c r="G156">
        <v>0.41666666666666669</v>
      </c>
      <c r="H156">
        <v>0.52380952380952384</v>
      </c>
      <c r="I156">
        <v>0.56000000000000005</v>
      </c>
      <c r="J156">
        <v>0.5625</v>
      </c>
      <c r="K156">
        <v>0.61111111111111116</v>
      </c>
      <c r="L156">
        <v>0.72727272727272729</v>
      </c>
      <c r="M156">
        <v>0.42857142857142849</v>
      </c>
      <c r="N156">
        <v>1</v>
      </c>
    </row>
    <row r="157" spans="1:15" x14ac:dyDescent="0.2">
      <c r="A157" s="42"/>
      <c r="B157" s="42"/>
      <c r="C157" s="42"/>
      <c r="D157" s="42"/>
      <c r="E157" s="32" t="s">
        <v>812</v>
      </c>
      <c r="F157">
        <v>0</v>
      </c>
      <c r="G157">
        <v>0.34615384615384609</v>
      </c>
      <c r="H157">
        <v>0.74193548387096775</v>
      </c>
      <c r="I157">
        <v>1</v>
      </c>
    </row>
    <row r="158" spans="1:15" x14ac:dyDescent="0.2">
      <c r="A158" s="42"/>
      <c r="B158" s="42"/>
      <c r="C158" s="42"/>
      <c r="D158" s="42"/>
      <c r="E158" s="32" t="s">
        <v>813</v>
      </c>
      <c r="F158">
        <v>0</v>
      </c>
      <c r="G158">
        <v>0.42857142857142849</v>
      </c>
      <c r="H158">
        <v>0.73333333333333328</v>
      </c>
      <c r="I158">
        <v>1</v>
      </c>
    </row>
    <row r="159" spans="1:15" x14ac:dyDescent="0.2">
      <c r="A159" s="42"/>
      <c r="B159" s="42"/>
      <c r="C159" s="42"/>
      <c r="D159" s="42"/>
      <c r="E159" s="32" t="s">
        <v>821</v>
      </c>
      <c r="F159">
        <v>0.33333333333333331</v>
      </c>
      <c r="G159">
        <v>0.57446808510638303</v>
      </c>
      <c r="H159">
        <v>0.63636363636363635</v>
      </c>
      <c r="I159">
        <v>0.66666666666666663</v>
      </c>
      <c r="J159">
        <v>0.6</v>
      </c>
      <c r="K159">
        <v>0.33333333333333331</v>
      </c>
      <c r="L159">
        <v>0.5</v>
      </c>
      <c r="M159">
        <v>1</v>
      </c>
    </row>
    <row r="160" spans="1:15" x14ac:dyDescent="0.2">
      <c r="A160" s="42"/>
      <c r="B160" s="42"/>
      <c r="C160" s="42"/>
      <c r="D160" s="42"/>
      <c r="E160" s="32" t="s">
        <v>815</v>
      </c>
      <c r="G160">
        <v>0.16</v>
      </c>
      <c r="H160">
        <v>0.65909090909090906</v>
      </c>
      <c r="I160">
        <v>0.8</v>
      </c>
      <c r="J160">
        <v>0.5</v>
      </c>
      <c r="K160">
        <v>0</v>
      </c>
    </row>
    <row r="161" spans="1:15" x14ac:dyDescent="0.2">
      <c r="A161" s="42"/>
      <c r="B161" s="42"/>
      <c r="C161" s="42"/>
      <c r="D161" s="42"/>
      <c r="E161" s="32" t="s">
        <v>816</v>
      </c>
      <c r="G161">
        <v>0.30769230769230771</v>
      </c>
      <c r="H161">
        <v>0.72413793103448276</v>
      </c>
      <c r="I161">
        <v>0.54545454545454541</v>
      </c>
    </row>
    <row r="162" spans="1:15" x14ac:dyDescent="0.2">
      <c r="A162" s="42"/>
      <c r="B162" s="42"/>
      <c r="C162" s="42"/>
      <c r="D162" s="42"/>
      <c r="E162" s="32" t="s">
        <v>818</v>
      </c>
      <c r="F162">
        <v>0.69230769230769229</v>
      </c>
      <c r="G162">
        <v>0.3888888888888889</v>
      </c>
      <c r="H162">
        <v>0.60377358490566035</v>
      </c>
      <c r="I162">
        <v>0.52941176470588236</v>
      </c>
      <c r="J162">
        <v>0.5</v>
      </c>
      <c r="K162">
        <v>0.65</v>
      </c>
    </row>
    <row r="163" spans="1:15" x14ac:dyDescent="0.2">
      <c r="A163" s="42"/>
      <c r="B163" s="42"/>
      <c r="C163" s="42"/>
      <c r="D163" s="42"/>
      <c r="E163" s="32" t="s">
        <v>819</v>
      </c>
      <c r="G163">
        <v>0.3</v>
      </c>
      <c r="H163">
        <v>0.38235294117647062</v>
      </c>
      <c r="I163">
        <v>0.86206896551724133</v>
      </c>
      <c r="J163">
        <v>0</v>
      </c>
      <c r="K163">
        <v>0.55555555555555558</v>
      </c>
      <c r="L163">
        <v>1</v>
      </c>
    </row>
    <row r="164" spans="1:15" x14ac:dyDescent="0.2">
      <c r="A164" s="42"/>
      <c r="B164" s="42"/>
      <c r="C164" s="42"/>
      <c r="D164" s="42" t="s">
        <v>820</v>
      </c>
      <c r="E164" s="32" t="s">
        <v>813</v>
      </c>
      <c r="F164">
        <v>0.4</v>
      </c>
      <c r="G164">
        <v>0.56000000000000005</v>
      </c>
      <c r="H164">
        <v>0.70967741935483875</v>
      </c>
      <c r="I164">
        <v>0.76923076923076927</v>
      </c>
      <c r="J164">
        <v>1</v>
      </c>
    </row>
    <row r="165" spans="1:15" x14ac:dyDescent="0.2">
      <c r="A165" s="42"/>
      <c r="B165" s="42"/>
      <c r="C165" s="42"/>
      <c r="D165" s="42"/>
      <c r="E165" s="32" t="s">
        <v>814</v>
      </c>
      <c r="F165">
        <v>0.5</v>
      </c>
      <c r="G165">
        <v>0.5</v>
      </c>
      <c r="H165">
        <v>0.75</v>
      </c>
      <c r="I165">
        <v>0.46666666666666667</v>
      </c>
      <c r="J165">
        <v>0.72727272727272729</v>
      </c>
      <c r="K165">
        <v>0.33333333333333331</v>
      </c>
    </row>
    <row r="166" spans="1:15" x14ac:dyDescent="0.2">
      <c r="A166" s="42"/>
      <c r="B166" s="42"/>
      <c r="C166" s="42"/>
      <c r="D166" s="42"/>
      <c r="E166" s="32" t="s">
        <v>821</v>
      </c>
      <c r="F166">
        <v>0.54545454545454541</v>
      </c>
      <c r="G166">
        <v>0.6071428571428571</v>
      </c>
      <c r="H166">
        <v>0.55555555555555558</v>
      </c>
      <c r="I166">
        <v>1</v>
      </c>
    </row>
    <row r="167" spans="1:15" x14ac:dyDescent="0.2">
      <c r="A167" s="42"/>
      <c r="B167" s="42"/>
      <c r="C167" s="42"/>
      <c r="D167" s="42"/>
      <c r="E167" s="32" t="s">
        <v>815</v>
      </c>
      <c r="F167">
        <v>0</v>
      </c>
      <c r="G167">
        <v>0.46666666666666667</v>
      </c>
      <c r="H167">
        <v>0.7142857142857143</v>
      </c>
      <c r="I167">
        <v>1</v>
      </c>
    </row>
    <row r="168" spans="1:15" x14ac:dyDescent="0.2">
      <c r="A168" s="42"/>
      <c r="B168" s="42"/>
      <c r="C168" s="42"/>
      <c r="D168" s="42"/>
      <c r="E168" s="32" t="s">
        <v>816</v>
      </c>
      <c r="F168">
        <v>0.375</v>
      </c>
      <c r="G168">
        <v>0.52941176470588236</v>
      </c>
      <c r="H168">
        <v>0.66666666666666663</v>
      </c>
      <c r="I168">
        <v>1</v>
      </c>
    </row>
    <row r="169" spans="1:15" x14ac:dyDescent="0.2">
      <c r="A169" s="42"/>
      <c r="B169" s="42"/>
      <c r="C169" s="42"/>
      <c r="D169" s="42"/>
      <c r="E169" s="32" t="s">
        <v>817</v>
      </c>
      <c r="F169">
        <v>0.3</v>
      </c>
      <c r="G169">
        <v>0.52941176470588236</v>
      </c>
      <c r="H169">
        <v>0.61290322580645162</v>
      </c>
      <c r="I169">
        <v>0.8</v>
      </c>
      <c r="J169">
        <v>1</v>
      </c>
      <c r="L169">
        <v>0.66666666666666663</v>
      </c>
      <c r="M169">
        <v>0.66666666666666663</v>
      </c>
      <c r="N169">
        <v>0.44444444444444442</v>
      </c>
      <c r="O169">
        <v>0.5</v>
      </c>
    </row>
    <row r="170" spans="1:15" x14ac:dyDescent="0.2">
      <c r="A170" s="42"/>
      <c r="B170" s="42"/>
      <c r="C170" s="42"/>
      <c r="D170" s="42"/>
      <c r="E170" s="32" t="s">
        <v>818</v>
      </c>
      <c r="F170">
        <v>0.42857142857142849</v>
      </c>
      <c r="G170">
        <v>0.56521739130434778</v>
      </c>
      <c r="H170">
        <v>0.66666666666666663</v>
      </c>
      <c r="I170">
        <v>0.75</v>
      </c>
      <c r="J170">
        <v>0.54545454545454541</v>
      </c>
    </row>
    <row r="171" spans="1:15" x14ac:dyDescent="0.2">
      <c r="A171" s="42"/>
      <c r="B171" s="42"/>
      <c r="C171" s="42"/>
      <c r="D171" s="42"/>
      <c r="E171" s="32" t="s">
        <v>819</v>
      </c>
      <c r="F171">
        <v>0</v>
      </c>
      <c r="G171">
        <v>0.52941176470588236</v>
      </c>
      <c r="H171">
        <v>0.81818181818181823</v>
      </c>
    </row>
    <row r="172" spans="1:15" x14ac:dyDescent="0.2">
      <c r="A172" s="42"/>
      <c r="B172" s="42"/>
      <c r="C172" s="42"/>
      <c r="D172" s="42" t="s">
        <v>822</v>
      </c>
      <c r="E172" s="32" t="s">
        <v>811</v>
      </c>
    </row>
    <row r="173" spans="1:15" x14ac:dyDescent="0.2">
      <c r="A173" s="42"/>
      <c r="B173" s="42"/>
      <c r="C173" s="42"/>
      <c r="D173" s="42"/>
      <c r="E173" s="32" t="s">
        <v>812</v>
      </c>
      <c r="G173">
        <v>0.4</v>
      </c>
      <c r="H173">
        <v>0.66666666666666663</v>
      </c>
      <c r="I173">
        <v>0.45454545454545447</v>
      </c>
      <c r="J173">
        <v>0.33333333333333331</v>
      </c>
      <c r="K173">
        <v>0.41176470588235292</v>
      </c>
      <c r="L173">
        <v>0.66666666666666663</v>
      </c>
      <c r="M173">
        <v>0.66666666666666663</v>
      </c>
      <c r="N173">
        <v>0</v>
      </c>
      <c r="O173">
        <v>0.2857142857142857</v>
      </c>
    </row>
    <row r="174" spans="1:15" x14ac:dyDescent="0.2">
      <c r="A174" s="42"/>
      <c r="B174" s="42"/>
      <c r="C174" s="42"/>
      <c r="D174" s="42"/>
      <c r="E174" s="32" t="s">
        <v>813</v>
      </c>
      <c r="F174">
        <v>0.5</v>
      </c>
      <c r="G174">
        <v>0.61111111111111116</v>
      </c>
      <c r="H174">
        <v>0.61904761904761907</v>
      </c>
    </row>
    <row r="175" spans="1:15" x14ac:dyDescent="0.2">
      <c r="A175" s="42"/>
      <c r="B175" s="42"/>
      <c r="C175" s="42"/>
      <c r="D175" s="42"/>
      <c r="E175" s="32" t="s">
        <v>814</v>
      </c>
      <c r="F175">
        <v>0.25</v>
      </c>
      <c r="G175">
        <v>0.53333333333333333</v>
      </c>
      <c r="H175">
        <v>0.5</v>
      </c>
      <c r="I175">
        <v>0</v>
      </c>
      <c r="J175">
        <v>0.6</v>
      </c>
      <c r="K175">
        <v>0.58823529411764708</v>
      </c>
      <c r="L175">
        <v>0.33333333333333331</v>
      </c>
      <c r="M175">
        <v>0.375</v>
      </c>
      <c r="N175">
        <v>0.27272727272727271</v>
      </c>
      <c r="O175">
        <v>0.44</v>
      </c>
    </row>
    <row r="176" spans="1:15" x14ac:dyDescent="0.2">
      <c r="A176" s="42"/>
      <c r="B176" s="42"/>
      <c r="C176" s="42"/>
      <c r="D176" s="42"/>
      <c r="E176" s="32" t="s">
        <v>815</v>
      </c>
      <c r="F176">
        <v>0.25</v>
      </c>
      <c r="G176">
        <v>0.63636363636363635</v>
      </c>
      <c r="H176">
        <v>0.58333333333333337</v>
      </c>
    </row>
    <row r="177" spans="1:15" x14ac:dyDescent="0.2">
      <c r="A177" s="42"/>
      <c r="B177" s="42"/>
      <c r="C177" s="42"/>
      <c r="D177" s="42"/>
      <c r="E177" s="32" t="s">
        <v>817</v>
      </c>
      <c r="F177">
        <v>0.25</v>
      </c>
      <c r="G177">
        <v>0.5</v>
      </c>
      <c r="H177">
        <v>0.5757575757575758</v>
      </c>
      <c r="I177">
        <v>0.54545454545454541</v>
      </c>
    </row>
    <row r="178" spans="1:15" x14ac:dyDescent="0.2">
      <c r="A178" s="42"/>
      <c r="B178" s="42"/>
      <c r="C178" s="42"/>
      <c r="D178" s="42"/>
      <c r="E178" s="32" t="s">
        <v>819</v>
      </c>
      <c r="F178">
        <v>0.33333333333333331</v>
      </c>
      <c r="G178">
        <v>0.43478260869565222</v>
      </c>
      <c r="H178">
        <v>0.58823529411764708</v>
      </c>
      <c r="I178">
        <v>1</v>
      </c>
    </row>
    <row r="179" spans="1:15" x14ac:dyDescent="0.2">
      <c r="A179" s="42"/>
      <c r="B179" s="42"/>
      <c r="C179" s="32"/>
      <c r="D179" s="33" t="s">
        <v>827</v>
      </c>
      <c r="E179" s="34"/>
      <c r="F179" s="34">
        <f>AVERAGE(F156:F178)</f>
        <v>0.30341178429413718</v>
      </c>
      <c r="G179" s="34">
        <f t="shared" ref="G179:O179" si="18">AVERAGE(G156:G178)</f>
        <v>0.46933155099158058</v>
      </c>
      <c r="H179" s="34">
        <f t="shared" si="18"/>
        <v>0.63780794995570622</v>
      </c>
      <c r="I179" s="34">
        <f t="shared" si="18"/>
        <v>0.72365786201272486</v>
      </c>
      <c r="J179" s="34">
        <f t="shared" si="18"/>
        <v>0.57896005509641868</v>
      </c>
      <c r="K179" s="34">
        <f t="shared" si="18"/>
        <v>0.43541666666666673</v>
      </c>
      <c r="L179" s="34">
        <f t="shared" si="18"/>
        <v>0.64898989898989901</v>
      </c>
      <c r="M179" s="34">
        <f t="shared" si="18"/>
        <v>0.62738095238095226</v>
      </c>
      <c r="N179" s="34">
        <f t="shared" si="18"/>
        <v>0.42929292929292928</v>
      </c>
      <c r="O179" s="34">
        <f t="shared" si="18"/>
        <v>0.40857142857142859</v>
      </c>
    </row>
    <row r="180" spans="1:15" x14ac:dyDescent="0.2">
      <c r="A180" s="42"/>
      <c r="B180" s="42"/>
      <c r="C180" s="32"/>
      <c r="D180" s="33" t="s">
        <v>58</v>
      </c>
      <c r="E180" s="34"/>
      <c r="F180" s="34">
        <f>+STDEV(F156:F178)</f>
        <v>0.20854154399813543</v>
      </c>
      <c r="G180" s="34">
        <f t="shared" ref="G180:O180" si="19">+STDEV(G156:G178)</f>
        <v>0.11849064079691554</v>
      </c>
      <c r="H180" s="34">
        <f t="shared" si="19"/>
        <v>9.8058533719670896E-2</v>
      </c>
      <c r="I180" s="34">
        <f t="shared" si="19"/>
        <v>0.26720752289276767</v>
      </c>
      <c r="J180" s="34">
        <f t="shared" si="19"/>
        <v>0.28050337658094548</v>
      </c>
      <c r="K180" s="34">
        <f t="shared" si="19"/>
        <v>0.21570168984750576</v>
      </c>
      <c r="L180" s="34">
        <f t="shared" si="19"/>
        <v>0.22440957461266905</v>
      </c>
      <c r="M180" s="34">
        <f t="shared" si="19"/>
        <v>0.24756466893747697</v>
      </c>
      <c r="N180" s="34">
        <f t="shared" si="19"/>
        <v>0.42219322311123975</v>
      </c>
      <c r="O180" s="34">
        <f t="shared" si="19"/>
        <v>0.11054595498373201</v>
      </c>
    </row>
    <row r="181" spans="1:15" x14ac:dyDescent="0.2">
      <c r="A181" s="42"/>
      <c r="B181" s="42"/>
      <c r="C181" s="32"/>
      <c r="D181" s="33" t="s">
        <v>59</v>
      </c>
      <c r="E181" s="34"/>
      <c r="F181" s="34">
        <f>+COUNT(F156:F178)</f>
        <v>17</v>
      </c>
      <c r="G181" s="34">
        <f t="shared" ref="G181:O181" si="20">+COUNT(G156:G178)</f>
        <v>22</v>
      </c>
      <c r="H181" s="34">
        <f t="shared" si="20"/>
        <v>22</v>
      </c>
      <c r="I181" s="34">
        <f t="shared" si="20"/>
        <v>19</v>
      </c>
      <c r="J181" s="34">
        <f t="shared" si="20"/>
        <v>11</v>
      </c>
      <c r="K181" s="34">
        <f t="shared" si="20"/>
        <v>8</v>
      </c>
      <c r="L181" s="34">
        <f t="shared" si="20"/>
        <v>6</v>
      </c>
      <c r="M181" s="34">
        <f t="shared" si="20"/>
        <v>5</v>
      </c>
      <c r="N181" s="34">
        <f t="shared" si="20"/>
        <v>4</v>
      </c>
      <c r="O181" s="34">
        <f t="shared" si="20"/>
        <v>3</v>
      </c>
    </row>
    <row r="182" spans="1:15" x14ac:dyDescent="0.2">
      <c r="A182" s="42"/>
      <c r="B182" s="42"/>
      <c r="C182" s="42" t="s">
        <v>514</v>
      </c>
      <c r="D182" s="42" t="s">
        <v>810</v>
      </c>
      <c r="E182" s="32" t="s">
        <v>811</v>
      </c>
      <c r="I182">
        <v>0.33333333333333331</v>
      </c>
      <c r="J182">
        <v>0</v>
      </c>
      <c r="K182">
        <v>0.6</v>
      </c>
      <c r="L182">
        <v>0.6</v>
      </c>
      <c r="M182">
        <v>0.61538461538461542</v>
      </c>
      <c r="N182">
        <v>0.2857142857142857</v>
      </c>
      <c r="O182">
        <v>0.8</v>
      </c>
    </row>
    <row r="183" spans="1:15" x14ac:dyDescent="0.2">
      <c r="A183" s="42"/>
      <c r="B183" s="42"/>
      <c r="C183" s="42"/>
      <c r="D183" s="42"/>
      <c r="E183" s="32" t="s">
        <v>812</v>
      </c>
      <c r="G183">
        <v>0.33333333333333331</v>
      </c>
      <c r="H183">
        <v>0.33333333333333331</v>
      </c>
      <c r="I183">
        <v>0.5</v>
      </c>
      <c r="J183">
        <v>0.16666666666666671</v>
      </c>
      <c r="K183">
        <v>0.33333333333333331</v>
      </c>
      <c r="L183">
        <v>0.52380952380952384</v>
      </c>
      <c r="M183">
        <v>0.54166666666666663</v>
      </c>
      <c r="N183">
        <v>0.33333333333333331</v>
      </c>
      <c r="O183">
        <v>0.75862068965517238</v>
      </c>
    </row>
    <row r="184" spans="1:15" x14ac:dyDescent="0.2">
      <c r="A184" s="42"/>
      <c r="B184" s="42"/>
      <c r="C184" s="42"/>
      <c r="D184" s="42"/>
      <c r="E184" s="32" t="s">
        <v>821</v>
      </c>
      <c r="F184">
        <v>0.66666666666666663</v>
      </c>
      <c r="G184">
        <v>0.66666666666666663</v>
      </c>
      <c r="H184">
        <v>0.66666666666666663</v>
      </c>
      <c r="I184">
        <v>0.47368421052631582</v>
      </c>
      <c r="J184">
        <v>0.5</v>
      </c>
      <c r="K184">
        <v>0</v>
      </c>
      <c r="L184">
        <v>0.33333333333333331</v>
      </c>
      <c r="M184">
        <v>0.2857142857142857</v>
      </c>
      <c r="N184">
        <v>0.22222222222222221</v>
      </c>
      <c r="O184">
        <v>0.46153846153846162</v>
      </c>
    </row>
    <row r="185" spans="1:15" x14ac:dyDescent="0.2">
      <c r="A185" s="42"/>
      <c r="B185" s="42"/>
      <c r="C185" s="42"/>
      <c r="D185" s="42"/>
      <c r="E185" s="32" t="s">
        <v>816</v>
      </c>
      <c r="G185">
        <v>0</v>
      </c>
      <c r="H185">
        <v>0.4</v>
      </c>
      <c r="I185">
        <v>0.33333333333333331</v>
      </c>
      <c r="J185">
        <v>0.66666666666666663</v>
      </c>
      <c r="K185">
        <v>0</v>
      </c>
      <c r="L185">
        <v>0.5</v>
      </c>
      <c r="M185">
        <v>0.3</v>
      </c>
      <c r="N185">
        <v>0.77777777777777779</v>
      </c>
      <c r="O185">
        <v>0.44444444444444442</v>
      </c>
    </row>
    <row r="186" spans="1:15" x14ac:dyDescent="0.2">
      <c r="A186" s="42"/>
      <c r="B186" s="42"/>
      <c r="C186" s="42"/>
      <c r="D186" s="42"/>
      <c r="E186" s="32" t="s">
        <v>818</v>
      </c>
      <c r="G186">
        <v>0.5</v>
      </c>
      <c r="H186">
        <v>0.4</v>
      </c>
      <c r="I186">
        <v>0.8</v>
      </c>
      <c r="J186">
        <v>0</v>
      </c>
      <c r="L186">
        <v>0.5</v>
      </c>
      <c r="M186">
        <v>0.5</v>
      </c>
      <c r="N186">
        <v>0.41666666666666669</v>
      </c>
      <c r="O186">
        <v>0.8</v>
      </c>
    </row>
    <row r="187" spans="1:15" x14ac:dyDescent="0.2">
      <c r="A187" s="42"/>
      <c r="B187" s="42"/>
      <c r="C187" s="42"/>
      <c r="D187" s="42" t="s">
        <v>820</v>
      </c>
      <c r="E187" s="32" t="s">
        <v>811</v>
      </c>
      <c r="G187">
        <v>0.5</v>
      </c>
      <c r="H187">
        <v>0.5</v>
      </c>
      <c r="I187">
        <v>0.42857142857142849</v>
      </c>
      <c r="J187">
        <v>0.66666666666666663</v>
      </c>
      <c r="K187">
        <v>0.83333333333333337</v>
      </c>
      <c r="L187">
        <v>0.75</v>
      </c>
      <c r="M187">
        <v>0.33333333333333331</v>
      </c>
      <c r="N187">
        <v>0.66666666666666663</v>
      </c>
      <c r="O187">
        <v>0.5714285714285714</v>
      </c>
    </row>
    <row r="188" spans="1:15" x14ac:dyDescent="0.2">
      <c r="A188" s="42"/>
      <c r="B188" s="42"/>
      <c r="C188" s="42"/>
      <c r="D188" s="42"/>
      <c r="E188" s="32" t="s">
        <v>812</v>
      </c>
      <c r="F188">
        <v>1</v>
      </c>
      <c r="G188">
        <v>1</v>
      </c>
      <c r="H188">
        <v>1</v>
      </c>
      <c r="I188">
        <v>0</v>
      </c>
      <c r="J188">
        <v>0.33333333333333331</v>
      </c>
      <c r="K188">
        <v>0.5</v>
      </c>
      <c r="L188">
        <v>0.66666666666666663</v>
      </c>
      <c r="M188">
        <v>0.33333333333333331</v>
      </c>
      <c r="N188">
        <v>0.5</v>
      </c>
      <c r="O188">
        <v>0.8</v>
      </c>
    </row>
    <row r="189" spans="1:15" x14ac:dyDescent="0.2">
      <c r="A189" s="42"/>
      <c r="B189" s="42"/>
      <c r="C189" s="42"/>
      <c r="D189" s="42"/>
      <c r="E189" s="32" t="s">
        <v>813</v>
      </c>
      <c r="G189">
        <v>0.4</v>
      </c>
      <c r="H189">
        <v>0.375</v>
      </c>
      <c r="I189">
        <v>0.63157894736842102</v>
      </c>
      <c r="J189">
        <v>0.34883720930232559</v>
      </c>
      <c r="K189">
        <v>0.60416666666666663</v>
      </c>
      <c r="L189">
        <v>0.73333333333333328</v>
      </c>
      <c r="M189">
        <v>0.375</v>
      </c>
      <c r="N189">
        <v>0.56521739130434778</v>
      </c>
      <c r="O189">
        <v>0.85</v>
      </c>
    </row>
    <row r="190" spans="1:15" x14ac:dyDescent="0.2">
      <c r="A190" s="42"/>
      <c r="B190" s="42"/>
      <c r="C190" s="42"/>
      <c r="D190" s="42"/>
      <c r="E190" s="32" t="s">
        <v>814</v>
      </c>
      <c r="F190">
        <v>0.6</v>
      </c>
      <c r="G190">
        <v>0.33333333333333331</v>
      </c>
      <c r="H190">
        <v>0.54545454545454541</v>
      </c>
      <c r="I190">
        <v>0.86956521739130432</v>
      </c>
      <c r="J190">
        <v>0.6</v>
      </c>
      <c r="K190">
        <v>0.375</v>
      </c>
      <c r="L190">
        <v>0.625</v>
      </c>
      <c r="M190">
        <v>0.75</v>
      </c>
      <c r="N190">
        <v>0.25</v>
      </c>
      <c r="O190">
        <v>0.66666666666666663</v>
      </c>
    </row>
    <row r="191" spans="1:15" x14ac:dyDescent="0.2">
      <c r="A191" s="42"/>
      <c r="B191" s="42"/>
      <c r="C191" s="42"/>
      <c r="D191" s="42"/>
      <c r="E191" s="32" t="s">
        <v>821</v>
      </c>
      <c r="F191">
        <v>0.8</v>
      </c>
      <c r="G191">
        <v>0.7142857142857143</v>
      </c>
      <c r="H191">
        <v>0.83333333333333337</v>
      </c>
      <c r="J191">
        <v>1</v>
      </c>
      <c r="K191">
        <v>0.42857142857142849</v>
      </c>
      <c r="L191">
        <v>1</v>
      </c>
      <c r="M191">
        <v>0.5</v>
      </c>
      <c r="N191">
        <v>0.5</v>
      </c>
      <c r="O191">
        <v>0</v>
      </c>
    </row>
    <row r="192" spans="1:15" x14ac:dyDescent="0.2">
      <c r="A192" s="42"/>
      <c r="B192" s="42"/>
      <c r="C192" s="42"/>
      <c r="D192" s="42"/>
      <c r="E192" s="32" t="s">
        <v>816</v>
      </c>
      <c r="F192">
        <v>0.6</v>
      </c>
      <c r="G192">
        <v>0.59259259259259256</v>
      </c>
      <c r="H192">
        <v>0.6</v>
      </c>
      <c r="I192">
        <v>0.5714285714285714</v>
      </c>
      <c r="J192">
        <v>0.38461538461538458</v>
      </c>
      <c r="K192">
        <v>0.38095238095238088</v>
      </c>
      <c r="L192">
        <v>0.5714285714285714</v>
      </c>
      <c r="M192">
        <v>0.6</v>
      </c>
      <c r="N192">
        <v>0.55555555555555558</v>
      </c>
      <c r="O192">
        <v>0.33333333333333331</v>
      </c>
    </row>
    <row r="193" spans="1:15" x14ac:dyDescent="0.2">
      <c r="A193" s="42"/>
      <c r="B193" s="42"/>
      <c r="C193" s="42"/>
      <c r="D193" s="42"/>
      <c r="E193" s="32" t="s">
        <v>817</v>
      </c>
      <c r="H193">
        <v>0</v>
      </c>
      <c r="I193">
        <v>0.33333333333333331</v>
      </c>
      <c r="J193">
        <v>0</v>
      </c>
      <c r="K193">
        <v>1</v>
      </c>
      <c r="L193">
        <v>0.5</v>
      </c>
      <c r="M193">
        <v>0.5</v>
      </c>
      <c r="N193">
        <v>0.4</v>
      </c>
      <c r="O193">
        <v>0.75</v>
      </c>
    </row>
    <row r="194" spans="1:15" x14ac:dyDescent="0.2">
      <c r="A194" s="42"/>
      <c r="B194" s="42"/>
      <c r="C194" s="42"/>
      <c r="D194" s="42"/>
      <c r="E194" s="32" t="s">
        <v>818</v>
      </c>
      <c r="G194">
        <v>0.2</v>
      </c>
      <c r="H194">
        <v>0.58333333333333337</v>
      </c>
      <c r="I194">
        <v>1</v>
      </c>
      <c r="J194">
        <v>0.33333333333333331</v>
      </c>
      <c r="K194">
        <v>0.4</v>
      </c>
      <c r="L194">
        <v>0.56000000000000005</v>
      </c>
      <c r="M194">
        <v>0.68181818181818177</v>
      </c>
      <c r="N194">
        <v>0.44</v>
      </c>
      <c r="O194">
        <v>0.63636363636363635</v>
      </c>
    </row>
    <row r="195" spans="1:15" x14ac:dyDescent="0.2">
      <c r="A195" s="42"/>
      <c r="B195" s="42"/>
      <c r="C195" s="42"/>
      <c r="D195" s="42"/>
      <c r="E195" s="32" t="s">
        <v>819</v>
      </c>
      <c r="G195">
        <v>0</v>
      </c>
      <c r="H195">
        <v>0.6</v>
      </c>
      <c r="J195">
        <v>0</v>
      </c>
      <c r="K195">
        <v>1</v>
      </c>
      <c r="L195">
        <v>0.42857142857142849</v>
      </c>
      <c r="M195">
        <v>0.66666666666666663</v>
      </c>
      <c r="N195">
        <v>1</v>
      </c>
      <c r="O195">
        <v>0</v>
      </c>
    </row>
    <row r="196" spans="1:15" x14ac:dyDescent="0.2">
      <c r="A196" s="42"/>
      <c r="B196" s="42"/>
      <c r="C196" s="42"/>
      <c r="D196" s="42" t="s">
        <v>822</v>
      </c>
      <c r="E196" s="32" t="s">
        <v>811</v>
      </c>
      <c r="J196">
        <v>0</v>
      </c>
      <c r="K196">
        <v>0.4</v>
      </c>
      <c r="L196">
        <v>0.7142857142857143</v>
      </c>
      <c r="M196">
        <v>0.73333333333333328</v>
      </c>
      <c r="N196">
        <v>0.66666666666666663</v>
      </c>
      <c r="O196">
        <v>0.4</v>
      </c>
    </row>
    <row r="197" spans="1:15" x14ac:dyDescent="0.2">
      <c r="A197" s="42"/>
      <c r="B197" s="42"/>
      <c r="C197" s="42"/>
      <c r="D197" s="42"/>
      <c r="E197" s="32" t="s">
        <v>812</v>
      </c>
      <c r="F197">
        <v>0</v>
      </c>
      <c r="G197">
        <v>0.77777777777777779</v>
      </c>
      <c r="H197">
        <v>0.5</v>
      </c>
      <c r="I197">
        <v>0.75</v>
      </c>
      <c r="J197">
        <v>0.8</v>
      </c>
    </row>
    <row r="198" spans="1:15" x14ac:dyDescent="0.2">
      <c r="A198" s="42"/>
      <c r="B198" s="42"/>
      <c r="C198" s="42"/>
      <c r="D198" s="42"/>
      <c r="E198" s="32" t="s">
        <v>813</v>
      </c>
      <c r="F198">
        <v>0.4</v>
      </c>
      <c r="G198">
        <v>0.7142857142857143</v>
      </c>
      <c r="H198">
        <v>1</v>
      </c>
    </row>
    <row r="199" spans="1:15" x14ac:dyDescent="0.2">
      <c r="A199" s="42"/>
      <c r="B199" s="42"/>
      <c r="C199" s="42"/>
      <c r="D199" s="42"/>
      <c r="E199" s="32" t="s">
        <v>814</v>
      </c>
      <c r="G199">
        <v>0.5</v>
      </c>
      <c r="H199">
        <v>0.25</v>
      </c>
      <c r="I199">
        <v>0.9</v>
      </c>
      <c r="J199">
        <v>1</v>
      </c>
      <c r="K199">
        <v>0</v>
      </c>
      <c r="L199">
        <v>0.7142857142857143</v>
      </c>
      <c r="M199">
        <v>0.4</v>
      </c>
      <c r="N199">
        <v>0.54545454545454541</v>
      </c>
      <c r="O199">
        <v>0.5</v>
      </c>
    </row>
    <row r="200" spans="1:15" x14ac:dyDescent="0.2">
      <c r="A200" s="42"/>
      <c r="B200" s="42"/>
      <c r="C200" s="42"/>
      <c r="D200" s="42"/>
      <c r="E200" s="32" t="s">
        <v>821</v>
      </c>
      <c r="I200">
        <v>0.4</v>
      </c>
      <c r="J200">
        <v>0.6</v>
      </c>
      <c r="K200">
        <v>0.2857142857142857</v>
      </c>
      <c r="L200">
        <v>0.25</v>
      </c>
      <c r="M200">
        <v>0.33333333333333331</v>
      </c>
      <c r="N200">
        <v>0.45454545454545447</v>
      </c>
      <c r="O200">
        <v>0.7567567567567568</v>
      </c>
    </row>
    <row r="201" spans="1:15" x14ac:dyDescent="0.2">
      <c r="A201" s="42"/>
      <c r="B201" s="42"/>
      <c r="C201" s="42"/>
      <c r="D201" s="42"/>
      <c r="E201" s="32" t="s">
        <v>817</v>
      </c>
      <c r="F201">
        <v>0</v>
      </c>
      <c r="G201">
        <v>0.5</v>
      </c>
      <c r="H201">
        <v>0.25</v>
      </c>
      <c r="I201">
        <v>0.6</v>
      </c>
      <c r="J201">
        <v>0</v>
      </c>
      <c r="K201">
        <v>0.66666666666666663</v>
      </c>
      <c r="L201">
        <v>0.33333333333333331</v>
      </c>
      <c r="M201">
        <v>0.83333333333333337</v>
      </c>
    </row>
    <row r="202" spans="1:15" x14ac:dyDescent="0.2">
      <c r="A202" s="42"/>
      <c r="B202" s="42"/>
      <c r="C202" s="42"/>
      <c r="D202" s="42"/>
      <c r="E202" s="32" t="s">
        <v>818</v>
      </c>
      <c r="F202">
        <v>0</v>
      </c>
      <c r="G202">
        <v>0.2</v>
      </c>
      <c r="H202">
        <v>0.66666666666666663</v>
      </c>
      <c r="I202">
        <v>0.16666666666666671</v>
      </c>
      <c r="J202">
        <v>0.5</v>
      </c>
      <c r="K202">
        <v>0.52631578947368418</v>
      </c>
      <c r="L202">
        <v>0.90909090909090906</v>
      </c>
      <c r="M202">
        <v>0.5</v>
      </c>
      <c r="N202">
        <v>0.33333333333333331</v>
      </c>
      <c r="O202">
        <v>0.46153846153846162</v>
      </c>
    </row>
    <row r="203" spans="1:15" x14ac:dyDescent="0.2">
      <c r="A203" s="42"/>
      <c r="B203" s="42"/>
      <c r="C203" s="42"/>
      <c r="D203" s="42"/>
      <c r="E203" s="32" t="s">
        <v>819</v>
      </c>
      <c r="G203">
        <v>0</v>
      </c>
      <c r="I203">
        <v>1</v>
      </c>
      <c r="J203">
        <v>0.4</v>
      </c>
      <c r="K203">
        <v>0.66666666666666663</v>
      </c>
      <c r="L203">
        <v>0.33333333333333331</v>
      </c>
      <c r="M203">
        <v>0.5</v>
      </c>
      <c r="N203">
        <v>1</v>
      </c>
      <c r="O203">
        <v>0.3</v>
      </c>
    </row>
    <row r="204" spans="1:15" x14ac:dyDescent="0.2">
      <c r="A204" s="42"/>
      <c r="B204" s="42"/>
      <c r="C204" s="42"/>
      <c r="D204" s="42"/>
      <c r="E204" s="32" t="s">
        <v>824</v>
      </c>
      <c r="I204">
        <v>0</v>
      </c>
      <c r="J204">
        <v>1</v>
      </c>
      <c r="K204">
        <v>0.25</v>
      </c>
      <c r="L204">
        <v>1</v>
      </c>
      <c r="M204">
        <v>0</v>
      </c>
      <c r="N204">
        <v>0.5</v>
      </c>
      <c r="O204">
        <v>0.5</v>
      </c>
    </row>
    <row r="205" spans="1:15" x14ac:dyDescent="0.2">
      <c r="A205" s="42"/>
      <c r="B205" s="32"/>
      <c r="C205" s="32"/>
      <c r="D205" s="33" t="s">
        <v>827</v>
      </c>
      <c r="E205" s="34"/>
      <c r="F205" s="34">
        <f>AVERAGE(F182:F204)</f>
        <v>0.45185185185185184</v>
      </c>
      <c r="G205" s="34">
        <f t="shared" ref="G205:O205" si="21">AVERAGE(G182:G204)</f>
        <v>0.44068195179306291</v>
      </c>
      <c r="H205" s="34">
        <f t="shared" si="21"/>
        <v>0.5279882154882154</v>
      </c>
      <c r="I205" s="34">
        <f t="shared" si="21"/>
        <v>0.5311313179975109</v>
      </c>
      <c r="J205" s="34">
        <f t="shared" si="21"/>
        <v>0.42273269366292626</v>
      </c>
      <c r="K205" s="34">
        <f t="shared" si="21"/>
        <v>0.46253602756892231</v>
      </c>
      <c r="L205" s="34">
        <f t="shared" si="21"/>
        <v>0.59745104102246949</v>
      </c>
      <c r="M205" s="34">
        <f t="shared" si="21"/>
        <v>0.48966271823414687</v>
      </c>
      <c r="N205" s="34">
        <f t="shared" si="21"/>
        <v>0.52065769496204284</v>
      </c>
      <c r="O205" s="34">
        <f t="shared" si="21"/>
        <v>0.53953455108627524</v>
      </c>
    </row>
    <row r="206" spans="1:15" x14ac:dyDescent="0.2">
      <c r="A206" s="42"/>
      <c r="B206" s="32"/>
      <c r="C206" s="32"/>
      <c r="D206" s="33" t="s">
        <v>58</v>
      </c>
      <c r="E206" s="34"/>
      <c r="F206" s="34">
        <f>+STDEV(F182:F204)</f>
        <v>0.37531879453454531</v>
      </c>
      <c r="G206" s="34">
        <f t="shared" ref="G206:O206" si="22">+STDEV(G182:G204)</f>
        <v>0.28569508580281666</v>
      </c>
      <c r="H206" s="34">
        <f t="shared" si="22"/>
        <v>0.25667327376160581</v>
      </c>
      <c r="I206" s="34">
        <f t="shared" si="22"/>
        <v>0.30489693121007716</v>
      </c>
      <c r="J206" s="34">
        <f t="shared" si="22"/>
        <v>0.34482851605318454</v>
      </c>
      <c r="K206" s="34">
        <f t="shared" si="22"/>
        <v>0.29030242115334198</v>
      </c>
      <c r="L206" s="34">
        <f>+STDEV(L182:L204)</f>
        <v>0.21098730102583504</v>
      </c>
      <c r="M206" s="34">
        <f t="shared" si="22"/>
        <v>0.19449595864071317</v>
      </c>
      <c r="N206" s="34">
        <f t="shared" si="22"/>
        <v>0.21732004807614089</v>
      </c>
      <c r="O206" s="34">
        <f t="shared" si="22"/>
        <v>0.25045713111439788</v>
      </c>
    </row>
    <row r="207" spans="1:15" x14ac:dyDescent="0.2">
      <c r="A207" s="42"/>
      <c r="B207" s="32"/>
      <c r="C207" s="32"/>
      <c r="D207" s="33" t="s">
        <v>59</v>
      </c>
      <c r="E207" s="34"/>
      <c r="F207" s="34">
        <f>+COUNT(F182:F204)</f>
        <v>9</v>
      </c>
      <c r="G207" s="34">
        <f t="shared" ref="G207:O207" si="23">+COUNT(G182:G204)</f>
        <v>18</v>
      </c>
      <c r="H207" s="34">
        <f t="shared" si="23"/>
        <v>18</v>
      </c>
      <c r="I207" s="34">
        <f t="shared" si="23"/>
        <v>19</v>
      </c>
      <c r="J207" s="34">
        <f t="shared" si="23"/>
        <v>22</v>
      </c>
      <c r="K207" s="34">
        <f t="shared" si="23"/>
        <v>20</v>
      </c>
      <c r="L207" s="34">
        <f>+COUNT(L182:L204)</f>
        <v>21</v>
      </c>
      <c r="M207" s="34">
        <f t="shared" si="23"/>
        <v>21</v>
      </c>
      <c r="N207" s="34">
        <f t="shared" si="23"/>
        <v>20</v>
      </c>
      <c r="O207" s="34">
        <f t="shared" si="23"/>
        <v>20</v>
      </c>
    </row>
    <row r="208" spans="1:15" x14ac:dyDescent="0.2">
      <c r="A208" s="42"/>
      <c r="B208" s="42" t="s">
        <v>222</v>
      </c>
      <c r="C208" s="42" t="s">
        <v>53</v>
      </c>
      <c r="D208" s="42" t="s">
        <v>810</v>
      </c>
      <c r="E208" s="32" t="s">
        <v>811</v>
      </c>
      <c r="F208">
        <v>0.33333333333333331</v>
      </c>
      <c r="G208">
        <v>0.58333333333333337</v>
      </c>
      <c r="H208">
        <v>0.72413793103448276</v>
      </c>
      <c r="I208">
        <v>1</v>
      </c>
    </row>
    <row r="209" spans="1:15" x14ac:dyDescent="0.2">
      <c r="A209" s="42"/>
      <c r="B209" s="42"/>
      <c r="C209" s="42"/>
      <c r="D209" s="42"/>
      <c r="E209" s="32" t="s">
        <v>812</v>
      </c>
      <c r="F209">
        <v>0.42857142857142849</v>
      </c>
      <c r="G209">
        <v>0.42857142857142849</v>
      </c>
      <c r="H209">
        <v>0.77777777777777779</v>
      </c>
      <c r="I209">
        <v>0.72222222222222221</v>
      </c>
      <c r="J209">
        <v>1</v>
      </c>
    </row>
    <row r="210" spans="1:15" x14ac:dyDescent="0.2">
      <c r="A210" s="42"/>
      <c r="B210" s="42"/>
      <c r="C210" s="42"/>
      <c r="D210" s="42"/>
      <c r="E210" s="32" t="s">
        <v>813</v>
      </c>
      <c r="F210">
        <v>0.55555555555555558</v>
      </c>
      <c r="G210">
        <v>0.5</v>
      </c>
      <c r="H210">
        <v>0.4</v>
      </c>
      <c r="I210">
        <v>0.66666666666666663</v>
      </c>
      <c r="J210">
        <v>0.22222222222222221</v>
      </c>
      <c r="K210">
        <v>0.5</v>
      </c>
      <c r="L210">
        <v>0.62962962962962965</v>
      </c>
      <c r="M210">
        <v>0.6428571428571429</v>
      </c>
      <c r="N210">
        <v>1</v>
      </c>
      <c r="O210">
        <v>1</v>
      </c>
    </row>
    <row r="211" spans="1:15" x14ac:dyDescent="0.2">
      <c r="A211" s="42"/>
      <c r="B211" s="42"/>
      <c r="C211" s="42"/>
      <c r="D211" s="42"/>
      <c r="E211" s="32" t="s">
        <v>814</v>
      </c>
      <c r="F211">
        <v>0.33333333333333331</v>
      </c>
      <c r="G211">
        <v>0.66666666666666663</v>
      </c>
      <c r="H211">
        <v>0.63157894736842102</v>
      </c>
      <c r="I211">
        <v>1</v>
      </c>
      <c r="J211">
        <v>1</v>
      </c>
    </row>
    <row r="212" spans="1:15" x14ac:dyDescent="0.2">
      <c r="A212" s="42"/>
      <c r="B212" s="42"/>
      <c r="C212" s="42"/>
      <c r="D212" s="42"/>
      <c r="E212" s="32" t="s">
        <v>821</v>
      </c>
      <c r="F212">
        <v>0.5</v>
      </c>
      <c r="G212">
        <v>0.68421052631578949</v>
      </c>
      <c r="H212">
        <v>0.7</v>
      </c>
      <c r="I212">
        <v>1</v>
      </c>
    </row>
    <row r="213" spans="1:15" x14ac:dyDescent="0.2">
      <c r="A213" s="42"/>
      <c r="B213" s="42"/>
      <c r="C213" s="42"/>
      <c r="D213" s="42"/>
      <c r="E213" s="32" t="s">
        <v>815</v>
      </c>
      <c r="F213">
        <v>0.5</v>
      </c>
      <c r="G213">
        <v>0.70833333333333337</v>
      </c>
      <c r="H213">
        <v>0.8</v>
      </c>
      <c r="I213">
        <v>0.9375</v>
      </c>
      <c r="J213">
        <v>0.6</v>
      </c>
      <c r="K213">
        <v>0.8</v>
      </c>
    </row>
    <row r="214" spans="1:15" x14ac:dyDescent="0.2">
      <c r="A214" s="42"/>
      <c r="B214" s="42"/>
      <c r="C214" s="42"/>
      <c r="D214" s="42"/>
      <c r="E214" s="32" t="s">
        <v>816</v>
      </c>
      <c r="F214">
        <v>0.33333333333333331</v>
      </c>
      <c r="G214">
        <v>0.5625</v>
      </c>
      <c r="H214">
        <v>0.53846153846153844</v>
      </c>
      <c r="I214">
        <v>0.8</v>
      </c>
      <c r="J214">
        <v>1</v>
      </c>
    </row>
    <row r="215" spans="1:15" x14ac:dyDescent="0.2">
      <c r="A215" s="42"/>
      <c r="B215" s="42"/>
      <c r="C215" s="42"/>
      <c r="D215" s="42"/>
      <c r="E215" s="32" t="s">
        <v>817</v>
      </c>
      <c r="F215">
        <v>0.6</v>
      </c>
      <c r="G215">
        <v>0.54545454545454541</v>
      </c>
      <c r="H215">
        <v>0.34482758620689657</v>
      </c>
      <c r="I215">
        <v>0.58823529411764708</v>
      </c>
      <c r="J215">
        <v>0.35135135135135143</v>
      </c>
      <c r="K215">
        <v>0.78125</v>
      </c>
      <c r="L215">
        <v>0.75</v>
      </c>
    </row>
    <row r="216" spans="1:15" x14ac:dyDescent="0.2">
      <c r="A216" s="42"/>
      <c r="B216" s="42"/>
      <c r="C216" s="42"/>
      <c r="D216" s="42"/>
      <c r="E216" s="32" t="s">
        <v>818</v>
      </c>
      <c r="F216">
        <v>0.66666666666666663</v>
      </c>
      <c r="G216">
        <v>0.46153846153846162</v>
      </c>
      <c r="H216">
        <v>0.52</v>
      </c>
      <c r="I216">
        <v>0.66666666666666663</v>
      </c>
      <c r="J216">
        <v>0.625</v>
      </c>
      <c r="L216">
        <v>0.5</v>
      </c>
      <c r="M216">
        <v>1</v>
      </c>
      <c r="O216">
        <v>0</v>
      </c>
    </row>
    <row r="217" spans="1:15" x14ac:dyDescent="0.2">
      <c r="A217" s="42"/>
      <c r="B217" s="42"/>
      <c r="C217" s="42"/>
      <c r="D217" s="42"/>
      <c r="E217" s="32" t="s">
        <v>819</v>
      </c>
      <c r="F217">
        <v>0.33333333333333331</v>
      </c>
      <c r="G217">
        <v>0.83333333333333337</v>
      </c>
      <c r="H217">
        <v>0.5</v>
      </c>
      <c r="I217">
        <v>0.77777777777777779</v>
      </c>
      <c r="J217">
        <v>0</v>
      </c>
    </row>
    <row r="218" spans="1:15" x14ac:dyDescent="0.2">
      <c r="A218" s="42"/>
      <c r="B218" s="42"/>
      <c r="C218" s="42"/>
      <c r="D218" s="42" t="s">
        <v>820</v>
      </c>
      <c r="E218" s="32" t="s">
        <v>811</v>
      </c>
      <c r="F218">
        <v>0.5714285714285714</v>
      </c>
      <c r="G218">
        <v>0.8571428571428571</v>
      </c>
      <c r="H218">
        <v>0.82352941176470584</v>
      </c>
      <c r="I218">
        <v>0.83333333333333337</v>
      </c>
      <c r="J218">
        <v>0.7</v>
      </c>
      <c r="K218">
        <v>1</v>
      </c>
      <c r="L218">
        <v>0.4</v>
      </c>
      <c r="M218">
        <v>0.8571428571428571</v>
      </c>
      <c r="N218">
        <v>0.33333333333333331</v>
      </c>
      <c r="O218">
        <v>0.75</v>
      </c>
    </row>
    <row r="219" spans="1:15" x14ac:dyDescent="0.2">
      <c r="A219" s="42"/>
      <c r="B219" s="42"/>
      <c r="C219" s="42"/>
      <c r="D219" s="42"/>
      <c r="E219" s="32" t="s">
        <v>812</v>
      </c>
      <c r="G219">
        <v>0</v>
      </c>
      <c r="H219">
        <v>0.66666666666666663</v>
      </c>
      <c r="I219">
        <v>0.5</v>
      </c>
      <c r="J219">
        <v>0.25</v>
      </c>
      <c r="K219">
        <v>0.7</v>
      </c>
      <c r="L219">
        <v>0.5</v>
      </c>
      <c r="M219">
        <v>0.4</v>
      </c>
      <c r="N219">
        <v>0.66666666666666663</v>
      </c>
      <c r="O219">
        <v>0.625</v>
      </c>
    </row>
    <row r="220" spans="1:15" x14ac:dyDescent="0.2">
      <c r="A220" s="42"/>
      <c r="B220" s="42"/>
      <c r="C220" s="42"/>
      <c r="D220" s="42"/>
      <c r="E220" s="32" t="s">
        <v>813</v>
      </c>
      <c r="F220">
        <v>0</v>
      </c>
      <c r="G220">
        <v>0.6</v>
      </c>
      <c r="H220">
        <v>0.76666666666666672</v>
      </c>
      <c r="I220">
        <v>0.91666666666666663</v>
      </c>
    </row>
    <row r="221" spans="1:15" x14ac:dyDescent="0.2">
      <c r="A221" s="42"/>
      <c r="B221" s="42"/>
      <c r="C221" s="42"/>
      <c r="D221" s="42"/>
      <c r="E221" s="32" t="s">
        <v>814</v>
      </c>
      <c r="F221">
        <v>0.2857142857142857</v>
      </c>
      <c r="G221">
        <v>0.40909090909090912</v>
      </c>
      <c r="H221">
        <v>0.7142857142857143</v>
      </c>
      <c r="I221">
        <v>0.6428571428571429</v>
      </c>
      <c r="J221">
        <v>0.14285714285714279</v>
      </c>
      <c r="K221">
        <v>0.5714285714285714</v>
      </c>
      <c r="L221">
        <v>0.8571428571428571</v>
      </c>
      <c r="M221">
        <v>1</v>
      </c>
      <c r="N221">
        <v>0.66666666666666663</v>
      </c>
    </row>
    <row r="222" spans="1:15" x14ac:dyDescent="0.2">
      <c r="A222" s="42"/>
      <c r="B222" s="42"/>
      <c r="C222" s="42"/>
      <c r="D222" s="42"/>
      <c r="E222" s="32" t="s">
        <v>821</v>
      </c>
      <c r="F222">
        <v>0.5714285714285714</v>
      </c>
      <c r="G222">
        <v>0.33333333333333331</v>
      </c>
      <c r="H222">
        <v>0.625</v>
      </c>
      <c r="I222">
        <v>0.89473684210526316</v>
      </c>
      <c r="J222">
        <v>0.5</v>
      </c>
      <c r="K222">
        <v>1</v>
      </c>
    </row>
    <row r="223" spans="1:15" x14ac:dyDescent="0.2">
      <c r="A223" s="42"/>
      <c r="B223" s="42"/>
      <c r="C223" s="42"/>
      <c r="D223" s="42"/>
      <c r="E223" s="32" t="s">
        <v>815</v>
      </c>
      <c r="G223">
        <v>0.33333333333333331</v>
      </c>
      <c r="H223">
        <v>0.72222222222222221</v>
      </c>
      <c r="I223">
        <v>0.92</v>
      </c>
      <c r="J223">
        <v>1</v>
      </c>
      <c r="K223">
        <v>0.5</v>
      </c>
      <c r="L223">
        <v>0</v>
      </c>
      <c r="M223">
        <v>0.5714285714285714</v>
      </c>
      <c r="N223">
        <v>1</v>
      </c>
    </row>
    <row r="224" spans="1:15" x14ac:dyDescent="0.2">
      <c r="A224" s="42"/>
      <c r="B224" s="42"/>
      <c r="C224" s="42"/>
      <c r="D224" s="42"/>
      <c r="E224" s="32" t="s">
        <v>816</v>
      </c>
      <c r="F224">
        <v>0.75</v>
      </c>
      <c r="G224">
        <v>0.61111111111111116</v>
      </c>
      <c r="H224">
        <v>0.5757575757575758</v>
      </c>
      <c r="I224">
        <v>0.8571428571428571</v>
      </c>
      <c r="J224">
        <v>1</v>
      </c>
      <c r="K224">
        <v>0</v>
      </c>
      <c r="L224">
        <v>1</v>
      </c>
      <c r="M224">
        <v>1</v>
      </c>
    </row>
    <row r="225" spans="1:15" x14ac:dyDescent="0.2">
      <c r="A225" s="42"/>
      <c r="B225" s="42"/>
      <c r="C225" s="42"/>
      <c r="D225" s="42"/>
      <c r="E225" s="32" t="s">
        <v>817</v>
      </c>
      <c r="F225">
        <v>0.81818181818181823</v>
      </c>
      <c r="G225">
        <v>0.78947368421052633</v>
      </c>
      <c r="H225">
        <v>0.8928571428571429</v>
      </c>
      <c r="I225">
        <v>0.63636363636363635</v>
      </c>
      <c r="J225">
        <v>0.5</v>
      </c>
      <c r="K225">
        <v>0.25</v>
      </c>
      <c r="L225">
        <v>0.5</v>
      </c>
      <c r="M225">
        <v>1</v>
      </c>
      <c r="N225">
        <v>0.4</v>
      </c>
      <c r="O225">
        <v>1</v>
      </c>
    </row>
    <row r="226" spans="1:15" x14ac:dyDescent="0.2">
      <c r="A226" s="42"/>
      <c r="B226" s="42"/>
      <c r="C226" s="42"/>
      <c r="D226" s="42"/>
      <c r="E226" s="32" t="s">
        <v>818</v>
      </c>
      <c r="F226">
        <v>0.375</v>
      </c>
      <c r="G226">
        <v>0.55555555555555558</v>
      </c>
      <c r="H226">
        <v>0.82</v>
      </c>
      <c r="I226">
        <v>0.92307692307692313</v>
      </c>
      <c r="K226">
        <v>0</v>
      </c>
      <c r="L226">
        <v>1</v>
      </c>
      <c r="M226">
        <v>0.5</v>
      </c>
    </row>
    <row r="227" spans="1:15" x14ac:dyDescent="0.2">
      <c r="A227" s="42"/>
      <c r="B227" s="42"/>
      <c r="C227" s="42"/>
      <c r="D227" s="42"/>
      <c r="E227" s="32" t="s">
        <v>819</v>
      </c>
      <c r="F227">
        <v>0.75</v>
      </c>
      <c r="G227">
        <v>0.25</v>
      </c>
      <c r="H227">
        <v>0.81818181818181823</v>
      </c>
      <c r="I227">
        <v>0.9375</v>
      </c>
      <c r="J227">
        <v>1</v>
      </c>
      <c r="K227">
        <v>0</v>
      </c>
      <c r="L227">
        <v>0.5</v>
      </c>
      <c r="M227">
        <v>0</v>
      </c>
      <c r="N227">
        <v>0.66666666666666663</v>
      </c>
      <c r="O227">
        <v>0.5</v>
      </c>
    </row>
    <row r="228" spans="1:15" x14ac:dyDescent="0.2">
      <c r="A228" s="42"/>
      <c r="B228" s="42"/>
      <c r="C228" s="42"/>
      <c r="D228" s="42" t="s">
        <v>822</v>
      </c>
      <c r="E228" s="32" t="s">
        <v>811</v>
      </c>
      <c r="F228">
        <v>0.6</v>
      </c>
      <c r="G228">
        <v>0.41176470588235292</v>
      </c>
      <c r="H228">
        <v>0.8</v>
      </c>
      <c r="I228">
        <v>0.6428571428571429</v>
      </c>
      <c r="J228">
        <v>0.42857142857142849</v>
      </c>
      <c r="K228">
        <v>0.5</v>
      </c>
      <c r="L228">
        <v>0.54545454545454541</v>
      </c>
      <c r="M228">
        <v>0.83333333333333337</v>
      </c>
      <c r="N228">
        <v>1</v>
      </c>
    </row>
    <row r="229" spans="1:15" x14ac:dyDescent="0.2">
      <c r="A229" s="42"/>
      <c r="B229" s="42"/>
      <c r="C229" s="42"/>
      <c r="D229" s="42"/>
      <c r="E229" s="32" t="s">
        <v>812</v>
      </c>
      <c r="F229">
        <v>0.44444444444444442</v>
      </c>
      <c r="G229">
        <v>0.47368421052631582</v>
      </c>
      <c r="H229">
        <v>0.78</v>
      </c>
      <c r="I229">
        <v>0.94444444444444442</v>
      </c>
    </row>
    <row r="230" spans="1:15" x14ac:dyDescent="0.2">
      <c r="A230" s="42"/>
      <c r="B230" s="42"/>
      <c r="C230" s="42"/>
      <c r="D230" s="42"/>
      <c r="E230" s="32" t="s">
        <v>813</v>
      </c>
      <c r="F230">
        <v>0.83333333333333337</v>
      </c>
      <c r="G230">
        <v>0.6</v>
      </c>
      <c r="H230">
        <v>0.73076923076923073</v>
      </c>
      <c r="I230">
        <v>0.8</v>
      </c>
      <c r="J230">
        <v>0.55555555555555558</v>
      </c>
      <c r="K230">
        <v>1</v>
      </c>
      <c r="L230">
        <v>1</v>
      </c>
    </row>
    <row r="231" spans="1:15" x14ac:dyDescent="0.2">
      <c r="A231" s="42"/>
      <c r="B231" s="42"/>
      <c r="C231" s="42"/>
      <c r="D231" s="42"/>
      <c r="E231" s="32" t="s">
        <v>814</v>
      </c>
      <c r="F231">
        <v>0.6</v>
      </c>
      <c r="G231">
        <v>0.48148148148148151</v>
      </c>
      <c r="H231">
        <v>0.7142857142857143</v>
      </c>
      <c r="I231">
        <v>0.91666666666666663</v>
      </c>
    </row>
    <row r="232" spans="1:15" x14ac:dyDescent="0.2">
      <c r="A232" s="42"/>
      <c r="B232" s="42"/>
      <c r="C232" s="42"/>
      <c r="D232" s="42"/>
      <c r="E232" s="32" t="s">
        <v>821</v>
      </c>
      <c r="F232">
        <v>0.5</v>
      </c>
      <c r="G232">
        <v>0.76470588235294112</v>
      </c>
      <c r="H232">
        <v>0.33333333333333331</v>
      </c>
      <c r="I232">
        <v>0.51515151515151514</v>
      </c>
      <c r="J232">
        <v>0.72222222222222221</v>
      </c>
      <c r="K232">
        <v>1</v>
      </c>
    </row>
    <row r="233" spans="1:15" x14ac:dyDescent="0.2">
      <c r="A233" s="42"/>
      <c r="B233" s="42"/>
      <c r="C233" s="42"/>
      <c r="D233" s="42"/>
      <c r="E233" s="32" t="s">
        <v>815</v>
      </c>
      <c r="F233">
        <v>0.375</v>
      </c>
      <c r="G233">
        <v>0.42857142857142849</v>
      </c>
      <c r="H233">
        <v>0.90322580645161288</v>
      </c>
      <c r="I233">
        <v>0.875</v>
      </c>
      <c r="J233">
        <v>1</v>
      </c>
    </row>
    <row r="234" spans="1:15" x14ac:dyDescent="0.2">
      <c r="A234" s="42"/>
      <c r="B234" s="42"/>
      <c r="C234" s="42"/>
      <c r="D234" s="42"/>
      <c r="E234" s="32" t="s">
        <v>816</v>
      </c>
      <c r="F234">
        <v>0.5</v>
      </c>
      <c r="G234">
        <v>0.45833333333333331</v>
      </c>
      <c r="H234">
        <v>0.77500000000000002</v>
      </c>
      <c r="I234">
        <v>0.9285714285714286</v>
      </c>
      <c r="J234">
        <v>0.66666666666666663</v>
      </c>
      <c r="N234">
        <v>1</v>
      </c>
    </row>
    <row r="235" spans="1:15" x14ac:dyDescent="0.2">
      <c r="A235" s="42"/>
      <c r="B235" s="42"/>
      <c r="C235" s="42"/>
      <c r="D235" s="42"/>
      <c r="E235" s="32" t="s">
        <v>817</v>
      </c>
      <c r="F235">
        <v>0.25</v>
      </c>
      <c r="G235">
        <v>0.25</v>
      </c>
      <c r="H235">
        <v>0.6</v>
      </c>
      <c r="I235">
        <v>0.47826086956521741</v>
      </c>
      <c r="J235">
        <v>0.36363636363636359</v>
      </c>
      <c r="K235">
        <v>0.9</v>
      </c>
      <c r="L235">
        <v>0.8</v>
      </c>
      <c r="M235">
        <v>1</v>
      </c>
      <c r="N235">
        <v>1</v>
      </c>
    </row>
    <row r="236" spans="1:15" x14ac:dyDescent="0.2">
      <c r="A236" s="42"/>
      <c r="B236" s="42"/>
      <c r="C236" s="42"/>
      <c r="D236" s="42"/>
      <c r="E236" s="32" t="s">
        <v>818</v>
      </c>
      <c r="F236">
        <v>0.4</v>
      </c>
      <c r="G236">
        <v>0.4</v>
      </c>
      <c r="H236">
        <v>0.58974358974358976</v>
      </c>
      <c r="I236">
        <v>0.70833333333333337</v>
      </c>
      <c r="J236">
        <v>0.8</v>
      </c>
      <c r="K236">
        <v>1</v>
      </c>
    </row>
    <row r="237" spans="1:15" x14ac:dyDescent="0.2">
      <c r="A237" s="42"/>
      <c r="B237" s="42"/>
      <c r="C237" s="42"/>
      <c r="D237" s="42"/>
      <c r="E237" s="32" t="s">
        <v>819</v>
      </c>
      <c r="F237">
        <v>0.5</v>
      </c>
      <c r="G237">
        <v>0.6</v>
      </c>
      <c r="H237">
        <v>0.66666666666666663</v>
      </c>
      <c r="I237">
        <v>0.7142857142857143</v>
      </c>
      <c r="J237">
        <v>0.7142857142857143</v>
      </c>
      <c r="K237">
        <v>0.8</v>
      </c>
      <c r="N237">
        <v>1</v>
      </c>
    </row>
    <row r="238" spans="1:15" x14ac:dyDescent="0.2">
      <c r="A238" s="42"/>
      <c r="B238" s="42"/>
      <c r="C238" s="32"/>
      <c r="D238" s="33" t="s">
        <v>827</v>
      </c>
      <c r="E238" s="34"/>
      <c r="F238" s="34">
        <f>AVERAGE(F208:F237)</f>
        <v>0.4895949288806431</v>
      </c>
      <c r="G238" s="34">
        <f t="shared" ref="G238:O238" si="24">AVERAGE(G208:G237)</f>
        <v>0.5193841151490789</v>
      </c>
      <c r="H238" s="34">
        <f t="shared" si="24"/>
        <v>0.67516584468339258</v>
      </c>
      <c r="I238" s="34">
        <f t="shared" si="24"/>
        <v>0.79147723812907567</v>
      </c>
      <c r="J238" s="34">
        <f t="shared" si="24"/>
        <v>0.63093202780702773</v>
      </c>
      <c r="K238" s="34">
        <f t="shared" si="24"/>
        <v>0.62792658730158735</v>
      </c>
      <c r="L238" s="34">
        <f t="shared" si="24"/>
        <v>0.64158764515907385</v>
      </c>
      <c r="M238" s="34">
        <f t="shared" si="24"/>
        <v>0.73373015873015868</v>
      </c>
      <c r="N238" s="34">
        <f t="shared" si="24"/>
        <v>0.79393939393939406</v>
      </c>
      <c r="O238" s="34">
        <f t="shared" si="24"/>
        <v>0.64583333333333337</v>
      </c>
    </row>
    <row r="239" spans="1:15" x14ac:dyDescent="0.2">
      <c r="A239" s="42"/>
      <c r="B239" s="42"/>
      <c r="C239" s="32"/>
      <c r="D239" s="33" t="s">
        <v>58</v>
      </c>
      <c r="E239" s="34"/>
      <c r="F239" s="34">
        <f>+STDEV(F208:F237)</f>
        <v>0.18502808241149374</v>
      </c>
      <c r="G239" s="34">
        <f t="shared" ref="G239:O239" si="25">+STDEV(G208:G237)</f>
        <v>0.18715450365147301</v>
      </c>
      <c r="H239" s="34">
        <f t="shared" si="25"/>
        <v>0.1494561508295732</v>
      </c>
      <c r="I239" s="34">
        <f t="shared" si="25"/>
        <v>0.15781776242878812</v>
      </c>
      <c r="J239" s="34">
        <f t="shared" si="25"/>
        <v>0.30810490846818744</v>
      </c>
      <c r="K239" s="34">
        <f t="shared" si="25"/>
        <v>0.36235583681213424</v>
      </c>
      <c r="L239" s="34">
        <f t="shared" si="25"/>
        <v>0.2812420418463662</v>
      </c>
      <c r="M239" s="34">
        <f t="shared" si="25"/>
        <v>0.31889224318520448</v>
      </c>
      <c r="N239" s="34">
        <f t="shared" si="25"/>
        <v>0.25898012871783616</v>
      </c>
      <c r="O239" s="34">
        <f t="shared" si="25"/>
        <v>0.37430491135792848</v>
      </c>
    </row>
    <row r="240" spans="1:15" x14ac:dyDescent="0.2">
      <c r="A240" s="42"/>
      <c r="B240" s="42"/>
      <c r="C240" s="32"/>
      <c r="D240" s="33" t="s">
        <v>59</v>
      </c>
      <c r="E240" s="34"/>
      <c r="F240" s="34">
        <f>+COUNT(F208:F237)</f>
        <v>28</v>
      </c>
      <c r="G240" s="34">
        <f t="shared" ref="G240:N240" si="26">+COUNT(G208:G237)</f>
        <v>30</v>
      </c>
      <c r="H240" s="34">
        <f t="shared" si="26"/>
        <v>30</v>
      </c>
      <c r="I240" s="34">
        <f t="shared" si="26"/>
        <v>30</v>
      </c>
      <c r="J240" s="34">
        <f t="shared" si="26"/>
        <v>24</v>
      </c>
      <c r="K240" s="34">
        <f t="shared" si="26"/>
        <v>18</v>
      </c>
      <c r="L240" s="34">
        <f t="shared" si="26"/>
        <v>14</v>
      </c>
      <c r="M240" s="34">
        <f t="shared" si="26"/>
        <v>12</v>
      </c>
      <c r="N240" s="34">
        <f t="shared" si="26"/>
        <v>11</v>
      </c>
      <c r="O240" s="34">
        <f>+COUNT(O208:O237)</f>
        <v>6</v>
      </c>
    </row>
    <row r="241" spans="1:15" x14ac:dyDescent="0.2">
      <c r="A241" s="42"/>
      <c r="B241" s="42"/>
      <c r="C241" s="42" t="s">
        <v>23</v>
      </c>
      <c r="D241" s="42" t="s">
        <v>810</v>
      </c>
      <c r="E241" s="32" t="s">
        <v>811</v>
      </c>
      <c r="F241">
        <v>0.75</v>
      </c>
      <c r="G241">
        <v>0.9</v>
      </c>
      <c r="H241">
        <v>0.6</v>
      </c>
      <c r="I241">
        <v>0.8</v>
      </c>
      <c r="J241">
        <v>0</v>
      </c>
      <c r="K241">
        <v>0.5</v>
      </c>
      <c r="L241">
        <v>1</v>
      </c>
      <c r="M241">
        <v>1</v>
      </c>
      <c r="N241">
        <v>1</v>
      </c>
      <c r="O241">
        <v>1</v>
      </c>
    </row>
    <row r="242" spans="1:15" x14ac:dyDescent="0.2">
      <c r="A242" s="42"/>
      <c r="B242" s="42"/>
      <c r="C242" s="42"/>
      <c r="D242" s="42"/>
      <c r="E242" s="32" t="s">
        <v>812</v>
      </c>
      <c r="F242">
        <v>0.5</v>
      </c>
      <c r="G242">
        <v>0.65217391304347827</v>
      </c>
      <c r="H242">
        <v>0.8571428571428571</v>
      </c>
      <c r="I242">
        <v>0.875</v>
      </c>
      <c r="J242">
        <v>1</v>
      </c>
    </row>
    <row r="243" spans="1:15" x14ac:dyDescent="0.2">
      <c r="A243" s="42"/>
      <c r="B243" s="42"/>
      <c r="C243" s="42"/>
      <c r="D243" s="42"/>
      <c r="E243" s="32" t="s">
        <v>813</v>
      </c>
      <c r="F243">
        <v>0.66666666666666663</v>
      </c>
      <c r="G243">
        <v>0.8928571428571429</v>
      </c>
      <c r="H243">
        <v>0.8867924528301887</v>
      </c>
      <c r="I243">
        <v>1</v>
      </c>
    </row>
    <row r="244" spans="1:15" x14ac:dyDescent="0.2">
      <c r="A244" s="42"/>
      <c r="B244" s="42"/>
      <c r="C244" s="42"/>
      <c r="D244" s="42"/>
      <c r="E244" s="32" t="s">
        <v>814</v>
      </c>
      <c r="F244">
        <v>0.61538461538461542</v>
      </c>
      <c r="G244">
        <v>0.61764705882352944</v>
      </c>
      <c r="H244">
        <v>0.81818181818181823</v>
      </c>
      <c r="I244">
        <v>1</v>
      </c>
    </row>
    <row r="245" spans="1:15" x14ac:dyDescent="0.2">
      <c r="A245" s="42"/>
      <c r="B245" s="42"/>
      <c r="C245" s="42"/>
      <c r="D245" s="42"/>
      <c r="E245" s="32" t="s">
        <v>821</v>
      </c>
      <c r="F245">
        <v>0.14285714285714279</v>
      </c>
      <c r="G245">
        <v>0.63636363636363635</v>
      </c>
      <c r="H245">
        <v>0.81818181818181823</v>
      </c>
      <c r="I245">
        <v>1</v>
      </c>
    </row>
    <row r="246" spans="1:15" x14ac:dyDescent="0.2">
      <c r="A246" s="42"/>
      <c r="B246" s="42"/>
      <c r="C246" s="42"/>
      <c r="D246" s="42"/>
      <c r="E246" s="32" t="s">
        <v>815</v>
      </c>
      <c r="G246">
        <v>0.14285714285714279</v>
      </c>
      <c r="H246">
        <v>0.625</v>
      </c>
      <c r="I246">
        <v>1</v>
      </c>
      <c r="J246">
        <v>0.33333333333333331</v>
      </c>
      <c r="K246">
        <v>0.5</v>
      </c>
      <c r="L246">
        <v>0.66666666666666663</v>
      </c>
      <c r="M246">
        <v>0.27272727272727271</v>
      </c>
      <c r="N246">
        <v>0.2142857142857143</v>
      </c>
      <c r="O246">
        <v>0.5714285714285714</v>
      </c>
    </row>
    <row r="247" spans="1:15" x14ac:dyDescent="0.2">
      <c r="A247" s="42"/>
      <c r="B247" s="42"/>
      <c r="C247" s="42"/>
      <c r="D247" s="42"/>
      <c r="E247" s="32" t="s">
        <v>816</v>
      </c>
      <c r="F247">
        <v>0.33333333333333331</v>
      </c>
      <c r="G247">
        <v>0.65384615384615385</v>
      </c>
      <c r="H247">
        <v>0.75</v>
      </c>
      <c r="I247">
        <v>0.90476190476190477</v>
      </c>
      <c r="J247">
        <v>1</v>
      </c>
      <c r="K247">
        <v>0</v>
      </c>
      <c r="L247">
        <v>1</v>
      </c>
      <c r="M247">
        <v>1</v>
      </c>
    </row>
    <row r="248" spans="1:15" x14ac:dyDescent="0.2">
      <c r="A248" s="42"/>
      <c r="B248" s="42"/>
      <c r="C248" s="42"/>
      <c r="D248" s="42"/>
      <c r="E248" s="32" t="s">
        <v>817</v>
      </c>
      <c r="F248">
        <v>0.75</v>
      </c>
      <c r="G248">
        <v>0.93548387096774188</v>
      </c>
      <c r="H248">
        <v>0.88888888888888884</v>
      </c>
      <c r="I248">
        <v>1</v>
      </c>
      <c r="J248">
        <v>1</v>
      </c>
    </row>
    <row r="249" spans="1:15" x14ac:dyDescent="0.2">
      <c r="A249" s="42"/>
      <c r="B249" s="42"/>
      <c r="C249" s="42"/>
      <c r="D249" s="42"/>
      <c r="E249" s="32" t="s">
        <v>818</v>
      </c>
      <c r="F249">
        <v>0.33333333333333331</v>
      </c>
      <c r="G249">
        <v>0.42105263157894729</v>
      </c>
      <c r="H249">
        <v>0.7142857142857143</v>
      </c>
      <c r="I249">
        <v>0.76190476190476186</v>
      </c>
      <c r="J249">
        <v>0.75</v>
      </c>
      <c r="K249">
        <v>0.66666666666666663</v>
      </c>
      <c r="M249">
        <v>1</v>
      </c>
    </row>
    <row r="250" spans="1:15" x14ac:dyDescent="0.2">
      <c r="A250" s="42"/>
      <c r="B250" s="42"/>
      <c r="C250" s="42"/>
      <c r="D250" s="42"/>
      <c r="E250" s="32" t="s">
        <v>819</v>
      </c>
      <c r="F250">
        <v>0.25</v>
      </c>
      <c r="G250">
        <v>0.4375</v>
      </c>
      <c r="H250">
        <v>0.61290322580645162</v>
      </c>
      <c r="I250">
        <v>0.95454545454545459</v>
      </c>
    </row>
    <row r="251" spans="1:15" x14ac:dyDescent="0.2">
      <c r="A251" s="42"/>
      <c r="B251" s="42"/>
      <c r="C251" s="42"/>
      <c r="D251" s="42" t="s">
        <v>820</v>
      </c>
      <c r="E251" s="32" t="s">
        <v>811</v>
      </c>
      <c r="F251">
        <v>0.625</v>
      </c>
      <c r="G251">
        <v>0.57894736842105265</v>
      </c>
      <c r="H251">
        <v>0.75</v>
      </c>
      <c r="I251">
        <v>1</v>
      </c>
    </row>
    <row r="252" spans="1:15" x14ac:dyDescent="0.2">
      <c r="A252" s="42"/>
      <c r="B252" s="42"/>
      <c r="C252" s="42"/>
      <c r="D252" s="42"/>
      <c r="E252" s="32" t="s">
        <v>812</v>
      </c>
      <c r="F252">
        <v>1</v>
      </c>
      <c r="G252">
        <v>0.5</v>
      </c>
      <c r="H252">
        <v>0.70588235294117652</v>
      </c>
      <c r="I252">
        <v>0.33333333333333331</v>
      </c>
      <c r="J252">
        <v>0.42857142857142849</v>
      </c>
      <c r="K252">
        <v>0.6</v>
      </c>
      <c r="L252">
        <v>0.72727272727272729</v>
      </c>
      <c r="M252">
        <v>0.6</v>
      </c>
      <c r="N252">
        <v>0.66666666666666663</v>
      </c>
      <c r="O252">
        <v>1</v>
      </c>
    </row>
    <row r="253" spans="1:15" x14ac:dyDescent="0.2">
      <c r="A253" s="42"/>
      <c r="B253" s="42"/>
      <c r="C253" s="42"/>
      <c r="D253" s="42"/>
      <c r="E253" s="32" t="s">
        <v>813</v>
      </c>
      <c r="G253">
        <v>0.7</v>
      </c>
      <c r="H253">
        <v>0.875</v>
      </c>
      <c r="I253">
        <v>0.55555555555555558</v>
      </c>
      <c r="J253">
        <v>1</v>
      </c>
      <c r="K253">
        <v>0.66666666666666663</v>
      </c>
      <c r="L253">
        <v>1</v>
      </c>
      <c r="M253">
        <v>0.66666666666666663</v>
      </c>
      <c r="N253">
        <v>1</v>
      </c>
      <c r="O253">
        <v>1</v>
      </c>
    </row>
    <row r="254" spans="1:15" x14ac:dyDescent="0.2">
      <c r="A254" s="42"/>
      <c r="B254" s="42"/>
      <c r="C254" s="42"/>
      <c r="D254" s="42"/>
      <c r="E254" s="32" t="s">
        <v>814</v>
      </c>
      <c r="F254">
        <v>1</v>
      </c>
      <c r="G254">
        <v>0.46666666666666667</v>
      </c>
      <c r="H254">
        <v>0.69565217391304346</v>
      </c>
      <c r="I254">
        <v>0.70588235294117652</v>
      </c>
      <c r="J254">
        <v>0.2</v>
      </c>
      <c r="K254">
        <v>0.6875</v>
      </c>
      <c r="L254">
        <v>1</v>
      </c>
      <c r="M254">
        <v>1</v>
      </c>
    </row>
    <row r="255" spans="1:15" x14ac:dyDescent="0.2">
      <c r="A255" s="42"/>
      <c r="B255" s="42"/>
      <c r="C255" s="42"/>
      <c r="D255" s="42"/>
      <c r="E255" s="32" t="s">
        <v>821</v>
      </c>
      <c r="F255">
        <v>0</v>
      </c>
      <c r="G255">
        <v>0.59090909090909094</v>
      </c>
      <c r="H255">
        <v>0.76923076923076927</v>
      </c>
      <c r="I255">
        <v>1</v>
      </c>
    </row>
    <row r="256" spans="1:15" x14ac:dyDescent="0.2">
      <c r="A256" s="42"/>
      <c r="B256" s="42"/>
      <c r="C256" s="42"/>
      <c r="D256" s="42"/>
      <c r="E256" s="32" t="s">
        <v>815</v>
      </c>
      <c r="F256">
        <v>0.88888888888888884</v>
      </c>
      <c r="G256">
        <v>0.76923076923076927</v>
      </c>
      <c r="H256">
        <v>0.5</v>
      </c>
      <c r="I256">
        <v>0.7142857142857143</v>
      </c>
      <c r="J256">
        <v>0.75</v>
      </c>
      <c r="K256">
        <v>0.4</v>
      </c>
      <c r="L256">
        <v>1</v>
      </c>
      <c r="M256">
        <v>1</v>
      </c>
    </row>
    <row r="257" spans="1:15" x14ac:dyDescent="0.2">
      <c r="A257" s="42"/>
      <c r="B257" s="42"/>
      <c r="C257" s="42"/>
      <c r="D257" s="42"/>
      <c r="E257" s="32" t="s">
        <v>816</v>
      </c>
      <c r="F257">
        <v>0.66666666666666663</v>
      </c>
      <c r="G257">
        <v>0.46666666666666667</v>
      </c>
      <c r="H257">
        <v>0.5</v>
      </c>
      <c r="I257">
        <v>0.61904761904761907</v>
      </c>
      <c r="J257">
        <v>0.66666666666666663</v>
      </c>
      <c r="K257">
        <v>1</v>
      </c>
    </row>
    <row r="258" spans="1:15" x14ac:dyDescent="0.2">
      <c r="A258" s="42"/>
      <c r="B258" s="42"/>
      <c r="C258" s="42"/>
      <c r="D258" s="42"/>
      <c r="E258" s="32" t="s">
        <v>817</v>
      </c>
      <c r="F258">
        <v>0.5</v>
      </c>
      <c r="G258">
        <v>0.65217391304347827</v>
      </c>
      <c r="H258">
        <v>0.3</v>
      </c>
      <c r="I258">
        <v>0.69565217391304346</v>
      </c>
      <c r="J258">
        <v>1</v>
      </c>
      <c r="K258">
        <v>1</v>
      </c>
    </row>
    <row r="259" spans="1:15" x14ac:dyDescent="0.2">
      <c r="A259" s="42"/>
      <c r="B259" s="42"/>
      <c r="C259" s="42"/>
      <c r="D259" s="42"/>
      <c r="E259" s="32" t="s">
        <v>818</v>
      </c>
      <c r="F259">
        <v>0</v>
      </c>
      <c r="G259">
        <v>0.9</v>
      </c>
      <c r="H259">
        <v>0.625</v>
      </c>
      <c r="I259">
        <v>0.8</v>
      </c>
      <c r="J259">
        <v>0.5</v>
      </c>
      <c r="K259">
        <v>0.5</v>
      </c>
      <c r="L259">
        <v>1</v>
      </c>
      <c r="M259">
        <v>0.4</v>
      </c>
      <c r="N259">
        <v>1</v>
      </c>
      <c r="O259">
        <v>0.33333333333333331</v>
      </c>
    </row>
    <row r="260" spans="1:15" x14ac:dyDescent="0.2">
      <c r="A260" s="42"/>
      <c r="B260" s="42"/>
      <c r="C260" s="42"/>
      <c r="D260" s="42"/>
      <c r="E260" s="32" t="s">
        <v>819</v>
      </c>
      <c r="F260">
        <v>0.73684210526315785</v>
      </c>
      <c r="G260">
        <v>0.88888888888888884</v>
      </c>
      <c r="H260">
        <v>0.75</v>
      </c>
      <c r="I260">
        <v>0.75</v>
      </c>
    </row>
    <row r="261" spans="1:15" x14ac:dyDescent="0.2">
      <c r="A261" s="42"/>
      <c r="B261" s="42"/>
      <c r="C261" s="42"/>
      <c r="D261" s="42" t="s">
        <v>822</v>
      </c>
      <c r="E261" s="32" t="s">
        <v>811</v>
      </c>
      <c r="F261">
        <v>0.4</v>
      </c>
      <c r="G261">
        <v>0.54166666666666663</v>
      </c>
      <c r="H261">
        <v>0.72222222222222221</v>
      </c>
      <c r="I261">
        <v>0.66666666666666663</v>
      </c>
      <c r="J261">
        <v>1</v>
      </c>
    </row>
    <row r="262" spans="1:15" x14ac:dyDescent="0.2">
      <c r="A262" s="42"/>
      <c r="B262" s="42"/>
      <c r="C262" s="42"/>
      <c r="D262" s="42"/>
      <c r="E262" s="32" t="s">
        <v>812</v>
      </c>
      <c r="F262">
        <v>0.77777777777777779</v>
      </c>
      <c r="G262">
        <v>0.6428571428571429</v>
      </c>
      <c r="H262">
        <v>1</v>
      </c>
    </row>
    <row r="263" spans="1:15" x14ac:dyDescent="0.2">
      <c r="A263" s="42"/>
      <c r="B263" s="42"/>
      <c r="C263" s="42"/>
      <c r="D263" s="42"/>
      <c r="E263" s="32" t="s">
        <v>813</v>
      </c>
      <c r="F263">
        <v>0.77777777777777779</v>
      </c>
      <c r="G263">
        <v>0.41666666666666669</v>
      </c>
      <c r="H263">
        <v>0.61904761904761907</v>
      </c>
      <c r="I263">
        <v>1</v>
      </c>
    </row>
    <row r="264" spans="1:15" x14ac:dyDescent="0.2">
      <c r="A264" s="42"/>
      <c r="B264" s="42"/>
      <c r="C264" s="42"/>
      <c r="D264" s="42"/>
      <c r="E264" s="32" t="s">
        <v>814</v>
      </c>
      <c r="F264">
        <v>0.625</v>
      </c>
      <c r="G264">
        <v>0.52941176470588236</v>
      </c>
      <c r="H264">
        <v>0.85</v>
      </c>
      <c r="I264">
        <v>1</v>
      </c>
    </row>
    <row r="265" spans="1:15" x14ac:dyDescent="0.2">
      <c r="A265" s="42"/>
      <c r="B265" s="42"/>
      <c r="C265" s="42"/>
      <c r="D265" s="42"/>
      <c r="E265" s="32" t="s">
        <v>821</v>
      </c>
      <c r="F265">
        <v>0.5714285714285714</v>
      </c>
      <c r="G265">
        <v>0.6</v>
      </c>
      <c r="H265">
        <v>0.73076923076923073</v>
      </c>
      <c r="I265">
        <v>1</v>
      </c>
    </row>
    <row r="266" spans="1:15" x14ac:dyDescent="0.2">
      <c r="A266" s="42"/>
      <c r="B266" s="42"/>
      <c r="C266" s="42"/>
      <c r="D266" s="42"/>
      <c r="E266" s="32" t="s">
        <v>815</v>
      </c>
      <c r="F266">
        <v>0.66666666666666663</v>
      </c>
      <c r="G266">
        <v>0.5</v>
      </c>
      <c r="H266">
        <v>0.5</v>
      </c>
      <c r="I266">
        <v>0.29411764705882348</v>
      </c>
      <c r="J266">
        <v>0.8666666666666667</v>
      </c>
      <c r="K266">
        <v>1</v>
      </c>
      <c r="L266">
        <v>1</v>
      </c>
      <c r="N266">
        <v>1</v>
      </c>
    </row>
    <row r="267" spans="1:15" x14ac:dyDescent="0.2">
      <c r="A267" s="42"/>
      <c r="B267" s="42"/>
      <c r="C267" s="42"/>
      <c r="D267" s="42"/>
      <c r="E267" s="32" t="s">
        <v>816</v>
      </c>
      <c r="F267">
        <v>0</v>
      </c>
      <c r="G267">
        <v>0.77777777777777779</v>
      </c>
      <c r="H267">
        <v>0.7</v>
      </c>
      <c r="I267">
        <v>0.76923076923076927</v>
      </c>
    </row>
    <row r="268" spans="1:15" x14ac:dyDescent="0.2">
      <c r="A268" s="42"/>
      <c r="B268" s="42"/>
      <c r="C268" s="42"/>
      <c r="D268" s="42"/>
      <c r="E268" s="32" t="s">
        <v>817</v>
      </c>
      <c r="F268">
        <v>0</v>
      </c>
      <c r="G268">
        <v>0.5</v>
      </c>
      <c r="H268">
        <v>0.54545454545454541</v>
      </c>
      <c r="I268">
        <v>0.8</v>
      </c>
      <c r="J268">
        <v>0.8</v>
      </c>
      <c r="K268">
        <v>1</v>
      </c>
    </row>
    <row r="269" spans="1:15" x14ac:dyDescent="0.2">
      <c r="A269" s="42"/>
      <c r="B269" s="42"/>
      <c r="C269" s="42"/>
      <c r="D269" s="42"/>
      <c r="E269" s="32" t="s">
        <v>818</v>
      </c>
      <c r="F269">
        <v>0.5</v>
      </c>
      <c r="G269">
        <v>0.69230769230769229</v>
      </c>
      <c r="H269">
        <v>0.66666666666666663</v>
      </c>
      <c r="I269">
        <v>0.42857142857142849</v>
      </c>
      <c r="J269">
        <v>0.88888888888888884</v>
      </c>
      <c r="K269">
        <v>1</v>
      </c>
      <c r="L269">
        <v>0.5</v>
      </c>
      <c r="N269">
        <v>1</v>
      </c>
      <c r="O269">
        <v>1</v>
      </c>
    </row>
    <row r="270" spans="1:15" x14ac:dyDescent="0.2">
      <c r="A270" s="42"/>
      <c r="B270" s="42"/>
      <c r="C270" s="42"/>
      <c r="D270" s="42"/>
      <c r="E270" s="32" t="s">
        <v>819</v>
      </c>
      <c r="F270">
        <v>0</v>
      </c>
      <c r="G270">
        <v>0.72727272727272729</v>
      </c>
      <c r="H270">
        <v>0.7</v>
      </c>
      <c r="I270">
        <v>0.5</v>
      </c>
      <c r="J270">
        <v>0.42857142857142849</v>
      </c>
      <c r="K270">
        <v>0.41666666666666669</v>
      </c>
      <c r="L270">
        <v>0.7142857142857143</v>
      </c>
      <c r="M270">
        <v>1</v>
      </c>
    </row>
    <row r="271" spans="1:15" x14ac:dyDescent="0.2">
      <c r="A271" s="42"/>
      <c r="B271" s="42"/>
      <c r="C271" s="32"/>
      <c r="D271" s="33" t="s">
        <v>827</v>
      </c>
      <c r="E271" s="34"/>
      <c r="F271" s="34">
        <f>AVERAGE(F241:F270)</f>
        <v>0.50277226950159282</v>
      </c>
      <c r="G271" s="34">
        <f t="shared" ref="G271:O271" si="27">AVERAGE(G241:G270)</f>
        <v>0.6243741784139647</v>
      </c>
      <c r="H271" s="34">
        <f t="shared" si="27"/>
        <v>0.70254341185210045</v>
      </c>
      <c r="I271" s="34">
        <f t="shared" si="27"/>
        <v>0.79063984075228444</v>
      </c>
      <c r="J271" s="34">
        <f t="shared" si="27"/>
        <v>0.70070546737213424</v>
      </c>
      <c r="K271" s="34">
        <f t="shared" si="27"/>
        <v>0.66249999999999987</v>
      </c>
      <c r="L271" s="34">
        <f t="shared" si="27"/>
        <v>0.87347500983864623</v>
      </c>
      <c r="M271" s="34">
        <f t="shared" si="27"/>
        <v>0.79393939393939394</v>
      </c>
      <c r="N271" s="34">
        <f t="shared" si="27"/>
        <v>0.84013605442176875</v>
      </c>
      <c r="O271" s="34">
        <f t="shared" si="27"/>
        <v>0.81746031746031755</v>
      </c>
    </row>
    <row r="272" spans="1:15" x14ac:dyDescent="0.2">
      <c r="A272" s="42"/>
      <c r="B272" s="42"/>
      <c r="C272" s="32"/>
      <c r="D272" s="33" t="s">
        <v>58</v>
      </c>
      <c r="E272" s="34"/>
      <c r="F272" s="34">
        <f>+STDEV(F241:F270)</f>
        <v>0.31180716408825815</v>
      </c>
      <c r="G272" s="34">
        <f t="shared" ref="G272:O272" si="28">+STDEV(G241:G270)</f>
        <v>0.17871299176737848</v>
      </c>
      <c r="H272" s="34">
        <f t="shared" si="28"/>
        <v>0.14627615951520026</v>
      </c>
      <c r="I272" s="34">
        <f t="shared" si="28"/>
        <v>0.21396458869196622</v>
      </c>
      <c r="J272" s="34">
        <f t="shared" si="28"/>
        <v>0.31448841053542653</v>
      </c>
      <c r="K272" s="34">
        <f t="shared" si="28"/>
        <v>0.29538866648149248</v>
      </c>
      <c r="L272" s="34">
        <f t="shared" si="28"/>
        <v>0.18466987436313323</v>
      </c>
      <c r="M272" s="34">
        <f t="shared" si="28"/>
        <v>0.28585680122225521</v>
      </c>
      <c r="N272" s="34">
        <f t="shared" si="28"/>
        <v>0.30264464371485339</v>
      </c>
      <c r="O272" s="34">
        <f t="shared" si="28"/>
        <v>0.29264090610236643</v>
      </c>
    </row>
    <row r="273" spans="1:15" x14ac:dyDescent="0.2">
      <c r="A273" s="42"/>
      <c r="B273" s="42"/>
      <c r="C273" s="32"/>
      <c r="D273" s="33" t="s">
        <v>59</v>
      </c>
      <c r="E273" s="34"/>
      <c r="F273" s="34">
        <f>+COUNT(F241:F270)</f>
        <v>28</v>
      </c>
      <c r="G273" s="34">
        <f t="shared" ref="G273:N273" si="29">+COUNT(G241:G270)</f>
        <v>30</v>
      </c>
      <c r="H273" s="34">
        <f t="shared" si="29"/>
        <v>30</v>
      </c>
      <c r="I273" s="34">
        <f t="shared" si="29"/>
        <v>29</v>
      </c>
      <c r="J273" s="34">
        <f t="shared" si="29"/>
        <v>18</v>
      </c>
      <c r="K273" s="34">
        <f t="shared" si="29"/>
        <v>15</v>
      </c>
      <c r="L273" s="34">
        <f>+COUNT(L241:L270)</f>
        <v>11</v>
      </c>
      <c r="M273" s="34">
        <f t="shared" si="29"/>
        <v>10</v>
      </c>
      <c r="N273" s="34">
        <f t="shared" si="29"/>
        <v>7</v>
      </c>
      <c r="O273" s="34">
        <f>+COUNT(O241:O270)</f>
        <v>6</v>
      </c>
    </row>
    <row r="274" spans="1:15" x14ac:dyDescent="0.2">
      <c r="A274" s="42"/>
      <c r="B274" s="42"/>
      <c r="C274" s="42" t="s">
        <v>514</v>
      </c>
      <c r="D274" s="42" t="s">
        <v>810</v>
      </c>
      <c r="E274" s="32" t="s">
        <v>811</v>
      </c>
      <c r="F274">
        <v>0</v>
      </c>
      <c r="G274">
        <v>0.33333333333333331</v>
      </c>
      <c r="H274">
        <v>0.87096774193548387</v>
      </c>
      <c r="I274">
        <v>0.7</v>
      </c>
      <c r="J274">
        <v>0.6</v>
      </c>
      <c r="K274">
        <v>1</v>
      </c>
    </row>
    <row r="275" spans="1:15" x14ac:dyDescent="0.2">
      <c r="A275" s="42"/>
      <c r="B275" s="42"/>
      <c r="C275" s="42"/>
      <c r="D275" s="42"/>
      <c r="E275" s="32" t="s">
        <v>812</v>
      </c>
      <c r="F275">
        <v>0</v>
      </c>
      <c r="G275">
        <v>0.8</v>
      </c>
      <c r="H275">
        <v>0.76923076923076927</v>
      </c>
      <c r="I275">
        <v>0.3888888888888889</v>
      </c>
      <c r="J275">
        <v>0.38461538461538458</v>
      </c>
      <c r="K275">
        <v>0.69230769230769229</v>
      </c>
      <c r="L275">
        <v>0.63636363636363635</v>
      </c>
      <c r="M275">
        <v>0.72727272727272729</v>
      </c>
      <c r="N275">
        <v>1</v>
      </c>
      <c r="O275">
        <v>0.66666666666666663</v>
      </c>
    </row>
    <row r="276" spans="1:15" x14ac:dyDescent="0.2">
      <c r="A276" s="42"/>
      <c r="B276" s="42"/>
      <c r="C276" s="42"/>
      <c r="D276" s="42"/>
      <c r="E276" s="32" t="s">
        <v>813</v>
      </c>
      <c r="F276">
        <v>0.36363636363636359</v>
      </c>
      <c r="G276">
        <v>0.65</v>
      </c>
      <c r="H276">
        <v>0.88571428571428568</v>
      </c>
      <c r="I276">
        <v>0.66666666666666663</v>
      </c>
      <c r="J276">
        <v>0.2857142857142857</v>
      </c>
      <c r="K276">
        <v>0.7</v>
      </c>
      <c r="L276">
        <v>0.23076923076923081</v>
      </c>
      <c r="M276">
        <v>0.5</v>
      </c>
      <c r="N276">
        <v>1</v>
      </c>
    </row>
    <row r="277" spans="1:15" x14ac:dyDescent="0.2">
      <c r="A277" s="42"/>
      <c r="B277" s="42"/>
      <c r="C277" s="42"/>
      <c r="D277" s="42"/>
      <c r="E277" s="32" t="s">
        <v>814</v>
      </c>
      <c r="F277">
        <v>0</v>
      </c>
      <c r="G277">
        <v>0.44444444444444442</v>
      </c>
      <c r="H277">
        <v>0.6428571428571429</v>
      </c>
      <c r="I277">
        <v>0.66666666666666663</v>
      </c>
      <c r="J277">
        <v>0.6</v>
      </c>
      <c r="K277">
        <v>0.5</v>
      </c>
      <c r="L277">
        <v>0.4</v>
      </c>
      <c r="M277">
        <v>0.625</v>
      </c>
    </row>
    <row r="278" spans="1:15" x14ac:dyDescent="0.2">
      <c r="A278" s="42"/>
      <c r="B278" s="42"/>
      <c r="C278" s="42"/>
      <c r="D278" s="42"/>
      <c r="E278" s="32" t="s">
        <v>815</v>
      </c>
      <c r="F278">
        <v>1</v>
      </c>
      <c r="G278">
        <v>0.5</v>
      </c>
      <c r="H278">
        <v>0.76923076923076927</v>
      </c>
      <c r="I278">
        <v>0.31818181818181818</v>
      </c>
      <c r="J278">
        <v>0.55172413793103448</v>
      </c>
      <c r="K278">
        <v>0.6</v>
      </c>
      <c r="L278">
        <v>0.53846153846153844</v>
      </c>
      <c r="M278">
        <v>0.72222222222222221</v>
      </c>
      <c r="N278">
        <v>0.875</v>
      </c>
      <c r="O278">
        <v>1</v>
      </c>
    </row>
    <row r="279" spans="1:15" x14ac:dyDescent="0.2">
      <c r="A279" s="42"/>
      <c r="B279" s="42"/>
      <c r="C279" s="42"/>
      <c r="D279" s="42"/>
      <c r="E279" s="32" t="s">
        <v>816</v>
      </c>
      <c r="F279">
        <v>0</v>
      </c>
      <c r="G279">
        <v>0.44444444444444442</v>
      </c>
      <c r="H279">
        <v>0.73076923076923073</v>
      </c>
      <c r="I279">
        <v>0.46153846153846162</v>
      </c>
      <c r="J279">
        <v>0.6</v>
      </c>
      <c r="K279">
        <v>0.83333333333333337</v>
      </c>
      <c r="L279">
        <v>0.5714285714285714</v>
      </c>
      <c r="M279">
        <v>0.8</v>
      </c>
      <c r="O279">
        <v>1</v>
      </c>
    </row>
    <row r="280" spans="1:15" x14ac:dyDescent="0.2">
      <c r="A280" s="42"/>
      <c r="B280" s="42"/>
      <c r="C280" s="42"/>
      <c r="D280" s="42"/>
      <c r="E280" s="32" t="s">
        <v>817</v>
      </c>
      <c r="G280">
        <v>0</v>
      </c>
      <c r="H280">
        <v>1</v>
      </c>
      <c r="I280">
        <v>0</v>
      </c>
      <c r="J280">
        <v>0.2105263157894737</v>
      </c>
      <c r="K280">
        <v>0.66666666666666663</v>
      </c>
      <c r="L280">
        <v>0.6428571428571429</v>
      </c>
      <c r="M280">
        <v>0.14285714285714279</v>
      </c>
      <c r="N280">
        <v>0.4</v>
      </c>
      <c r="O280">
        <v>0.72222222222222221</v>
      </c>
    </row>
    <row r="281" spans="1:15" x14ac:dyDescent="0.2">
      <c r="A281" s="42"/>
      <c r="B281" s="42"/>
      <c r="C281" s="42"/>
      <c r="D281" s="42"/>
      <c r="E281" s="32" t="s">
        <v>818</v>
      </c>
      <c r="F281">
        <v>0.75</v>
      </c>
      <c r="G281">
        <v>0.36363636363636359</v>
      </c>
      <c r="H281">
        <v>0.68421052631578949</v>
      </c>
      <c r="I281">
        <v>0.7142857142857143</v>
      </c>
      <c r="J281">
        <v>0.53846153846153844</v>
      </c>
      <c r="K281">
        <v>0.58333333333333337</v>
      </c>
      <c r="L281">
        <v>0.36842105263157893</v>
      </c>
      <c r="M281">
        <v>0.66666666666666663</v>
      </c>
      <c r="N281">
        <v>0.65</v>
      </c>
      <c r="O281">
        <v>0.75</v>
      </c>
    </row>
    <row r="282" spans="1:15" x14ac:dyDescent="0.2">
      <c r="A282" s="42"/>
      <c r="B282" s="42"/>
      <c r="C282" s="42"/>
      <c r="D282" s="42"/>
      <c r="E282" s="32" t="s">
        <v>819</v>
      </c>
      <c r="F282">
        <v>0</v>
      </c>
      <c r="G282">
        <v>0.5714285714285714</v>
      </c>
      <c r="H282">
        <v>0.88888888888888884</v>
      </c>
      <c r="I282">
        <v>0.46666666666666667</v>
      </c>
      <c r="J282">
        <v>0.52777777777777779</v>
      </c>
      <c r="K282">
        <v>0.54545454545454541</v>
      </c>
      <c r="L282">
        <v>0.7</v>
      </c>
      <c r="M282">
        <v>0.83333333333333337</v>
      </c>
      <c r="N282">
        <v>0.66666666666666663</v>
      </c>
      <c r="O282">
        <v>0.8</v>
      </c>
    </row>
    <row r="283" spans="1:15" x14ac:dyDescent="0.2">
      <c r="A283" s="42"/>
      <c r="B283" s="42"/>
      <c r="C283" s="42"/>
      <c r="D283" s="42" t="s">
        <v>820</v>
      </c>
      <c r="E283" s="32" t="s">
        <v>811</v>
      </c>
      <c r="F283">
        <v>0</v>
      </c>
      <c r="G283">
        <v>0.4</v>
      </c>
      <c r="H283">
        <v>0.65517241379310343</v>
      </c>
      <c r="I283">
        <v>0.61538461538461542</v>
      </c>
      <c r="J283">
        <v>0.7142857142857143</v>
      </c>
      <c r="K283">
        <v>0</v>
      </c>
      <c r="L283">
        <v>0.33333333333333331</v>
      </c>
      <c r="M283">
        <v>0.8</v>
      </c>
      <c r="N283">
        <v>1</v>
      </c>
    </row>
    <row r="284" spans="1:15" x14ac:dyDescent="0.2">
      <c r="A284" s="42"/>
      <c r="B284" s="42"/>
      <c r="C284" s="42"/>
      <c r="D284" s="42"/>
      <c r="E284" s="32" t="s">
        <v>812</v>
      </c>
      <c r="F284">
        <v>0.8125</v>
      </c>
      <c r="G284">
        <v>0.4642857142857143</v>
      </c>
      <c r="H284">
        <v>0.84848484848484851</v>
      </c>
      <c r="I284">
        <v>0.55000000000000004</v>
      </c>
      <c r="J284">
        <v>0.75</v>
      </c>
      <c r="K284">
        <v>1</v>
      </c>
    </row>
    <row r="285" spans="1:15" x14ac:dyDescent="0.2">
      <c r="A285" s="42"/>
      <c r="B285" s="42"/>
      <c r="C285" s="42"/>
      <c r="D285" s="42"/>
      <c r="E285" s="32" t="s">
        <v>813</v>
      </c>
      <c r="F285">
        <v>1</v>
      </c>
      <c r="G285">
        <v>0.35714285714285721</v>
      </c>
      <c r="H285">
        <v>0.72</v>
      </c>
      <c r="I285">
        <v>0.56521739130434778</v>
      </c>
      <c r="J285">
        <v>0.5625</v>
      </c>
      <c r="K285">
        <v>0.36363636363636359</v>
      </c>
      <c r="L285">
        <v>0.3888888888888889</v>
      </c>
      <c r="M285">
        <v>0.88888888888888884</v>
      </c>
      <c r="N285">
        <v>0.33333333333333331</v>
      </c>
      <c r="O285">
        <v>1</v>
      </c>
    </row>
    <row r="286" spans="1:15" x14ac:dyDescent="0.2">
      <c r="A286" s="42"/>
      <c r="B286" s="42"/>
      <c r="C286" s="42"/>
      <c r="D286" s="42"/>
      <c r="E286" s="32" t="s">
        <v>814</v>
      </c>
      <c r="F286">
        <v>0.33333333333333331</v>
      </c>
      <c r="G286">
        <v>0.23529411764705879</v>
      </c>
      <c r="H286">
        <v>0.75757575757575757</v>
      </c>
      <c r="I286">
        <v>0.7</v>
      </c>
      <c r="J286">
        <v>0.61904761904761907</v>
      </c>
      <c r="K286">
        <v>0.5</v>
      </c>
      <c r="L286">
        <v>0.7142857142857143</v>
      </c>
      <c r="M286">
        <v>0.75</v>
      </c>
      <c r="N286">
        <v>0.5</v>
      </c>
      <c r="O286">
        <v>1</v>
      </c>
    </row>
    <row r="287" spans="1:15" x14ac:dyDescent="0.2">
      <c r="A287" s="42"/>
      <c r="B287" s="42"/>
      <c r="C287" s="42"/>
      <c r="D287" s="42"/>
      <c r="E287" s="32" t="s">
        <v>821</v>
      </c>
      <c r="F287">
        <v>0.2857142857142857</v>
      </c>
      <c r="G287">
        <v>0.875</v>
      </c>
      <c r="H287">
        <v>0.5</v>
      </c>
      <c r="I287">
        <v>0.66666666666666663</v>
      </c>
      <c r="J287">
        <v>0.27272727272727271</v>
      </c>
      <c r="K287">
        <v>0.57894736842105265</v>
      </c>
      <c r="L287">
        <v>0.4375</v>
      </c>
      <c r="M287">
        <v>0.57894736842105265</v>
      </c>
      <c r="N287">
        <v>0.9</v>
      </c>
      <c r="O287">
        <v>0.66666666666666663</v>
      </c>
    </row>
    <row r="288" spans="1:15" x14ac:dyDescent="0.2">
      <c r="A288" s="42"/>
      <c r="B288" s="42"/>
      <c r="C288" s="42"/>
      <c r="D288" s="42"/>
      <c r="E288" s="32" t="s">
        <v>815</v>
      </c>
      <c r="F288">
        <v>0.375</v>
      </c>
      <c r="G288">
        <v>0.6470588235294118</v>
      </c>
      <c r="H288">
        <v>0.83333333333333337</v>
      </c>
      <c r="I288">
        <v>0.41666666666666669</v>
      </c>
      <c r="J288">
        <v>0.7142857142857143</v>
      </c>
      <c r="K288">
        <v>0.2857142857142857</v>
      </c>
      <c r="L288">
        <v>0.75</v>
      </c>
      <c r="M288">
        <v>1</v>
      </c>
      <c r="N288">
        <v>1</v>
      </c>
    </row>
    <row r="289" spans="1:15" x14ac:dyDescent="0.2">
      <c r="A289" s="42"/>
      <c r="B289" s="42"/>
      <c r="C289" s="42"/>
      <c r="D289" s="42"/>
      <c r="E289" s="32" t="s">
        <v>816</v>
      </c>
      <c r="F289">
        <v>0.4</v>
      </c>
      <c r="G289">
        <v>0.25</v>
      </c>
      <c r="H289">
        <v>0.8214285714285714</v>
      </c>
      <c r="I289">
        <v>0.70588235294117652</v>
      </c>
      <c r="J289">
        <v>0.5714285714285714</v>
      </c>
      <c r="K289">
        <v>0.14285714285714279</v>
      </c>
      <c r="L289">
        <v>0.625</v>
      </c>
      <c r="M289">
        <v>0.90909090909090906</v>
      </c>
      <c r="N289">
        <v>1</v>
      </c>
    </row>
    <row r="290" spans="1:15" x14ac:dyDescent="0.2">
      <c r="A290" s="42"/>
      <c r="B290" s="42"/>
      <c r="C290" s="42"/>
      <c r="D290" s="42"/>
      <c r="E290" s="32" t="s">
        <v>817</v>
      </c>
      <c r="F290">
        <v>0.375</v>
      </c>
      <c r="G290">
        <v>0.56521739130434778</v>
      </c>
      <c r="H290">
        <v>0.88235294117647056</v>
      </c>
      <c r="I290">
        <v>0.7</v>
      </c>
      <c r="J290">
        <v>0.45454545454545447</v>
      </c>
      <c r="K290">
        <v>0.63636363636363635</v>
      </c>
      <c r="L290">
        <v>0.5</v>
      </c>
      <c r="M290">
        <v>0.5</v>
      </c>
      <c r="N290">
        <v>0.6</v>
      </c>
      <c r="O290">
        <v>1</v>
      </c>
    </row>
    <row r="291" spans="1:15" x14ac:dyDescent="0.2">
      <c r="A291" s="42"/>
      <c r="B291" s="42"/>
      <c r="C291" s="42"/>
      <c r="D291" s="42"/>
      <c r="E291" s="32" t="s">
        <v>818</v>
      </c>
      <c r="F291">
        <v>0.66666666666666663</v>
      </c>
      <c r="G291">
        <v>0.875</v>
      </c>
      <c r="H291">
        <v>0.75</v>
      </c>
      <c r="I291">
        <v>1</v>
      </c>
      <c r="J291">
        <v>0.77777777777777779</v>
      </c>
      <c r="K291">
        <v>0.63636363636363635</v>
      </c>
      <c r="L291">
        <v>1</v>
      </c>
    </row>
    <row r="292" spans="1:15" x14ac:dyDescent="0.2">
      <c r="A292" s="42"/>
      <c r="B292" s="42"/>
      <c r="C292" s="42"/>
      <c r="D292" s="42"/>
      <c r="E292" s="32" t="s">
        <v>819</v>
      </c>
      <c r="F292">
        <v>0.58823529411764708</v>
      </c>
      <c r="G292">
        <v>0.58823529411764708</v>
      </c>
      <c r="H292">
        <v>0.83333333333333337</v>
      </c>
      <c r="I292">
        <v>0.66666666666666663</v>
      </c>
      <c r="J292">
        <v>0.5</v>
      </c>
      <c r="K292">
        <v>0.46153846153846162</v>
      </c>
      <c r="L292">
        <v>0.75</v>
      </c>
    </row>
    <row r="293" spans="1:15" x14ac:dyDescent="0.2">
      <c r="A293" s="42"/>
      <c r="B293" s="42"/>
      <c r="C293" s="42"/>
      <c r="D293" s="42" t="s">
        <v>822</v>
      </c>
      <c r="E293" s="32" t="s">
        <v>811</v>
      </c>
      <c r="F293">
        <v>0.33333333333333331</v>
      </c>
      <c r="G293">
        <v>0.46153846153846162</v>
      </c>
      <c r="H293">
        <v>0.76190476190476186</v>
      </c>
      <c r="I293">
        <v>0.875</v>
      </c>
      <c r="J293">
        <v>0.33333333333333331</v>
      </c>
      <c r="K293">
        <v>0.7142857142857143</v>
      </c>
      <c r="L293">
        <v>0.5</v>
      </c>
      <c r="M293">
        <v>1</v>
      </c>
      <c r="N293">
        <v>0.33333333333333331</v>
      </c>
      <c r="O293">
        <v>1</v>
      </c>
    </row>
    <row r="294" spans="1:15" x14ac:dyDescent="0.2">
      <c r="A294" s="42"/>
      <c r="B294" s="42"/>
      <c r="C294" s="42"/>
      <c r="D294" s="42"/>
      <c r="E294" s="32" t="s">
        <v>812</v>
      </c>
      <c r="F294">
        <v>0.33333333333333331</v>
      </c>
      <c r="G294">
        <v>0.42857142857142849</v>
      </c>
      <c r="H294">
        <v>0.81818181818181823</v>
      </c>
      <c r="I294">
        <v>0.5</v>
      </c>
      <c r="J294">
        <v>0.375</v>
      </c>
      <c r="K294">
        <v>0.72727272727272729</v>
      </c>
      <c r="L294">
        <v>1</v>
      </c>
      <c r="M294">
        <v>1</v>
      </c>
    </row>
    <row r="295" spans="1:15" x14ac:dyDescent="0.2">
      <c r="A295" s="42"/>
      <c r="B295" s="42"/>
      <c r="C295" s="42"/>
      <c r="D295" s="42"/>
      <c r="E295" s="32" t="s">
        <v>813</v>
      </c>
      <c r="F295">
        <v>0.2</v>
      </c>
      <c r="G295">
        <v>0.54166666666666663</v>
      </c>
      <c r="H295">
        <v>0.80952380952380953</v>
      </c>
      <c r="I295">
        <v>0.33333333333333331</v>
      </c>
      <c r="J295">
        <v>0.8</v>
      </c>
      <c r="K295">
        <v>0.5</v>
      </c>
      <c r="L295">
        <v>1</v>
      </c>
    </row>
    <row r="296" spans="1:15" x14ac:dyDescent="0.2">
      <c r="A296" s="42"/>
      <c r="B296" s="42"/>
      <c r="C296" s="42"/>
      <c r="D296" s="42"/>
      <c r="E296" s="32" t="s">
        <v>814</v>
      </c>
      <c r="F296">
        <v>0.83333333333333337</v>
      </c>
      <c r="G296">
        <v>0.65217391304347827</v>
      </c>
      <c r="H296">
        <v>0.66666666666666663</v>
      </c>
      <c r="I296">
        <v>0.7142857142857143</v>
      </c>
      <c r="J296">
        <v>1</v>
      </c>
      <c r="K296">
        <v>1</v>
      </c>
      <c r="L296">
        <v>0.8571428571428571</v>
      </c>
      <c r="M296">
        <v>1</v>
      </c>
    </row>
    <row r="297" spans="1:15" x14ac:dyDescent="0.2">
      <c r="A297" s="42"/>
      <c r="B297" s="42"/>
      <c r="C297" s="42"/>
      <c r="D297" s="42"/>
      <c r="E297" s="32" t="s">
        <v>821</v>
      </c>
      <c r="F297">
        <v>0.7142857142857143</v>
      </c>
      <c r="G297">
        <v>0.47058823529411759</v>
      </c>
      <c r="H297">
        <v>0.8</v>
      </c>
      <c r="I297">
        <v>1</v>
      </c>
    </row>
    <row r="298" spans="1:15" x14ac:dyDescent="0.2">
      <c r="A298" s="42"/>
      <c r="B298" s="42"/>
      <c r="C298" s="42"/>
      <c r="D298" s="42"/>
      <c r="E298" s="32" t="s">
        <v>815</v>
      </c>
      <c r="F298">
        <v>0.5</v>
      </c>
      <c r="G298">
        <v>0</v>
      </c>
      <c r="H298">
        <v>0.8666666666666667</v>
      </c>
      <c r="I298">
        <v>0.6</v>
      </c>
      <c r="J298">
        <v>0.25</v>
      </c>
      <c r="K298">
        <v>0.4</v>
      </c>
      <c r="L298">
        <v>0.55555555555555558</v>
      </c>
      <c r="M298">
        <v>1</v>
      </c>
      <c r="N298">
        <v>1</v>
      </c>
    </row>
    <row r="299" spans="1:15" x14ac:dyDescent="0.2">
      <c r="A299" s="42"/>
      <c r="B299" s="42"/>
      <c r="C299" s="42"/>
      <c r="D299" s="42"/>
      <c r="E299" s="32" t="s">
        <v>816</v>
      </c>
      <c r="F299">
        <v>1</v>
      </c>
      <c r="G299">
        <v>0.33333333333333331</v>
      </c>
      <c r="H299">
        <v>0.75</v>
      </c>
      <c r="I299">
        <v>0.75</v>
      </c>
      <c r="L299">
        <v>0.2</v>
      </c>
      <c r="M299">
        <v>0.26666666666666672</v>
      </c>
      <c r="N299">
        <v>1</v>
      </c>
    </row>
    <row r="300" spans="1:15" x14ac:dyDescent="0.2">
      <c r="A300" s="42"/>
      <c r="B300" s="42"/>
      <c r="C300" s="42"/>
      <c r="D300" s="42"/>
      <c r="E300" s="32" t="s">
        <v>817</v>
      </c>
      <c r="F300">
        <v>0.33333333333333331</v>
      </c>
      <c r="G300">
        <v>0.625</v>
      </c>
      <c r="H300">
        <v>0.94444444444444442</v>
      </c>
      <c r="I300">
        <v>1</v>
      </c>
    </row>
    <row r="301" spans="1:15" x14ac:dyDescent="0.2">
      <c r="A301" s="42"/>
      <c r="B301" s="42"/>
      <c r="C301" s="42"/>
      <c r="D301" s="42"/>
      <c r="E301" s="32" t="s">
        <v>818</v>
      </c>
      <c r="G301">
        <v>0.16666666666666671</v>
      </c>
      <c r="H301">
        <v>0.8125</v>
      </c>
      <c r="I301">
        <v>0.53846153846153844</v>
      </c>
      <c r="J301">
        <v>0.625</v>
      </c>
      <c r="K301">
        <v>0.22222222222222221</v>
      </c>
      <c r="L301">
        <v>0.5714285714285714</v>
      </c>
      <c r="M301">
        <v>0.46153846153846162</v>
      </c>
      <c r="N301">
        <v>0.75</v>
      </c>
      <c r="O301">
        <v>0.75</v>
      </c>
    </row>
    <row r="302" spans="1:15" x14ac:dyDescent="0.2">
      <c r="A302" s="42"/>
      <c r="B302" s="42"/>
      <c r="C302" s="42"/>
      <c r="D302" s="42"/>
      <c r="E302" s="32" t="s">
        <v>819</v>
      </c>
      <c r="F302">
        <v>0.25</v>
      </c>
      <c r="G302">
        <v>0.92307692307692313</v>
      </c>
      <c r="H302">
        <v>0.875</v>
      </c>
      <c r="I302">
        <v>1</v>
      </c>
      <c r="J302">
        <v>0.3</v>
      </c>
      <c r="K302">
        <v>0.41935483870967738</v>
      </c>
      <c r="L302">
        <v>0.58333333333333337</v>
      </c>
      <c r="M302">
        <v>0.84615384615384615</v>
      </c>
      <c r="O302">
        <v>1</v>
      </c>
    </row>
    <row r="303" spans="1:15" x14ac:dyDescent="0.2">
      <c r="D303" s="33" t="s">
        <v>827</v>
      </c>
      <c r="E303" s="34"/>
      <c r="F303" s="34">
        <f>AVERAGE(F274:F302)</f>
        <v>0.42398907374397571</v>
      </c>
      <c r="G303" s="34">
        <f t="shared" ref="G303:O303" si="30">AVERAGE(G274:G302)</f>
        <v>0.48162541322431973</v>
      </c>
      <c r="H303" s="34">
        <f t="shared" si="30"/>
        <v>0.79132547315365331</v>
      </c>
      <c r="I303" s="34">
        <f t="shared" si="30"/>
        <v>0.63036068374502097</v>
      </c>
      <c r="J303" s="34">
        <f t="shared" si="30"/>
        <v>0.53533657298926751</v>
      </c>
      <c r="K303" s="34">
        <f t="shared" si="30"/>
        <v>0.5657558449415574</v>
      </c>
      <c r="L303" s="34">
        <f t="shared" si="30"/>
        <v>0.59419077705919809</v>
      </c>
      <c r="M303" s="34">
        <f t="shared" si="30"/>
        <v>0.72811991968690537</v>
      </c>
      <c r="N303" s="34">
        <f t="shared" si="30"/>
        <v>0.7651960784313725</v>
      </c>
      <c r="O303" s="34">
        <f t="shared" si="30"/>
        <v>0.87350427350427351</v>
      </c>
    </row>
    <row r="304" spans="1:15" x14ac:dyDescent="0.2">
      <c r="D304" s="33" t="s">
        <v>58</v>
      </c>
      <c r="E304" s="34"/>
      <c r="F304" s="34">
        <f>+STDEV(F274:F302)</f>
        <v>0.32910874100575099</v>
      </c>
      <c r="G304" s="34">
        <f t="shared" ref="G304:O304" si="31">+STDEV(G274:G302)</f>
        <v>0.23186910388760823</v>
      </c>
      <c r="H304" s="34">
        <f t="shared" si="31"/>
        <v>0.10170319681265533</v>
      </c>
      <c r="I304" s="34">
        <f t="shared" si="31"/>
        <v>0.22677076389361145</v>
      </c>
      <c r="J304" s="34">
        <f t="shared" si="31"/>
        <v>0.19549039923360501</v>
      </c>
      <c r="K304" s="34">
        <f t="shared" si="31"/>
        <v>0.24905131778267697</v>
      </c>
      <c r="L304" s="34">
        <f t="shared" si="31"/>
        <v>0.22143868595689967</v>
      </c>
      <c r="M304" s="34">
        <f t="shared" si="31"/>
        <v>0.24214497955606396</v>
      </c>
      <c r="N304" s="34">
        <f t="shared" si="31"/>
        <v>0.2553632233055369</v>
      </c>
      <c r="O304" s="34">
        <f t="shared" si="31"/>
        <v>0.14616415468219307</v>
      </c>
    </row>
    <row r="305" spans="4:15" x14ac:dyDescent="0.2">
      <c r="D305" s="33" t="s">
        <v>59</v>
      </c>
      <c r="E305" s="34"/>
      <c r="F305" s="34">
        <f>+COUNT(F274:F302)</f>
        <v>27</v>
      </c>
      <c r="G305" s="34">
        <f t="shared" ref="G305:O305" si="32">+COUNT(G274:G302)</f>
        <v>29</v>
      </c>
      <c r="H305" s="34">
        <f t="shared" si="32"/>
        <v>29</v>
      </c>
      <c r="I305" s="34">
        <f t="shared" si="32"/>
        <v>29</v>
      </c>
      <c r="J305" s="34">
        <f t="shared" si="32"/>
        <v>26</v>
      </c>
      <c r="K305" s="34">
        <f t="shared" si="32"/>
        <v>26</v>
      </c>
      <c r="L305" s="34">
        <f t="shared" si="32"/>
        <v>25</v>
      </c>
      <c r="M305" s="34">
        <f t="shared" si="32"/>
        <v>22</v>
      </c>
      <c r="N305" s="34">
        <f t="shared" si="32"/>
        <v>17</v>
      </c>
      <c r="O305" s="34">
        <f t="shared" si="32"/>
        <v>13</v>
      </c>
    </row>
  </sheetData>
  <mergeCells count="49">
    <mergeCell ref="D261:D270"/>
    <mergeCell ref="A59:A302"/>
    <mergeCell ref="B59:B121"/>
    <mergeCell ref="C59:C76"/>
    <mergeCell ref="D59:D68"/>
    <mergeCell ref="D69:D73"/>
    <mergeCell ref="C77:C91"/>
    <mergeCell ref="D77:D86"/>
    <mergeCell ref="D87:D91"/>
    <mergeCell ref="C95:C121"/>
    <mergeCell ref="D95:D103"/>
    <mergeCell ref="D104:D112"/>
    <mergeCell ref="D113:D121"/>
    <mergeCell ref="B125:B204"/>
    <mergeCell ref="C125:C152"/>
    <mergeCell ref="D125:D134"/>
    <mergeCell ref="D135:D142"/>
    <mergeCell ref="A2:A58"/>
    <mergeCell ref="B2:B28"/>
    <mergeCell ref="C2:C28"/>
    <mergeCell ref="B29:B58"/>
    <mergeCell ref="C29:C58"/>
    <mergeCell ref="D29:D38"/>
    <mergeCell ref="D39:D43"/>
    <mergeCell ref="D44:D55"/>
    <mergeCell ref="D2:D10"/>
    <mergeCell ref="D11:D20"/>
    <mergeCell ref="D21:D25"/>
    <mergeCell ref="D143:D152"/>
    <mergeCell ref="C156:C178"/>
    <mergeCell ref="D156:D163"/>
    <mergeCell ref="D164:D171"/>
    <mergeCell ref="D172:D178"/>
    <mergeCell ref="C182:C204"/>
    <mergeCell ref="D182:D186"/>
    <mergeCell ref="D187:D195"/>
    <mergeCell ref="D196:D204"/>
    <mergeCell ref="B208:B302"/>
    <mergeCell ref="C274:C302"/>
    <mergeCell ref="D274:D282"/>
    <mergeCell ref="D283:D292"/>
    <mergeCell ref="D293:D302"/>
    <mergeCell ref="C208:C237"/>
    <mergeCell ref="D208:D217"/>
    <mergeCell ref="D218:D227"/>
    <mergeCell ref="D228:D237"/>
    <mergeCell ref="C241:C270"/>
    <mergeCell ref="D241:D250"/>
    <mergeCell ref="D251:D2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Homogeneous - Sitter</vt:lpstr>
      <vt:lpstr>Homogeneous - Rover</vt:lpstr>
      <vt:lpstr>Homogeneous - Anosmic</vt:lpstr>
      <vt:lpstr>Two_Patches - Sitter</vt:lpstr>
      <vt:lpstr>Two_Patches - Rover</vt:lpstr>
      <vt:lpstr>Two_Patches - Anosmic</vt:lpstr>
      <vt:lpstr>Prob_turn_towards_center</vt:lpstr>
      <vt:lpstr>'Homogeneous - Rover'!global_stats_Homogeneous_Agar_Rover</vt:lpstr>
      <vt:lpstr>'Homogeneous - Sitter'!global_stats_Homogeneous_Agar_Sitter_1</vt:lpstr>
      <vt:lpstr>'Homogeneous - Rover'!global_stats_Homogeneous_Sucrose_Rover</vt:lpstr>
      <vt:lpstr>'Homogeneous - Sitter'!global_stats_Homogeneous_Sucrose_Sitter_1</vt:lpstr>
      <vt:lpstr>'Homogeneous - Rover'!global_stats_Homogeneous_Yeast_Rover</vt:lpstr>
      <vt:lpstr>'Homogeneous - Sitter'!global_stats_Homogeneous_Yeast_Sitter_1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Wosniack</dc:creator>
  <cp:lastModifiedBy>Microsoft Office User</cp:lastModifiedBy>
  <dcterms:created xsi:type="dcterms:W3CDTF">2020-10-02T09:48:28Z</dcterms:created>
  <dcterms:modified xsi:type="dcterms:W3CDTF">2022-11-01T21:56:15Z</dcterms:modified>
</cp:coreProperties>
</file>