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uedu-my.sharepoint.com/personal/lulei_staff_main_ntu_edu_sg/Documents/Arl/Arl15/Arl15-Smads-manuscript/manuscript/elife/2nd submission/Figures/"/>
    </mc:Choice>
  </mc:AlternateContent>
  <xr:revisionPtr revIDLastSave="12" documentId="8_{DF1E8C63-5003-4C83-BB9B-48F371F45C93}" xr6:coauthVersionLast="47" xr6:coauthVersionMax="47" xr10:uidLastSave="{19678680-EC93-4905-93FA-D55634AAA6DA}"/>
  <bookViews>
    <workbookView xWindow="28680" yWindow="-120" windowWidth="29040" windowHeight="17640" xr2:uid="{087B300B-EA5C-4389-A5AC-EFA0C51AEDA8}"/>
  </bookViews>
  <sheets>
    <sheet name="Figure 4b,d" sheetId="1" r:id="rId1"/>
    <sheet name="Figure 4h" sheetId="2" r:id="rId2"/>
    <sheet name="Figure 4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D9" i="3"/>
  <c r="C9" i="3"/>
  <c r="D8" i="3"/>
  <c r="C8" i="3"/>
  <c r="D10" i="2"/>
  <c r="F9" i="2"/>
  <c r="E9" i="2"/>
  <c r="D9" i="2"/>
  <c r="C9" i="2"/>
  <c r="F8" i="2"/>
  <c r="E8" i="2"/>
  <c r="D8" i="2"/>
  <c r="C8" i="2"/>
  <c r="N9" i="1"/>
  <c r="G9" i="1"/>
  <c r="O8" i="1"/>
  <c r="N8" i="1"/>
  <c r="M8" i="1"/>
  <c r="L8" i="1"/>
  <c r="G8" i="1"/>
  <c r="F8" i="1"/>
  <c r="E8" i="1"/>
  <c r="D8" i="1"/>
  <c r="C8" i="1"/>
  <c r="O7" i="1"/>
  <c r="N7" i="1"/>
  <c r="M7" i="1"/>
  <c r="L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<sst xmlns="http://schemas.openxmlformats.org/spreadsheetml/2006/main" count="54" uniqueCount="27">
  <si>
    <t>Normalized pull-down of HA-Smad4-MH2</t>
  </si>
  <si>
    <t>Normalized pull-down of Myc-Smad2-MH2</t>
  </si>
  <si>
    <t>lane 1</t>
  </si>
  <si>
    <t>lane 2</t>
  </si>
  <si>
    <t>lane 3</t>
  </si>
  <si>
    <t>lane 4</t>
  </si>
  <si>
    <t>lane 5</t>
  </si>
  <si>
    <t>Experiment #1</t>
  </si>
  <si>
    <t>Experiment #2</t>
  </si>
  <si>
    <t>Experiment #3</t>
  </si>
  <si>
    <t>Mean</t>
  </si>
  <si>
    <t>SD</t>
  </si>
  <si>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value</t>
    </r>
  </si>
  <si>
    <t>Relative cellular phospho-Smad2/3</t>
  </si>
  <si>
    <t>shRNA</t>
  </si>
  <si>
    <t>GL2-shRNA</t>
  </si>
  <si>
    <t>Arl15-shRNA2</t>
    <phoneticPr fontId="0" type="noConversion"/>
  </si>
  <si>
    <t>Treatment</t>
  </si>
  <si>
    <t>Starvation</t>
  </si>
  <si>
    <t>TGFβ1</t>
  </si>
  <si>
    <t>SD</t>
    <phoneticPr fontId="0" type="noConversion"/>
  </si>
  <si>
    <t>Relative amount of phoshpo-Smad2/3 IPed by Smad4</t>
  </si>
  <si>
    <t>Arl15-shRNA2</t>
  </si>
  <si>
    <t>Figure 4b</t>
  </si>
  <si>
    <t>Figure 4h</t>
  </si>
  <si>
    <t>Figure 4i</t>
  </si>
  <si>
    <t>Figure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</si>
</sst>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5DBE-0D96-47FB-ABBC-F0B361A3B1CC}">
  <dimension ref="A1:O14"/>
  <sheetViews>
    <sheetView tabSelected="1" workbookViewId="0">
      <selection activeCell="D30" sqref="D30"/>
    </sheetView>
  </sheetViews>
  <sheetFormatPr defaultColWidth="9.140625" defaultRowHeight="14.25" x14ac:dyDescent="0.2"/>
  <cols>
    <col min="1" max="1" width="9.140625" style="2"/>
    <col min="2" max="2" width="15.5703125" style="2" customWidth="1"/>
    <col min="3" max="3" width="9.5703125" style="2" customWidth="1"/>
    <col min="4" max="4" width="14.140625" style="2" customWidth="1"/>
    <col min="5" max="5" width="13.140625" style="2" customWidth="1"/>
    <col min="6" max="6" width="10.85546875" style="2" bestFit="1" customWidth="1"/>
    <col min="7" max="7" width="10.85546875" style="2" customWidth="1"/>
    <col min="8" max="10" width="9.140625" style="2"/>
    <col min="11" max="11" width="16" style="2" customWidth="1"/>
    <col min="12" max="12" width="12.7109375" style="2" customWidth="1"/>
    <col min="13" max="13" width="12.5703125" style="2" customWidth="1"/>
    <col min="14" max="14" width="12.85546875" style="2" customWidth="1"/>
    <col min="15" max="15" width="17" style="2" customWidth="1"/>
    <col min="16" max="16384" width="9.140625" style="2"/>
  </cols>
  <sheetData>
    <row r="1" spans="1:15" ht="15" x14ac:dyDescent="0.25">
      <c r="A1" s="1" t="s">
        <v>23</v>
      </c>
      <c r="K1" s="1" t="s">
        <v>26</v>
      </c>
    </row>
    <row r="2" spans="1:15" ht="15" x14ac:dyDescent="0.25">
      <c r="B2" s="32" t="s">
        <v>0</v>
      </c>
      <c r="C2" s="33"/>
      <c r="D2" s="33"/>
      <c r="E2" s="33"/>
      <c r="F2" s="33"/>
      <c r="G2" s="33"/>
      <c r="K2" s="1" t="s">
        <v>1</v>
      </c>
    </row>
    <row r="3" spans="1:15" ht="15" thickBot="1" x14ac:dyDescent="0.25">
      <c r="B3" s="3"/>
      <c r="C3" s="30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K3" s="19"/>
      <c r="L3" s="4" t="s">
        <v>2</v>
      </c>
      <c r="M3" s="5" t="s">
        <v>3</v>
      </c>
      <c r="N3" s="5" t="s">
        <v>4</v>
      </c>
      <c r="O3" s="5" t="s">
        <v>5</v>
      </c>
    </row>
    <row r="4" spans="1:15" ht="15" thickTop="1" x14ac:dyDescent="0.2">
      <c r="B4" s="6" t="s">
        <v>7</v>
      </c>
      <c r="C4" s="7">
        <v>0.58835606191659717</v>
      </c>
      <c r="D4" s="8">
        <v>0</v>
      </c>
      <c r="E4" s="8">
        <v>0</v>
      </c>
      <c r="F4" s="8">
        <v>0.14897877256402731</v>
      </c>
      <c r="G4" s="8">
        <v>0.69762078735004363</v>
      </c>
      <c r="K4" s="6" t="s">
        <v>7</v>
      </c>
      <c r="L4" s="7">
        <v>0.51508150130889241</v>
      </c>
      <c r="M4" s="8">
        <v>0.147521064605285</v>
      </c>
      <c r="N4" s="8">
        <v>1.0474117427548741</v>
      </c>
      <c r="O4" s="8">
        <v>1.02830621476049</v>
      </c>
    </row>
    <row r="5" spans="1:15" x14ac:dyDescent="0.2">
      <c r="B5" s="9" t="s">
        <v>8</v>
      </c>
      <c r="C5" s="10">
        <v>1.4313271902344544</v>
      </c>
      <c r="D5" s="11">
        <v>0</v>
      </c>
      <c r="E5" s="11">
        <v>0</v>
      </c>
      <c r="F5" s="11">
        <v>9.1322396503761907E-3</v>
      </c>
      <c r="G5" s="11">
        <v>0.6972805625329328</v>
      </c>
      <c r="K5" s="9" t="s">
        <v>8</v>
      </c>
      <c r="L5" s="10">
        <v>0.65116134413273352</v>
      </c>
      <c r="M5" s="11">
        <v>0.222521126697969</v>
      </c>
      <c r="N5" s="11">
        <v>1.1480677703901914</v>
      </c>
      <c r="O5" s="11">
        <v>0.747157351430079</v>
      </c>
    </row>
    <row r="6" spans="1:15" x14ac:dyDescent="0.2">
      <c r="B6" s="9" t="s">
        <v>9</v>
      </c>
      <c r="C6" s="10">
        <v>0.73717871294756787</v>
      </c>
      <c r="D6" s="11">
        <v>0</v>
      </c>
      <c r="E6" s="11">
        <v>0</v>
      </c>
      <c r="F6" s="11">
        <v>7.2191692368382245E-3</v>
      </c>
      <c r="G6" s="11">
        <v>0.4467211794575861</v>
      </c>
      <c r="K6" s="9" t="s">
        <v>9</v>
      </c>
      <c r="L6" s="10">
        <v>1.1979291723366812</v>
      </c>
      <c r="M6" s="11">
        <v>0.2274971788962</v>
      </c>
      <c r="N6" s="11">
        <v>1.0904938025619999</v>
      </c>
      <c r="O6" s="11">
        <v>0.4964544040203675</v>
      </c>
    </row>
    <row r="7" spans="1:15" x14ac:dyDescent="0.2">
      <c r="B7" s="9" t="s">
        <v>10</v>
      </c>
      <c r="C7" s="10">
        <f>AVERAGE(C4:C6)</f>
        <v>0.91895398836620645</v>
      </c>
      <c r="D7" s="10">
        <f t="shared" ref="D7:G7" si="0">AVERAGE(D4:D6)</f>
        <v>0</v>
      </c>
      <c r="E7" s="10">
        <f t="shared" si="0"/>
        <v>0</v>
      </c>
      <c r="F7" s="10">
        <f t="shared" si="0"/>
        <v>5.5110060483747232E-2</v>
      </c>
      <c r="G7" s="10">
        <f t="shared" si="0"/>
        <v>0.61387417644685416</v>
      </c>
      <c r="K7" s="9" t="s">
        <v>10</v>
      </c>
      <c r="L7" s="10">
        <f>AVERAGE(L4:L6)</f>
        <v>0.78805733925943577</v>
      </c>
      <c r="M7" s="10">
        <f t="shared" ref="M7:O7" si="1">AVERAGE(M4:M6)</f>
        <v>0.19917979006648467</v>
      </c>
      <c r="N7" s="10">
        <f t="shared" si="1"/>
        <v>1.095324438569022</v>
      </c>
      <c r="O7" s="10">
        <f t="shared" si="1"/>
        <v>0.75730599007031207</v>
      </c>
    </row>
    <row r="8" spans="1:15" x14ac:dyDescent="0.2">
      <c r="B8" s="12" t="s">
        <v>11</v>
      </c>
      <c r="C8" s="13">
        <f>_xlfn.STDEV.S(C4:C6)</f>
        <v>0.44992418123447409</v>
      </c>
      <c r="D8" s="13">
        <f t="shared" ref="D8:G8" si="2">_xlfn.STDEV.S(D4:D6)</f>
        <v>0</v>
      </c>
      <c r="E8" s="13">
        <f t="shared" si="2"/>
        <v>0</v>
      </c>
      <c r="F8" s="13">
        <f t="shared" si="2"/>
        <v>8.1298316651143995E-2</v>
      </c>
      <c r="G8" s="13">
        <f t="shared" si="2"/>
        <v>0.14475884166468839</v>
      </c>
      <c r="K8" s="12" t="s">
        <v>11</v>
      </c>
      <c r="L8" s="13">
        <f>_xlfn.STDEV.S(L4:L6)</f>
        <v>0.36142166588116476</v>
      </c>
      <c r="M8" s="13">
        <f t="shared" ref="M8:O8" si="3">_xlfn.STDEV.S(M4:M6)</f>
        <v>4.4806899145963842E-2</v>
      </c>
      <c r="N8" s="13">
        <f t="shared" si="3"/>
        <v>5.0501586687991186E-2</v>
      </c>
      <c r="O8" s="13">
        <f t="shared" si="3"/>
        <v>0.26607110571532305</v>
      </c>
    </row>
    <row r="9" spans="1:15" x14ac:dyDescent="0.2">
      <c r="B9" s="9" t="s">
        <v>12</v>
      </c>
      <c r="C9" s="14"/>
      <c r="D9" s="15"/>
      <c r="E9" s="15"/>
      <c r="F9" s="15"/>
      <c r="G9" s="16">
        <f>TTEST(F4:F6,G4:G6,2,2)</f>
        <v>4.3147595705598611E-3</v>
      </c>
      <c r="K9" s="9" t="s">
        <v>12</v>
      </c>
      <c r="L9" s="14"/>
      <c r="M9" s="15"/>
      <c r="N9" s="17">
        <f>TTEST(M4:M6,N4:N6,2,2)</f>
        <v>2.1208016665984311E-5</v>
      </c>
      <c r="O9" s="15"/>
    </row>
    <row r="14" spans="1:15" x14ac:dyDescent="0.2">
      <c r="D1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D6E2-3B82-45CF-B9A3-00D38B5C11EE}">
  <dimension ref="A1:F10"/>
  <sheetViews>
    <sheetView workbookViewId="0">
      <selection activeCell="F17" sqref="F17"/>
    </sheetView>
  </sheetViews>
  <sheetFormatPr defaultRowHeight="15" x14ac:dyDescent="0.25"/>
  <cols>
    <col min="2" max="2" width="15.140625" customWidth="1"/>
    <col min="3" max="4" width="11.28515625" customWidth="1"/>
    <col min="5" max="5" width="11.7109375" customWidth="1"/>
    <col min="6" max="6" width="11.5703125" customWidth="1"/>
  </cols>
  <sheetData>
    <row r="1" spans="1:6" x14ac:dyDescent="0.25">
      <c r="A1" s="1" t="s">
        <v>24</v>
      </c>
    </row>
    <row r="2" spans="1:6" x14ac:dyDescent="0.25">
      <c r="B2" s="1" t="s">
        <v>13</v>
      </c>
      <c r="C2" s="1"/>
      <c r="D2" s="1"/>
      <c r="E2" s="2"/>
      <c r="F2" s="2"/>
    </row>
    <row r="3" spans="1:6" x14ac:dyDescent="0.25">
      <c r="B3" s="9" t="s">
        <v>14</v>
      </c>
      <c r="C3" s="34" t="s">
        <v>15</v>
      </c>
      <c r="D3" s="35"/>
      <c r="E3" s="35" t="s">
        <v>16</v>
      </c>
      <c r="F3" s="35"/>
    </row>
    <row r="4" spans="1:6" ht="15.75" thickBot="1" x14ac:dyDescent="0.3">
      <c r="B4" s="20" t="s">
        <v>17</v>
      </c>
      <c r="C4" s="21" t="s">
        <v>18</v>
      </c>
      <c r="D4" s="22" t="s">
        <v>19</v>
      </c>
      <c r="E4" s="22" t="s">
        <v>18</v>
      </c>
      <c r="F4" s="22" t="s">
        <v>19</v>
      </c>
    </row>
    <row r="5" spans="1:6" ht="15.75" thickTop="1" x14ac:dyDescent="0.25">
      <c r="B5" s="6" t="s">
        <v>7</v>
      </c>
      <c r="C5" s="23">
        <v>1</v>
      </c>
      <c r="D5" s="24">
        <v>6.2969116514240495</v>
      </c>
      <c r="E5" s="24">
        <v>0.17487159221995699</v>
      </c>
      <c r="F5" s="24">
        <v>5.6095376338649938</v>
      </c>
    </row>
    <row r="6" spans="1:6" x14ac:dyDescent="0.25">
      <c r="B6" s="9" t="s">
        <v>8</v>
      </c>
      <c r="C6" s="25">
        <v>1</v>
      </c>
      <c r="D6" s="18">
        <v>12.697104961900409</v>
      </c>
      <c r="E6" s="18">
        <v>0</v>
      </c>
      <c r="F6" s="18">
        <v>26.385444238151372</v>
      </c>
    </row>
    <row r="7" spans="1:6" ht="15.75" thickBot="1" x14ac:dyDescent="0.3">
      <c r="B7" s="26" t="s">
        <v>9</v>
      </c>
      <c r="C7" s="27">
        <v>1</v>
      </c>
      <c r="D7" s="28">
        <v>23.886145227540133</v>
      </c>
      <c r="E7" s="28">
        <v>0.32478312145407329</v>
      </c>
      <c r="F7" s="28">
        <v>6.5913642815173699</v>
      </c>
    </row>
    <row r="8" spans="1:6" ht="15.75" thickTop="1" x14ac:dyDescent="0.25">
      <c r="B8" s="6" t="s">
        <v>10</v>
      </c>
      <c r="C8" s="23">
        <f>AVERAGE(C5:C7)</f>
        <v>1</v>
      </c>
      <c r="D8" s="24">
        <f t="shared" ref="D8:F8" si="0">AVERAGE(D5:D7)</f>
        <v>14.293387280288195</v>
      </c>
      <c r="E8" s="24">
        <f t="shared" si="0"/>
        <v>0.16655157122467676</v>
      </c>
      <c r="F8" s="24">
        <f t="shared" si="0"/>
        <v>12.862115384511247</v>
      </c>
    </row>
    <row r="9" spans="1:6" x14ac:dyDescent="0.25">
      <c r="B9" s="9" t="s">
        <v>20</v>
      </c>
      <c r="C9" s="25">
        <f>STDEV(C5:C7)</f>
        <v>0</v>
      </c>
      <c r="D9" s="18">
        <f t="shared" ref="D9:F9" si="1">STDEV(D5:D7)</f>
        <v>8.902604808638344</v>
      </c>
      <c r="E9" s="18">
        <f t="shared" si="1"/>
        <v>0.16255133360690791</v>
      </c>
      <c r="F9" s="18">
        <f t="shared" si="1"/>
        <v>11.721830631530286</v>
      </c>
    </row>
    <row r="10" spans="1:6" x14ac:dyDescent="0.25">
      <c r="B10" s="9" t="s">
        <v>12</v>
      </c>
      <c r="C10" s="25"/>
      <c r="D10" s="18">
        <f>TTEST(D5:D7,F5:F7,2,2)</f>
        <v>0.8744253463206848</v>
      </c>
      <c r="E10" s="18"/>
      <c r="F10" s="18"/>
    </row>
  </sheetData>
  <mergeCells count="2"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65DA-BA39-4394-8D58-63315493B819}">
  <dimension ref="A1:F10"/>
  <sheetViews>
    <sheetView workbookViewId="0">
      <selection activeCell="F25" sqref="F25"/>
    </sheetView>
  </sheetViews>
  <sheetFormatPr defaultRowHeight="15" x14ac:dyDescent="0.25"/>
  <cols>
    <col min="2" max="2" width="14.5703125" bestFit="1" customWidth="1"/>
    <col min="3" max="3" width="12.140625" bestFit="1" customWidth="1"/>
    <col min="4" max="4" width="14.28515625" bestFit="1" customWidth="1"/>
  </cols>
  <sheetData>
    <row r="1" spans="1:6" x14ac:dyDescent="0.25">
      <c r="A1" s="1" t="s">
        <v>25</v>
      </c>
    </row>
    <row r="2" spans="1:6" x14ac:dyDescent="0.25">
      <c r="B2" s="36" t="s">
        <v>21</v>
      </c>
      <c r="C2" s="36"/>
      <c r="D2" s="36"/>
      <c r="E2" s="36"/>
      <c r="F2" s="36"/>
    </row>
    <row r="3" spans="1:6" x14ac:dyDescent="0.25">
      <c r="B3" s="29" t="s">
        <v>17</v>
      </c>
      <c r="C3" s="34" t="s">
        <v>19</v>
      </c>
      <c r="D3" s="35"/>
      <c r="E3" s="2"/>
      <c r="F3" s="2"/>
    </row>
    <row r="4" spans="1:6" ht="15.75" thickBot="1" x14ac:dyDescent="0.3">
      <c r="B4" s="20" t="s">
        <v>14</v>
      </c>
      <c r="C4" s="27" t="s">
        <v>15</v>
      </c>
      <c r="D4" s="28" t="s">
        <v>22</v>
      </c>
      <c r="E4" s="2"/>
      <c r="F4" s="2"/>
    </row>
    <row r="5" spans="1:6" ht="15.75" thickTop="1" x14ac:dyDescent="0.25">
      <c r="B5" s="6" t="s">
        <v>7</v>
      </c>
      <c r="C5" s="23">
        <v>1</v>
      </c>
      <c r="D5" s="24">
        <v>9.9666058174796068E-2</v>
      </c>
      <c r="E5" s="2"/>
      <c r="F5" s="2"/>
    </row>
    <row r="6" spans="1:6" x14ac:dyDescent="0.25">
      <c r="B6" s="9" t="s">
        <v>8</v>
      </c>
      <c r="C6" s="25">
        <v>1</v>
      </c>
      <c r="D6" s="18">
        <v>0.65196334443804171</v>
      </c>
      <c r="E6" s="2"/>
      <c r="F6" s="2"/>
    </row>
    <row r="7" spans="1:6" ht="15.75" thickBot="1" x14ac:dyDescent="0.3">
      <c r="B7" s="26" t="s">
        <v>9</v>
      </c>
      <c r="C7" s="27">
        <v>1</v>
      </c>
      <c r="D7" s="28">
        <v>0.60177481342722694</v>
      </c>
      <c r="E7" s="2"/>
      <c r="F7" s="2"/>
    </row>
    <row r="8" spans="1:6" ht="15.75" thickTop="1" x14ac:dyDescent="0.25">
      <c r="B8" s="6" t="s">
        <v>10</v>
      </c>
      <c r="C8" s="23">
        <f>AVERAGE(C5:C7)</f>
        <v>1</v>
      </c>
      <c r="D8" s="24">
        <f t="shared" ref="D8" si="0">AVERAGE(D5:D7)</f>
        <v>0.45113473868002157</v>
      </c>
      <c r="E8" s="2"/>
      <c r="F8" s="2"/>
    </row>
    <row r="9" spans="1:6" x14ac:dyDescent="0.25">
      <c r="B9" s="9" t="s">
        <v>20</v>
      </c>
      <c r="C9" s="25">
        <f>_xlfn.STDEV.P(C5:C7)</f>
        <v>0</v>
      </c>
      <c r="D9" s="18">
        <f>STDEV(D5:D7)</f>
        <v>0.30541348561142323</v>
      </c>
      <c r="E9" s="2"/>
      <c r="F9" s="2"/>
    </row>
    <row r="10" spans="1:6" x14ac:dyDescent="0.25">
      <c r="B10" s="9" t="s">
        <v>12</v>
      </c>
      <c r="C10" s="25"/>
      <c r="D10" s="18">
        <f>TTEST(D5:D7,C5:C7,2,2)</f>
        <v>3.5778061229471345E-2</v>
      </c>
      <c r="E10" s="2"/>
      <c r="F10" s="2"/>
    </row>
  </sheetData>
  <mergeCells count="2">
    <mergeCell ref="B2:F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4b,d</vt:lpstr>
      <vt:lpstr>Figure 4h</vt:lpstr>
      <vt:lpstr>Figure 4i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</dc:creator>
  <cp:lastModifiedBy>Lu Lei (Assoc Prof)</cp:lastModifiedBy>
  <dcterms:created xsi:type="dcterms:W3CDTF">2022-04-30T03:00:16Z</dcterms:created>
  <dcterms:modified xsi:type="dcterms:W3CDTF">2022-05-04T08:25:41Z</dcterms:modified>
</cp:coreProperties>
</file>