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lei_staff_main_ntu_edu_sg/Documents/Arl/Arl15/Arl15-Smads-manuscript/manuscript/elife/2nd submission/Figures/"/>
    </mc:Choice>
  </mc:AlternateContent>
  <xr:revisionPtr revIDLastSave="1" documentId="8_{1A421104-9136-4327-AAA0-5F5C8C96D905}" xr6:coauthVersionLast="47" xr6:coauthVersionMax="47" xr10:uidLastSave="{71808FBC-0672-4561-9107-8F17D22742ED}"/>
  <bookViews>
    <workbookView xWindow="-93" yWindow="-93" windowWidth="20186" windowHeight="12920" xr2:uid="{E42968A2-23D6-47B2-9799-C1E132B09DEA}"/>
  </bookViews>
  <sheets>
    <sheet name="Figure 6a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1" l="1"/>
  <c r="H65" i="1"/>
  <c r="F65" i="1"/>
  <c r="E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N25" i="1"/>
  <c r="Q24" i="1"/>
  <c r="M24" i="1"/>
  <c r="D24" i="1"/>
  <c r="P23" i="1"/>
  <c r="L23" i="1"/>
  <c r="Q18" i="1"/>
  <c r="Q25" i="1" s="1"/>
  <c r="P18" i="1"/>
  <c r="P25" i="1" s="1"/>
  <c r="O18" i="1"/>
  <c r="O25" i="1" s="1"/>
  <c r="N18" i="1"/>
  <c r="M18" i="1"/>
  <c r="M25" i="1" s="1"/>
  <c r="L18" i="1"/>
  <c r="L25" i="1" s="1"/>
  <c r="F18" i="1"/>
  <c r="F25" i="1" s="1"/>
  <c r="E18" i="1"/>
  <c r="D18" i="1"/>
  <c r="D25" i="1" s="1"/>
  <c r="C18" i="1"/>
  <c r="C25" i="1" s="1"/>
  <c r="B18" i="1"/>
  <c r="C23" i="1" s="1"/>
  <c r="Q17" i="1"/>
  <c r="P17" i="1"/>
  <c r="P24" i="1" s="1"/>
  <c r="O17" i="1"/>
  <c r="O24" i="1" s="1"/>
  <c r="N17" i="1"/>
  <c r="N24" i="1" s="1"/>
  <c r="M17" i="1"/>
  <c r="L17" i="1"/>
  <c r="L24" i="1" s="1"/>
  <c r="F17" i="1"/>
  <c r="F24" i="1" s="1"/>
  <c r="E17" i="1"/>
  <c r="E24" i="1" s="1"/>
  <c r="D17" i="1"/>
  <c r="C17" i="1"/>
  <c r="C24" i="1" s="1"/>
  <c r="B17" i="1"/>
  <c r="B24" i="1" s="1"/>
  <c r="Q16" i="1"/>
  <c r="Q23" i="1" s="1"/>
  <c r="P16" i="1"/>
  <c r="O16" i="1"/>
  <c r="O23" i="1" s="1"/>
  <c r="O33" i="1" s="1"/>
  <c r="N16" i="1"/>
  <c r="N23" i="1" s="1"/>
  <c r="M16" i="1"/>
  <c r="M23" i="1" s="1"/>
  <c r="L16" i="1"/>
  <c r="F16" i="1"/>
  <c r="F23" i="1" s="1"/>
  <c r="E16" i="1"/>
  <c r="E23" i="1" s="1"/>
  <c r="D16" i="1"/>
  <c r="D23" i="1" s="1"/>
  <c r="C16" i="1"/>
  <c r="B16" i="1"/>
  <c r="B23" i="1" s="1"/>
  <c r="P33" i="1" l="1"/>
  <c r="Q33" i="1"/>
  <c r="B25" i="1"/>
  <c r="C33" i="1" s="1"/>
  <c r="E25" i="1"/>
  <c r="N33" i="1"/>
  <c r="D33" i="1" l="1"/>
  <c r="E33" i="1"/>
</calcChain>
</file>

<file path=xl/sharedStrings.xml><?xml version="1.0" encoding="utf-8"?>
<sst xmlns="http://schemas.openxmlformats.org/spreadsheetml/2006/main" count="253" uniqueCount="56">
  <si>
    <t>Fig. 6b</t>
  </si>
  <si>
    <t>Luciferase reading</t>
  </si>
  <si>
    <t>Starvation</t>
  </si>
  <si>
    <r>
      <t>TGF</t>
    </r>
    <r>
      <rPr>
        <sz val="11"/>
        <color theme="1"/>
        <rFont val="Calibri"/>
        <family val="2"/>
      </rPr>
      <t>β</t>
    </r>
    <r>
      <rPr>
        <sz val="8.8000000000000007"/>
        <color theme="1"/>
        <rFont val="Arial"/>
        <family val="2"/>
      </rPr>
      <t>1</t>
    </r>
  </si>
  <si>
    <t>GL2-shRNA</t>
  </si>
  <si>
    <t>Arl15-shRNA1</t>
  </si>
  <si>
    <t>Arl15-shRNA2</t>
  </si>
  <si>
    <t>Control</t>
  </si>
  <si>
    <t>Arl15-WT</t>
  </si>
  <si>
    <t>Arl15-AL</t>
  </si>
  <si>
    <t>Arl15-TN</t>
  </si>
  <si>
    <t>TGFβ1</t>
  </si>
  <si>
    <t>SBEx4-luc</t>
  </si>
  <si>
    <t>Renilia-luciferase</t>
  </si>
  <si>
    <t>Relative luciferase activity</t>
  </si>
  <si>
    <t>Relavtive luciferase activity of SBEx4-luc</t>
  </si>
  <si>
    <t>Relavtive luciferase activity of SBEx4-luc (normalized)</t>
  </si>
  <si>
    <t>Mean</t>
  </si>
  <si>
    <t>mean</t>
    <phoneticPr fontId="0" type="noConversion"/>
  </si>
  <si>
    <t>SD</t>
    <phoneticPr fontId="0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</si>
  <si>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</si>
  <si>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Fig. 6c</t>
  </si>
  <si>
    <t>Raw data (normalized by corresponding β-tubulin) from 3 independent repeats</t>
  </si>
  <si>
    <t>E-cadherin</t>
  </si>
  <si>
    <t>N-cadherin</t>
  </si>
  <si>
    <t>c-Myc</t>
  </si>
  <si>
    <t>ID1</t>
  </si>
  <si>
    <t>Snail1</t>
  </si>
  <si>
    <r>
      <t>p27</t>
    </r>
    <r>
      <rPr>
        <b/>
        <vertAlign val="superscript"/>
        <sz val="11"/>
        <color theme="1"/>
        <rFont val="Arial"/>
        <family val="2"/>
      </rPr>
      <t>kip1</t>
    </r>
  </si>
  <si>
    <r>
      <t>p21</t>
    </r>
    <r>
      <rPr>
        <b/>
        <vertAlign val="superscript"/>
        <sz val="11"/>
        <color theme="1"/>
        <rFont val="Arial"/>
        <family val="2"/>
      </rPr>
      <t>cip1</t>
    </r>
  </si>
  <si>
    <t>Arl15</t>
  </si>
  <si>
    <t xml:space="preserve">Arl15-AL </t>
  </si>
  <si>
    <t xml:space="preserve">Arl15-TN </t>
  </si>
  <si>
    <t>empty vector</t>
  </si>
  <si>
    <t>Raw</t>
  </si>
  <si>
    <t>Normalized</t>
  </si>
  <si>
    <t>Normalized expression level by RT-qPCR</t>
  </si>
  <si>
    <t>SD</t>
  </si>
  <si>
    <t>Fig. 6d</t>
  </si>
  <si>
    <r>
      <t xml:space="preserve">Quantification of Arl15, fibronectin, and 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Arial"/>
        <family val="2"/>
      </rPr>
      <t>-SMA transcripts under Arl15-AL or TN overexpression.</t>
    </r>
  </si>
  <si>
    <t xml:space="preserve"> Gene</t>
  </si>
  <si>
    <r>
      <rPr>
        <b/>
        <sz val="11"/>
        <rFont val="Symbol"/>
        <family val="1"/>
        <charset val="2"/>
      </rPr>
      <t>a</t>
    </r>
    <r>
      <rPr>
        <b/>
        <sz val="11"/>
        <rFont val="Arial"/>
        <family val="2"/>
      </rPr>
      <t>-SMA</t>
    </r>
  </si>
  <si>
    <t>Fibronectin</t>
  </si>
  <si>
    <t>Empty vector</t>
  </si>
  <si>
    <t>Experiment #1</t>
  </si>
  <si>
    <t>Experiment #2</t>
  </si>
  <si>
    <t>Experiment #3</t>
  </si>
  <si>
    <t>Fig. 6e</t>
  </si>
  <si>
    <t>Raw data (normalized by corresponding ribosomal protein L13A mRNA) from 3 independent repeats</t>
  </si>
  <si>
    <t>N-Cadherin</t>
  </si>
  <si>
    <t>ID1</t>
    <phoneticPr fontId="0" type="noConversion"/>
  </si>
  <si>
    <t>C-Myc</t>
  </si>
  <si>
    <t>GL2- shRNA</t>
  </si>
  <si>
    <t>SD</t>
    <phoneticPr fontId="0" type="noConversion"/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</si>
  <si>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 xml:space="preserve"> value</t>
    </r>
  </si>
  <si>
    <t>Figure 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</si>
</sst>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E+00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.8000000000000007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theme="1"/>
      <name val="Symbol"/>
      <family val="1"/>
      <charset val="2"/>
    </font>
    <font>
      <b/>
      <sz val="11"/>
      <name val="Arial"/>
      <family val="2"/>
    </font>
    <font>
      <b/>
      <sz val="11"/>
      <name val="Arial"/>
      <family val="1"/>
      <charset val="2"/>
    </font>
    <font>
      <b/>
      <sz val="11"/>
      <name val="Symbol"/>
      <family val="1"/>
      <charset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/>
    <xf numFmtId="0" fontId="5" fillId="0" borderId="0" xfId="0" applyFont="1" applyAlignment="1">
      <alignment vertical="center"/>
    </xf>
    <xf numFmtId="164" fontId="2" fillId="0" borderId="0" xfId="0" applyNumberFormat="1" applyFont="1"/>
    <xf numFmtId="164" fontId="2" fillId="0" borderId="2" xfId="0" applyNumberFormat="1" applyFont="1" applyBorder="1"/>
    <xf numFmtId="165" fontId="2" fillId="0" borderId="0" xfId="0" applyNumberFormat="1" applyFont="1"/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vertical="top" wrapText="1"/>
    </xf>
    <xf numFmtId="165" fontId="2" fillId="0" borderId="2" xfId="0" applyNumberFormat="1" applyFont="1" applyBorder="1"/>
    <xf numFmtId="165" fontId="1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/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6" xfId="0" applyNumberFormat="1" applyFont="1" applyBorder="1"/>
    <xf numFmtId="166" fontId="2" fillId="0" borderId="14" xfId="0" applyNumberFormat="1" applyFont="1" applyBorder="1"/>
    <xf numFmtId="166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 applyAlignment="1">
      <alignment horizontal="center"/>
    </xf>
    <xf numFmtId="166" fontId="2" fillId="0" borderId="5" xfId="0" applyNumberFormat="1" applyFont="1" applyBorder="1"/>
    <xf numFmtId="166" fontId="2" fillId="0" borderId="2" xfId="0" applyNumberFormat="1" applyFont="1" applyBorder="1"/>
    <xf numFmtId="164" fontId="2" fillId="0" borderId="5" xfId="0" applyNumberFormat="1" applyFont="1" applyBorder="1"/>
    <xf numFmtId="164" fontId="2" fillId="0" borderId="2" xfId="0" applyNumberFormat="1" applyFont="1" applyBorder="1" applyAlignment="1">
      <alignment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2" fillId="0" borderId="13" xfId="0" applyNumberFormat="1" applyFont="1" applyBorder="1"/>
    <xf numFmtId="0" fontId="2" fillId="0" borderId="17" xfId="0" applyFont="1" applyBorder="1" applyAlignment="1">
      <alignment horizontal="center"/>
    </xf>
    <xf numFmtId="164" fontId="2" fillId="0" borderId="17" xfId="0" applyNumberFormat="1" applyFont="1" applyBorder="1"/>
    <xf numFmtId="167" fontId="2" fillId="0" borderId="5" xfId="0" applyNumberFormat="1" applyFont="1" applyBorder="1"/>
    <xf numFmtId="167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17" xfId="0" applyFont="1" applyBorder="1"/>
    <xf numFmtId="0" fontId="9" fillId="0" borderId="0" xfId="0" applyFont="1"/>
    <xf numFmtId="0" fontId="2" fillId="0" borderId="21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1" xfId="0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17" xfId="0" applyFont="1" applyBorder="1"/>
    <xf numFmtId="0" fontId="2" fillId="0" borderId="2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top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164" fontId="5" fillId="0" borderId="14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5" fillId="0" borderId="6" xfId="0" applyNumberFormat="1" applyFont="1" applyBorder="1" applyAlignment="1" applyProtection="1">
      <alignment vertical="top"/>
      <protection locked="0"/>
    </xf>
    <xf numFmtId="164" fontId="5" fillId="0" borderId="5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164" fontId="5" fillId="0" borderId="14" xfId="0" applyNumberFormat="1" applyFont="1" applyBorder="1" applyAlignment="1" applyProtection="1">
      <alignment vertical="top"/>
      <protection locked="0"/>
    </xf>
    <xf numFmtId="164" fontId="5" fillId="0" borderId="13" xfId="0" applyNumberFormat="1" applyFont="1" applyBorder="1" applyAlignment="1" applyProtection="1">
      <alignment vertical="top"/>
      <protection locked="0"/>
    </xf>
    <xf numFmtId="0" fontId="5" fillId="0" borderId="17" xfId="0" applyFont="1" applyBorder="1" applyAlignment="1" applyProtection="1">
      <alignment horizontal="center" vertical="top"/>
      <protection locked="0"/>
    </xf>
    <xf numFmtId="164" fontId="5" fillId="0" borderId="5" xfId="0" applyNumberFormat="1" applyFont="1" applyBorder="1" applyAlignment="1" applyProtection="1">
      <alignment vertical="top"/>
      <protection locked="0"/>
    </xf>
    <xf numFmtId="164" fontId="5" fillId="0" borderId="17" xfId="0" applyNumberFormat="1" applyFont="1" applyBorder="1" applyAlignment="1" applyProtection="1">
      <alignment vertical="top"/>
      <protection locked="0"/>
    </xf>
    <xf numFmtId="167" fontId="5" fillId="0" borderId="2" xfId="0" applyNumberFormat="1" applyFont="1" applyBorder="1" applyAlignment="1" applyProtection="1">
      <alignment vertical="top"/>
      <protection locked="0"/>
    </xf>
    <xf numFmtId="167" fontId="5" fillId="0" borderId="5" xfId="0" applyNumberFormat="1" applyFont="1" applyBorder="1" applyAlignment="1" applyProtection="1">
      <alignment vertical="top"/>
      <protection locked="0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24" xfId="0" applyFont="1" applyBorder="1" applyAlignment="1" applyProtection="1">
      <alignment horizontal="center" vertical="top"/>
      <protection locked="0"/>
    </xf>
    <xf numFmtId="0" fontId="9" fillId="0" borderId="25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center"/>
    </xf>
    <xf numFmtId="0" fontId="5" fillId="0" borderId="19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5" fillId="0" borderId="16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4D52-53AC-4FC2-94AC-163DE6931C6E}">
  <dimension ref="A1:AK84"/>
  <sheetViews>
    <sheetView tabSelected="1" topLeftCell="A13" workbookViewId="0">
      <selection activeCell="I93" sqref="I93"/>
    </sheetView>
  </sheetViews>
  <sheetFormatPr defaultRowHeight="14.35"/>
  <cols>
    <col min="1" max="1" width="15.1171875" customWidth="1"/>
    <col min="2" max="3" width="13.29296875" customWidth="1"/>
    <col min="4" max="4" width="14.29296875" bestFit="1" customWidth="1"/>
    <col min="5" max="7" width="13.29296875" customWidth="1"/>
    <col min="8" max="8" width="14.29296875" bestFit="1" customWidth="1"/>
    <col min="9" max="11" width="13.29296875" customWidth="1"/>
    <col min="12" max="12" width="14.29296875" bestFit="1" customWidth="1"/>
    <col min="13" max="25" width="13.29296875" customWidth="1"/>
  </cols>
  <sheetData>
    <row r="1" spans="1:37" ht="15" thickTop="1" thickBot="1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3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7" thickTop="1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 t="s">
        <v>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125"/>
      <c r="B4" s="125" t="s">
        <v>2</v>
      </c>
      <c r="C4" s="125"/>
      <c r="D4" s="125"/>
      <c r="E4" s="125"/>
      <c r="F4" s="4" t="s">
        <v>3</v>
      </c>
      <c r="G4" s="2"/>
      <c r="H4" s="2"/>
      <c r="I4" s="2"/>
      <c r="J4" s="2"/>
      <c r="K4" s="129"/>
      <c r="L4" s="127" t="s">
        <v>4</v>
      </c>
      <c r="M4" s="127"/>
      <c r="N4" s="119" t="s">
        <v>5</v>
      </c>
      <c r="O4" s="120"/>
      <c r="P4" s="119" t="s">
        <v>6</v>
      </c>
      <c r="Q4" s="12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>
      <c r="A5" s="125"/>
      <c r="B5" s="5" t="s">
        <v>7</v>
      </c>
      <c r="C5" s="5" t="s">
        <v>8</v>
      </c>
      <c r="D5" s="5" t="s">
        <v>9</v>
      </c>
      <c r="E5" s="5" t="s">
        <v>10</v>
      </c>
      <c r="F5" s="5" t="s">
        <v>7</v>
      </c>
      <c r="G5" s="1"/>
      <c r="H5" s="2"/>
      <c r="I5" s="2"/>
      <c r="J5" s="2"/>
      <c r="K5" s="130"/>
      <c r="L5" s="6" t="s">
        <v>2</v>
      </c>
      <c r="M5" s="5" t="s">
        <v>11</v>
      </c>
      <c r="N5" s="5" t="s">
        <v>2</v>
      </c>
      <c r="O5" s="5" t="s">
        <v>11</v>
      </c>
      <c r="P5" s="5" t="s">
        <v>2</v>
      </c>
      <c r="Q5" s="5" t="s">
        <v>11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s="121" t="s">
        <v>12</v>
      </c>
      <c r="B6" s="7">
        <v>5730</v>
      </c>
      <c r="C6" s="7">
        <v>9502</v>
      </c>
      <c r="D6" s="7">
        <v>11507</v>
      </c>
      <c r="E6" s="7">
        <v>5102</v>
      </c>
      <c r="F6" s="7">
        <v>67056</v>
      </c>
      <c r="G6" s="2"/>
      <c r="H6" s="2"/>
      <c r="I6" s="2"/>
      <c r="J6" s="2"/>
      <c r="K6" s="121" t="s">
        <v>12</v>
      </c>
      <c r="L6" s="7">
        <v>5746</v>
      </c>
      <c r="M6" s="7">
        <v>51270</v>
      </c>
      <c r="N6" s="7">
        <v>4239</v>
      </c>
      <c r="O6" s="7">
        <v>29299</v>
      </c>
      <c r="P6" s="7">
        <v>3111</v>
      </c>
      <c r="Q6" s="7">
        <v>22146</v>
      </c>
      <c r="R6" s="2"/>
      <c r="S6" s="2"/>
      <c r="T6" s="2"/>
      <c r="U6" s="2"/>
      <c r="V6" s="2"/>
      <c r="W6" s="2"/>
      <c r="X6" s="2"/>
      <c r="Y6" s="8"/>
      <c r="Z6" s="8"/>
      <c r="AA6" s="8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>
      <c r="A7" s="121"/>
      <c r="B7" s="7">
        <v>5409</v>
      </c>
      <c r="C7" s="7">
        <v>9759</v>
      </c>
      <c r="D7" s="7">
        <v>11798</v>
      </c>
      <c r="E7" s="7">
        <v>4879</v>
      </c>
      <c r="F7" s="7">
        <v>78042</v>
      </c>
      <c r="G7" s="2"/>
      <c r="H7" s="2"/>
      <c r="I7" s="2"/>
      <c r="J7" s="2"/>
      <c r="K7" s="121"/>
      <c r="L7" s="7">
        <v>4968</v>
      </c>
      <c r="M7" s="7">
        <v>54545</v>
      </c>
      <c r="N7" s="7">
        <v>4327</v>
      </c>
      <c r="O7" s="7">
        <v>26378</v>
      </c>
      <c r="P7" s="7">
        <v>2926</v>
      </c>
      <c r="Q7" s="7">
        <v>16472</v>
      </c>
      <c r="R7" s="1"/>
      <c r="S7" s="1"/>
      <c r="T7" s="1"/>
      <c r="U7" s="1"/>
      <c r="V7" s="1"/>
      <c r="W7" s="2"/>
      <c r="X7" s="2"/>
      <c r="Y7" s="8"/>
      <c r="Z7" s="8"/>
      <c r="AA7" s="8"/>
      <c r="AB7" s="2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121"/>
      <c r="B8" s="7">
        <v>5933</v>
      </c>
      <c r="C8" s="7">
        <v>9014</v>
      </c>
      <c r="D8" s="7">
        <v>11051</v>
      </c>
      <c r="E8" s="7">
        <v>5703</v>
      </c>
      <c r="F8" s="7">
        <v>74098</v>
      </c>
      <c r="G8" s="9"/>
      <c r="H8" s="9"/>
      <c r="I8" s="9"/>
      <c r="J8" s="9"/>
      <c r="K8" s="121"/>
      <c r="L8" s="7">
        <v>4642</v>
      </c>
      <c r="M8" s="7">
        <v>49269</v>
      </c>
      <c r="N8" s="7">
        <v>3239</v>
      </c>
      <c r="O8" s="7">
        <v>22291</v>
      </c>
      <c r="P8" s="7">
        <v>2779</v>
      </c>
      <c r="Q8" s="7">
        <v>23306</v>
      </c>
      <c r="R8" s="2"/>
      <c r="S8" s="2"/>
      <c r="T8" s="2"/>
      <c r="U8" s="2"/>
      <c r="V8" s="2"/>
      <c r="W8" s="2"/>
      <c r="X8" s="2"/>
      <c r="Y8" s="8"/>
      <c r="Z8" s="8"/>
      <c r="AA8" s="8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121" t="s">
        <v>13</v>
      </c>
      <c r="B9" s="7">
        <v>13661</v>
      </c>
      <c r="C9" s="7">
        <v>10126</v>
      </c>
      <c r="D9" s="7">
        <v>9938</v>
      </c>
      <c r="E9" s="7">
        <v>11848</v>
      </c>
      <c r="F9" s="7">
        <v>6076</v>
      </c>
      <c r="G9" s="9"/>
      <c r="H9" s="9"/>
      <c r="I9" s="9"/>
      <c r="J9" s="9"/>
      <c r="K9" s="121" t="s">
        <v>13</v>
      </c>
      <c r="L9" s="7">
        <v>13753</v>
      </c>
      <c r="M9" s="7">
        <v>12946</v>
      </c>
      <c r="N9" s="7">
        <v>15713</v>
      </c>
      <c r="O9" s="7">
        <v>12162</v>
      </c>
      <c r="P9" s="7">
        <v>16129</v>
      </c>
      <c r="Q9" s="7">
        <v>14219</v>
      </c>
      <c r="R9" s="9"/>
      <c r="S9" s="9"/>
      <c r="T9" s="9"/>
      <c r="U9" s="9"/>
      <c r="V9" s="9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>
      <c r="A10" s="121"/>
      <c r="B10" s="7">
        <v>12007</v>
      </c>
      <c r="C10" s="7">
        <v>11435</v>
      </c>
      <c r="D10" s="7">
        <v>9399</v>
      </c>
      <c r="E10" s="7">
        <v>12109</v>
      </c>
      <c r="F10" s="7">
        <v>6590</v>
      </c>
      <c r="G10" s="9"/>
      <c r="H10" s="9"/>
      <c r="I10" s="9"/>
      <c r="J10" s="9"/>
      <c r="K10" s="121"/>
      <c r="L10" s="7">
        <v>14341</v>
      </c>
      <c r="M10" s="7">
        <v>10415</v>
      </c>
      <c r="N10" s="7">
        <v>16389</v>
      </c>
      <c r="O10" s="7">
        <v>13214</v>
      </c>
      <c r="P10" s="7">
        <v>15325</v>
      </c>
      <c r="Q10" s="7">
        <v>13226</v>
      </c>
      <c r="R10" s="9"/>
      <c r="S10" s="9"/>
      <c r="T10" s="9"/>
      <c r="U10" s="9"/>
      <c r="V10" s="9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>
      <c r="A11" s="121"/>
      <c r="B11" s="7">
        <v>13037</v>
      </c>
      <c r="C11" s="7">
        <v>10921</v>
      </c>
      <c r="D11" s="7">
        <v>9142</v>
      </c>
      <c r="E11" s="7">
        <v>13256</v>
      </c>
      <c r="F11" s="7">
        <v>7358</v>
      </c>
      <c r="G11" s="9"/>
      <c r="H11" s="9"/>
      <c r="I11" s="9"/>
      <c r="J11" s="9"/>
      <c r="K11" s="121"/>
      <c r="L11" s="7">
        <v>12677</v>
      </c>
      <c r="M11" s="7">
        <v>9358</v>
      </c>
      <c r="N11" s="7">
        <v>13399</v>
      </c>
      <c r="O11" s="7">
        <v>10899</v>
      </c>
      <c r="P11" s="7">
        <v>14701</v>
      </c>
      <c r="Q11" s="7">
        <v>16000</v>
      </c>
      <c r="R11" s="9"/>
      <c r="S11" s="9"/>
      <c r="T11" s="9"/>
      <c r="U11" s="9"/>
      <c r="V11" s="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>
      <c r="A12" s="9"/>
      <c r="B12" s="2"/>
      <c r="C12" s="2"/>
      <c r="D12" s="2"/>
      <c r="E12" s="2"/>
      <c r="F12" s="2"/>
      <c r="G12" s="2"/>
      <c r="H12" s="2"/>
      <c r="I12" s="2"/>
      <c r="J12" s="9"/>
      <c r="K12" s="9"/>
      <c r="L12" s="2"/>
      <c r="M12" s="2"/>
      <c r="N12" s="2"/>
      <c r="O12" s="2"/>
      <c r="P12" s="2"/>
      <c r="Q12" s="2"/>
      <c r="R12" s="9"/>
      <c r="S12" s="9"/>
      <c r="T12" s="9"/>
      <c r="U12" s="9"/>
      <c r="V12" s="9"/>
      <c r="W12" s="9"/>
      <c r="X12" s="9"/>
      <c r="Y12" s="2"/>
      <c r="Z12" s="2"/>
      <c r="AA12" s="2"/>
      <c r="AB12" s="9"/>
      <c r="AC12" s="2"/>
      <c r="AD12" s="2"/>
      <c r="AE12" s="2"/>
      <c r="AF12" s="2"/>
      <c r="AG12" s="2"/>
      <c r="AH12" s="2"/>
      <c r="AI12" s="2"/>
      <c r="AJ12" s="2"/>
      <c r="AK12" s="2"/>
    </row>
    <row r="13" spans="1:37">
      <c r="A13" s="9" t="s">
        <v>14</v>
      </c>
      <c r="B13" s="2"/>
      <c r="C13" s="2"/>
      <c r="D13" s="2"/>
      <c r="E13" s="2"/>
      <c r="F13" s="2"/>
      <c r="G13" s="2"/>
      <c r="H13" s="2"/>
      <c r="I13" s="2"/>
      <c r="J13" s="9"/>
      <c r="K13" s="9" t="s">
        <v>14</v>
      </c>
      <c r="L13" s="2"/>
      <c r="M13" s="2"/>
      <c r="N13" s="2"/>
      <c r="O13" s="2"/>
      <c r="P13" s="2"/>
      <c r="Q13" s="2"/>
      <c r="R13" s="9"/>
      <c r="S13" s="9"/>
      <c r="T13" s="9"/>
      <c r="U13" s="9"/>
      <c r="V13" s="9"/>
      <c r="W13" s="9"/>
      <c r="X13" s="9"/>
      <c r="Y13" s="2"/>
      <c r="Z13" s="2"/>
      <c r="AA13" s="2"/>
      <c r="AB13" s="9"/>
      <c r="AC13" s="2"/>
      <c r="AD13" s="2"/>
      <c r="AE13" s="2"/>
      <c r="AF13" s="2"/>
      <c r="AG13" s="2"/>
      <c r="AH13" s="2"/>
      <c r="AI13" s="2"/>
      <c r="AJ13" s="2"/>
      <c r="AK13" s="2"/>
    </row>
    <row r="14" spans="1:37">
      <c r="A14" s="125"/>
      <c r="B14" s="125" t="s">
        <v>2</v>
      </c>
      <c r="C14" s="125"/>
      <c r="D14" s="125"/>
      <c r="E14" s="125"/>
      <c r="F14" s="4" t="s">
        <v>3</v>
      </c>
      <c r="G14" s="2"/>
      <c r="H14" s="2"/>
      <c r="I14" s="2"/>
      <c r="J14" s="9"/>
      <c r="K14" s="129"/>
      <c r="L14" s="127" t="s">
        <v>4</v>
      </c>
      <c r="M14" s="127"/>
      <c r="N14" s="119" t="s">
        <v>5</v>
      </c>
      <c r="O14" s="120"/>
      <c r="P14" s="119" t="s">
        <v>6</v>
      </c>
      <c r="Q14" s="120"/>
      <c r="R14" s="9"/>
      <c r="S14" s="9"/>
      <c r="T14" s="9"/>
      <c r="U14" s="9"/>
      <c r="V14" s="9"/>
      <c r="W14" s="9"/>
      <c r="X14" s="9"/>
      <c r="Y14" s="2"/>
      <c r="Z14" s="2"/>
      <c r="AA14" s="2"/>
      <c r="AB14" s="9"/>
      <c r="AC14" s="2"/>
      <c r="AD14" s="2"/>
      <c r="AE14" s="2"/>
      <c r="AF14" s="2"/>
      <c r="AG14" s="2"/>
      <c r="AH14" s="2"/>
      <c r="AI14" s="2"/>
      <c r="AJ14" s="2"/>
      <c r="AK14" s="2"/>
    </row>
    <row r="15" spans="1:37">
      <c r="A15" s="125"/>
      <c r="B15" s="5" t="s">
        <v>7</v>
      </c>
      <c r="C15" s="5" t="s">
        <v>8</v>
      </c>
      <c r="D15" s="5" t="s">
        <v>9</v>
      </c>
      <c r="E15" s="5" t="s">
        <v>10</v>
      </c>
      <c r="F15" s="5" t="s">
        <v>7</v>
      </c>
      <c r="G15" s="2"/>
      <c r="H15" s="2"/>
      <c r="I15" s="2"/>
      <c r="J15" s="9"/>
      <c r="K15" s="130"/>
      <c r="L15" s="6" t="s">
        <v>2</v>
      </c>
      <c r="M15" s="5" t="s">
        <v>11</v>
      </c>
      <c r="N15" s="5" t="s">
        <v>2</v>
      </c>
      <c r="O15" s="5" t="s">
        <v>11</v>
      </c>
      <c r="P15" s="5" t="s">
        <v>2</v>
      </c>
      <c r="Q15" s="5" t="s">
        <v>11</v>
      </c>
      <c r="R15" s="9"/>
      <c r="S15" s="9"/>
      <c r="T15" s="9"/>
      <c r="U15" s="9"/>
      <c r="V15" s="9"/>
      <c r="W15" s="9"/>
      <c r="X15" s="9"/>
      <c r="Y15" s="2"/>
      <c r="Z15" s="2"/>
      <c r="AA15" s="2"/>
      <c r="AB15" s="9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15" customHeight="1">
      <c r="A16" s="121" t="s">
        <v>14</v>
      </c>
      <c r="B16" s="10">
        <f>B6/B9</f>
        <v>0.41944220774467461</v>
      </c>
      <c r="C16" s="10">
        <f>C6/C9</f>
        <v>0.93837645664625713</v>
      </c>
      <c r="D16" s="10">
        <f t="shared" ref="D16:F18" si="0">D6/D9</f>
        <v>1.1578788488629503</v>
      </c>
      <c r="E16" s="10">
        <f t="shared" si="0"/>
        <v>0.43062120189061442</v>
      </c>
      <c r="F16" s="10">
        <f t="shared" si="0"/>
        <v>11.036208031599736</v>
      </c>
      <c r="G16" s="2"/>
      <c r="H16" s="2"/>
      <c r="I16" s="2"/>
      <c r="J16" s="9"/>
      <c r="K16" s="121" t="s">
        <v>14</v>
      </c>
      <c r="L16" s="10">
        <f>L6/L9</f>
        <v>0.4177997527812114</v>
      </c>
      <c r="M16" s="10">
        <f t="shared" ref="M16:Q16" si="1">M6/M9</f>
        <v>3.960296616715588</v>
      </c>
      <c r="N16" s="10">
        <f t="shared" si="1"/>
        <v>0.26977661808693437</v>
      </c>
      <c r="O16" s="10">
        <f t="shared" si="1"/>
        <v>2.4090610097023517</v>
      </c>
      <c r="P16" s="10">
        <f t="shared" si="1"/>
        <v>0.19288238576477154</v>
      </c>
      <c r="Q16" s="10">
        <f t="shared" si="1"/>
        <v>1.5574934946198749</v>
      </c>
      <c r="R16" s="9"/>
      <c r="S16" s="9"/>
      <c r="T16" s="9"/>
      <c r="U16" s="9"/>
      <c r="V16" s="9"/>
      <c r="W16" s="9"/>
      <c r="X16" s="9"/>
      <c r="Y16" s="2"/>
      <c r="Z16" s="2"/>
      <c r="AA16" s="2"/>
      <c r="AB16" s="9"/>
      <c r="AC16" s="2"/>
      <c r="AD16" s="2"/>
      <c r="AE16" s="2"/>
      <c r="AF16" s="2"/>
      <c r="AG16" s="2"/>
      <c r="AH16" s="2"/>
      <c r="AI16" s="2"/>
      <c r="AJ16" s="2"/>
      <c r="AK16" s="2"/>
    </row>
    <row r="17" spans="1:37">
      <c r="A17" s="121"/>
      <c r="B17" s="10">
        <f t="shared" ref="B17:C18" si="2">B7/B10</f>
        <v>0.45048721579078871</v>
      </c>
      <c r="C17" s="10">
        <f>C7/C10</f>
        <v>0.85343244425010933</v>
      </c>
      <c r="D17" s="10">
        <f>D7/D10</f>
        <v>1.2552399191403341</v>
      </c>
      <c r="E17" s="10">
        <f t="shared" si="0"/>
        <v>0.4029234453712115</v>
      </c>
      <c r="F17" s="10">
        <f>F7/F10</f>
        <v>11.842488619119878</v>
      </c>
      <c r="G17" s="2"/>
      <c r="H17" s="2"/>
      <c r="I17" s="2"/>
      <c r="J17" s="9"/>
      <c r="K17" s="121"/>
      <c r="L17" s="10">
        <f t="shared" ref="L17:Q18" si="3">L7/L10</f>
        <v>0.34641935708806915</v>
      </c>
      <c r="M17" s="10">
        <f t="shared" si="3"/>
        <v>5.2371579452712433</v>
      </c>
      <c r="N17" s="10">
        <f>N7/N10</f>
        <v>0.26401854902678629</v>
      </c>
      <c r="O17" s="10">
        <f t="shared" si="3"/>
        <v>1.9962161344029059</v>
      </c>
      <c r="P17" s="10">
        <f>P7/P10</f>
        <v>0.19092985318107666</v>
      </c>
      <c r="Q17" s="10">
        <f t="shared" si="3"/>
        <v>1.2454256766974141</v>
      </c>
      <c r="R17" s="9"/>
      <c r="S17" s="9"/>
      <c r="T17" s="9"/>
      <c r="U17" s="9"/>
      <c r="V17" s="9"/>
      <c r="W17" s="9"/>
      <c r="X17" s="9"/>
      <c r="Y17" s="2"/>
      <c r="Z17" s="2"/>
      <c r="AA17" s="2"/>
      <c r="AB17" s="9"/>
      <c r="AC17" s="2"/>
      <c r="AD17" s="2"/>
      <c r="AE17" s="2"/>
      <c r="AF17" s="2"/>
      <c r="AG17" s="2"/>
      <c r="AH17" s="2"/>
      <c r="AI17" s="2"/>
      <c r="AJ17" s="2"/>
      <c r="AK17" s="2"/>
    </row>
    <row r="18" spans="1:37">
      <c r="A18" s="121"/>
      <c r="B18" s="10">
        <f t="shared" si="2"/>
        <v>0.45508936104932118</v>
      </c>
      <c r="C18" s="10">
        <f t="shared" si="2"/>
        <v>0.82538229099899274</v>
      </c>
      <c r="D18" s="10">
        <f t="shared" si="0"/>
        <v>1.2088164515423321</v>
      </c>
      <c r="E18" s="10">
        <f t="shared" si="0"/>
        <v>0.43022027761013881</v>
      </c>
      <c r="F18" s="10">
        <f t="shared" si="0"/>
        <v>10.070399565099212</v>
      </c>
      <c r="G18" s="2"/>
      <c r="H18" s="2"/>
      <c r="I18" s="2"/>
      <c r="J18" s="9"/>
      <c r="K18" s="121"/>
      <c r="L18" s="10">
        <f t="shared" si="3"/>
        <v>0.36617496253056719</v>
      </c>
      <c r="M18" s="10">
        <f t="shared" si="3"/>
        <v>5.2649070314169695</v>
      </c>
      <c r="N18" s="10">
        <f t="shared" si="3"/>
        <v>0.24173445779535785</v>
      </c>
      <c r="O18" s="10">
        <f t="shared" si="3"/>
        <v>2.0452335076612531</v>
      </c>
      <c r="P18" s="10">
        <f t="shared" si="3"/>
        <v>0.18903475954016732</v>
      </c>
      <c r="Q18" s="10">
        <f t="shared" si="3"/>
        <v>1.4566250000000001</v>
      </c>
      <c r="R18" s="9"/>
      <c r="S18" s="9"/>
      <c r="T18" s="9"/>
      <c r="U18" s="9"/>
      <c r="V18" s="9"/>
      <c r="W18" s="9"/>
      <c r="X18" s="9"/>
      <c r="Y18" s="2"/>
      <c r="Z18" s="2"/>
      <c r="AA18" s="2"/>
      <c r="AB18" s="9"/>
      <c r="AC18" s="2"/>
      <c r="AD18" s="2"/>
      <c r="AE18" s="2"/>
      <c r="AF18" s="2"/>
      <c r="AG18" s="2"/>
      <c r="AH18" s="2"/>
      <c r="AI18" s="2"/>
      <c r="AJ18" s="2"/>
      <c r="AK18" s="2"/>
    </row>
    <row r="19" spans="1:37">
      <c r="A19" s="9"/>
      <c r="B19" s="11"/>
      <c r="C19" s="11"/>
      <c r="D19" s="11"/>
      <c r="E19" s="11"/>
      <c r="F19" s="11"/>
      <c r="G19" s="2"/>
      <c r="H19" s="2"/>
      <c r="I19" s="2"/>
      <c r="J19" s="9"/>
      <c r="K19" s="9"/>
      <c r="L19" s="2"/>
      <c r="M19" s="2"/>
      <c r="N19" s="2"/>
      <c r="O19" s="2"/>
      <c r="P19" s="2"/>
      <c r="Q19" s="2"/>
      <c r="R19" s="9"/>
      <c r="S19" s="9"/>
      <c r="T19" s="9"/>
      <c r="U19" s="9"/>
      <c r="V19" s="9"/>
      <c r="W19" s="9"/>
      <c r="X19" s="9"/>
      <c r="Y19" s="2"/>
      <c r="Z19" s="2"/>
      <c r="AA19" s="2"/>
      <c r="AB19" s="9"/>
      <c r="AC19" s="2"/>
      <c r="AD19" s="2"/>
      <c r="AE19" s="2"/>
      <c r="AF19" s="2"/>
      <c r="AG19" s="2"/>
      <c r="AH19" s="2"/>
      <c r="AI19" s="2"/>
      <c r="AJ19" s="2"/>
      <c r="AK19" s="2"/>
    </row>
    <row r="20" spans="1:37">
      <c r="A20" s="9" t="s">
        <v>14</v>
      </c>
      <c r="B20" s="11"/>
      <c r="C20" s="11"/>
      <c r="D20" s="11"/>
      <c r="E20" s="11"/>
      <c r="F20" s="11"/>
      <c r="G20" s="2"/>
      <c r="H20" s="2"/>
      <c r="I20" s="2"/>
      <c r="J20" s="9"/>
      <c r="K20" s="9" t="s">
        <v>14</v>
      </c>
      <c r="L20" s="2"/>
      <c r="M20" s="2"/>
      <c r="N20" s="2"/>
      <c r="O20" s="2"/>
      <c r="P20" s="2"/>
      <c r="Q20" s="2"/>
      <c r="R20" s="9"/>
      <c r="S20" s="9"/>
      <c r="T20" s="9"/>
      <c r="U20" s="9"/>
      <c r="V20" s="9"/>
      <c r="W20" s="9"/>
      <c r="X20" s="9"/>
      <c r="Y20" s="2"/>
      <c r="Z20" s="2"/>
      <c r="AA20" s="2"/>
      <c r="AB20" s="9"/>
      <c r="AC20" s="2"/>
      <c r="AD20" s="2"/>
      <c r="AE20" s="2"/>
      <c r="AF20" s="2"/>
      <c r="AG20" s="2"/>
      <c r="AH20" s="2"/>
      <c r="AI20" s="2"/>
      <c r="AJ20" s="2"/>
      <c r="AK20" s="2"/>
    </row>
    <row r="21" spans="1:37">
      <c r="A21" s="125"/>
      <c r="B21" s="128" t="s">
        <v>2</v>
      </c>
      <c r="C21" s="128"/>
      <c r="D21" s="128"/>
      <c r="E21" s="128"/>
      <c r="F21" s="12" t="s">
        <v>3</v>
      </c>
      <c r="G21" s="2"/>
      <c r="H21" s="2"/>
      <c r="I21" s="2"/>
      <c r="J21" s="9"/>
      <c r="K21" s="129"/>
      <c r="L21" s="127" t="s">
        <v>4</v>
      </c>
      <c r="M21" s="127"/>
      <c r="N21" s="119" t="s">
        <v>5</v>
      </c>
      <c r="O21" s="120"/>
      <c r="P21" s="119" t="s">
        <v>6</v>
      </c>
      <c r="Q21" s="120"/>
      <c r="R21" s="9"/>
      <c r="S21" s="9"/>
      <c r="T21" s="9"/>
      <c r="U21" s="9"/>
      <c r="V21" s="9"/>
      <c r="W21" s="9"/>
      <c r="X21" s="9"/>
      <c r="Y21" s="2"/>
      <c r="Z21" s="2"/>
      <c r="AA21" s="2"/>
      <c r="AB21" s="9"/>
      <c r="AC21" s="2"/>
      <c r="AD21" s="2"/>
      <c r="AE21" s="2"/>
      <c r="AF21" s="2"/>
      <c r="AG21" s="2"/>
      <c r="AH21" s="2"/>
      <c r="AI21" s="2"/>
      <c r="AJ21" s="2"/>
      <c r="AK21" s="2"/>
    </row>
    <row r="22" spans="1:37">
      <c r="A22" s="125"/>
      <c r="B22" s="13" t="s">
        <v>7</v>
      </c>
      <c r="C22" s="13" t="s">
        <v>8</v>
      </c>
      <c r="D22" s="13" t="s">
        <v>9</v>
      </c>
      <c r="E22" s="13" t="s">
        <v>10</v>
      </c>
      <c r="F22" s="13" t="s">
        <v>7</v>
      </c>
      <c r="G22" s="2"/>
      <c r="H22" s="2"/>
      <c r="I22" s="2"/>
      <c r="J22" s="9"/>
      <c r="K22" s="130"/>
      <c r="L22" s="6" t="s">
        <v>2</v>
      </c>
      <c r="M22" s="5" t="s">
        <v>11</v>
      </c>
      <c r="N22" s="5" t="s">
        <v>2</v>
      </c>
      <c r="O22" s="5" t="s">
        <v>11</v>
      </c>
      <c r="P22" s="5" t="s">
        <v>2</v>
      </c>
      <c r="Q22" s="5" t="s">
        <v>11</v>
      </c>
      <c r="R22" s="9"/>
      <c r="S22" s="9"/>
      <c r="T22" s="9"/>
      <c r="U22" s="9"/>
      <c r="V22" s="9"/>
      <c r="W22" s="9"/>
      <c r="X22" s="9"/>
      <c r="Y22" s="2"/>
      <c r="Z22" s="2"/>
      <c r="AA22" s="2"/>
      <c r="AB22" s="9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customHeight="1">
      <c r="A23" s="121" t="s">
        <v>14</v>
      </c>
      <c r="B23" s="10">
        <f>B16/AVERAGE($B$16:$B$18)</f>
        <v>0.94966700689329497</v>
      </c>
      <c r="C23" s="10">
        <f t="shared" ref="C23:F23" si="4">C16/AVERAGE($B$16:$B$18)</f>
        <v>2.1245958190856418</v>
      </c>
      <c r="D23" s="10">
        <f t="shared" si="4"/>
        <v>2.6215753217999622</v>
      </c>
      <c r="E23" s="10">
        <f t="shared" si="4"/>
        <v>0.974977578205934</v>
      </c>
      <c r="F23" s="10">
        <f t="shared" si="4"/>
        <v>24.987286580374271</v>
      </c>
      <c r="G23" s="2"/>
      <c r="H23" s="2"/>
      <c r="I23" s="2"/>
      <c r="J23" s="9"/>
      <c r="K23" s="121" t="s">
        <v>14</v>
      </c>
      <c r="L23" s="10">
        <f>L16/AVERAGE($L$16:$L$18)</f>
        <v>1.1088161986577336</v>
      </c>
      <c r="M23" s="10">
        <f t="shared" ref="M23:Q23" si="5">M16/AVERAGE($L$16:$L$18)</f>
        <v>10.510396453975924</v>
      </c>
      <c r="N23" s="10">
        <f t="shared" si="5"/>
        <v>0.7159714244985208</v>
      </c>
      <c r="O23" s="10">
        <f t="shared" si="5"/>
        <v>6.3935075435804523</v>
      </c>
      <c r="P23" s="10">
        <f t="shared" si="5"/>
        <v>0.51189861254830882</v>
      </c>
      <c r="Q23" s="10">
        <f t="shared" si="5"/>
        <v>4.1334969794558996</v>
      </c>
      <c r="R23" s="9"/>
      <c r="S23" s="9"/>
      <c r="T23" s="9"/>
      <c r="U23" s="9"/>
      <c r="V23" s="9"/>
      <c r="W23" s="9"/>
      <c r="X23" s="9"/>
      <c r="Y23" s="2"/>
      <c r="Z23" s="2"/>
      <c r="AA23" s="2"/>
      <c r="AB23" s="9"/>
      <c r="AC23" s="2"/>
      <c r="AD23" s="2"/>
      <c r="AE23" s="2"/>
      <c r="AF23" s="2"/>
      <c r="AG23" s="2"/>
      <c r="AH23" s="2"/>
      <c r="AI23" s="2"/>
      <c r="AJ23" s="2"/>
      <c r="AK23" s="2"/>
    </row>
    <row r="24" spans="1:37">
      <c r="A24" s="121"/>
      <c r="B24" s="10">
        <f t="shared" ref="B24:F25" si="6">B17/AVERAGE($B$16:$B$18)</f>
        <v>1.0199565946499904</v>
      </c>
      <c r="C24" s="10">
        <f t="shared" si="6"/>
        <v>1.9322724798597006</v>
      </c>
      <c r="D24" s="10">
        <f t="shared" si="6"/>
        <v>2.8420123557727899</v>
      </c>
      <c r="E24" s="10">
        <f t="shared" si="6"/>
        <v>0.91226656570942255</v>
      </c>
      <c r="F24" s="10">
        <f t="shared" si="6"/>
        <v>26.812801652840513</v>
      </c>
      <c r="G24" s="2"/>
      <c r="H24" s="2"/>
      <c r="I24" s="2"/>
      <c r="J24" s="9"/>
      <c r="K24" s="121"/>
      <c r="L24" s="10">
        <f t="shared" ref="L24:Q25" si="7">L17/AVERAGE($L$16:$L$18)</f>
        <v>0.91937678782925947</v>
      </c>
      <c r="M24" s="10">
        <f t="shared" si="7"/>
        <v>13.899112017155201</v>
      </c>
      <c r="N24" s="10">
        <f t="shared" si="7"/>
        <v>0.70068984473601303</v>
      </c>
      <c r="O24" s="10">
        <f t="shared" si="7"/>
        <v>5.2978413010382344</v>
      </c>
      <c r="P24" s="10">
        <f t="shared" si="7"/>
        <v>0.50671670484540576</v>
      </c>
      <c r="Q24" s="10">
        <f t="shared" si="7"/>
        <v>3.3052871749053461</v>
      </c>
      <c r="R24" s="9"/>
      <c r="S24" s="9"/>
      <c r="T24" s="9"/>
      <c r="U24" s="9"/>
      <c r="V24" s="9"/>
      <c r="W24" s="9"/>
      <c r="X24" s="9"/>
      <c r="Y24" s="9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>
      <c r="A25" s="121"/>
      <c r="B25" s="10">
        <f t="shared" si="6"/>
        <v>1.0303763984567147</v>
      </c>
      <c r="C25" s="10">
        <f t="shared" si="6"/>
        <v>1.8687635992820417</v>
      </c>
      <c r="D25" s="10">
        <f t="shared" si="6"/>
        <v>2.7369041079394218</v>
      </c>
      <c r="E25" s="10">
        <f t="shared" si="6"/>
        <v>0.97406983798713875</v>
      </c>
      <c r="F25" s="10">
        <f t="shared" si="6"/>
        <v>22.800581430824614</v>
      </c>
      <c r="G25" s="2"/>
      <c r="H25" s="2"/>
      <c r="I25" s="2"/>
      <c r="J25" s="2"/>
      <c r="K25" s="121"/>
      <c r="L25" s="10">
        <f t="shared" si="7"/>
        <v>0.97180701351300669</v>
      </c>
      <c r="M25" s="10">
        <f t="shared" si="7"/>
        <v>13.972756474844582</v>
      </c>
      <c r="N25" s="10">
        <f t="shared" si="7"/>
        <v>0.64154916510350513</v>
      </c>
      <c r="O25" s="10">
        <f t="shared" si="7"/>
        <v>5.4279305534197926</v>
      </c>
      <c r="P25" s="10">
        <f t="shared" si="7"/>
        <v>0.50168723674968407</v>
      </c>
      <c r="Q25" s="10">
        <f t="shared" si="7"/>
        <v>3.8657978723496607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2"/>
      <c r="AD25" s="2"/>
      <c r="AE25" s="2"/>
      <c r="AF25" s="2"/>
      <c r="AG25" s="2"/>
      <c r="AH25" s="2"/>
      <c r="AI25" s="2"/>
      <c r="AJ25" s="2"/>
      <c r="AK25" s="2"/>
    </row>
    <row r="26" spans="1:37">
      <c r="A26" s="14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9"/>
      <c r="N26" s="2"/>
      <c r="O26" s="2"/>
      <c r="P26" s="9"/>
      <c r="Q26" s="9"/>
      <c r="R26" s="9"/>
      <c r="S26" s="9"/>
      <c r="T26" s="15"/>
      <c r="U26" s="9"/>
      <c r="V26" s="9"/>
      <c r="W26" s="9"/>
      <c r="X26" s="9"/>
      <c r="Y26" s="9"/>
      <c r="Z26" s="9"/>
      <c r="AA26" s="9"/>
      <c r="AB26" s="9"/>
      <c r="AC26" s="2"/>
      <c r="AD26" s="2"/>
      <c r="AE26" s="2"/>
      <c r="AF26" s="2"/>
      <c r="AG26" s="2"/>
      <c r="AH26" s="2"/>
      <c r="AI26" s="2"/>
      <c r="AJ26" s="2"/>
      <c r="AK26" s="2"/>
    </row>
    <row r="27" spans="1:37">
      <c r="A27" s="9"/>
      <c r="B27" s="16"/>
      <c r="C27" s="16"/>
      <c r="D27" s="16"/>
      <c r="E27" s="16"/>
      <c r="F27" s="16"/>
      <c r="G27" s="17"/>
      <c r="H27" s="2"/>
      <c r="I27" s="2"/>
      <c r="J27" s="2"/>
      <c r="K27" s="2"/>
      <c r="L27" s="11"/>
      <c r="M27" s="11"/>
      <c r="N27" s="11"/>
      <c r="O27" s="11"/>
      <c r="P27" s="11"/>
      <c r="Q27" s="11"/>
      <c r="R27" s="2"/>
      <c r="S27" s="2"/>
      <c r="T27" s="2"/>
      <c r="U27" s="2"/>
      <c r="V27" s="2"/>
      <c r="W27" s="9"/>
      <c r="X27" s="9"/>
      <c r="Y27" s="9"/>
      <c r="Z27" s="9"/>
      <c r="AA27" s="9"/>
      <c r="AB27" s="9"/>
      <c r="AC27" s="2"/>
      <c r="AD27" s="2"/>
      <c r="AE27" s="2"/>
      <c r="AF27" s="2"/>
      <c r="AG27" s="2"/>
      <c r="AH27" s="2"/>
      <c r="AI27" s="2"/>
      <c r="AJ27" s="2"/>
      <c r="AK27" s="2"/>
    </row>
    <row r="28" spans="1:37">
      <c r="A28" s="18" t="s">
        <v>15</v>
      </c>
      <c r="B28" s="2"/>
      <c r="C28" s="2"/>
      <c r="D28" s="2"/>
      <c r="E28" s="2"/>
      <c r="F28" s="2"/>
      <c r="G28" s="1"/>
      <c r="H28" s="2"/>
      <c r="I28" s="2"/>
      <c r="J28" s="2"/>
      <c r="K28" s="18" t="s">
        <v>16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>
      <c r="A29" s="122"/>
      <c r="B29" s="124" t="s">
        <v>2</v>
      </c>
      <c r="C29" s="125"/>
      <c r="D29" s="125"/>
      <c r="E29" s="125"/>
      <c r="F29" s="4" t="s">
        <v>11</v>
      </c>
      <c r="G29" s="1"/>
      <c r="H29" s="2"/>
      <c r="I29" s="2"/>
      <c r="J29" s="2"/>
      <c r="K29" s="112"/>
      <c r="L29" s="126" t="s">
        <v>4</v>
      </c>
      <c r="M29" s="120"/>
      <c r="N29" s="119" t="s">
        <v>5</v>
      </c>
      <c r="O29" s="120"/>
      <c r="P29" s="119" t="s">
        <v>6</v>
      </c>
      <c r="Q29" s="12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ht="14.7" thickBot="1">
      <c r="A30" s="123"/>
      <c r="B30" s="19" t="s">
        <v>7</v>
      </c>
      <c r="C30" s="20" t="s">
        <v>8</v>
      </c>
      <c r="D30" s="20" t="s">
        <v>9</v>
      </c>
      <c r="E30" s="20" t="s">
        <v>10</v>
      </c>
      <c r="F30" s="20" t="s">
        <v>7</v>
      </c>
      <c r="G30" s="2"/>
      <c r="H30" s="2"/>
      <c r="I30" s="2"/>
      <c r="J30" s="2"/>
      <c r="K30" s="113"/>
      <c r="L30" s="21" t="s">
        <v>2</v>
      </c>
      <c r="M30" s="20" t="s">
        <v>11</v>
      </c>
      <c r="N30" s="20" t="s">
        <v>2</v>
      </c>
      <c r="O30" s="20" t="s">
        <v>11</v>
      </c>
      <c r="P30" s="20" t="s">
        <v>2</v>
      </c>
      <c r="Q30" s="20" t="s">
        <v>11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14.7" thickTop="1">
      <c r="A31" s="22" t="s">
        <v>17</v>
      </c>
      <c r="B31" s="23">
        <v>1</v>
      </c>
      <c r="C31" s="24">
        <v>1.9752106327424599</v>
      </c>
      <c r="D31" s="24">
        <v>2.7334972618373916</v>
      </c>
      <c r="E31" s="24">
        <v>0.95377132730083181</v>
      </c>
      <c r="F31" s="24">
        <v>24.866889888013134</v>
      </c>
      <c r="G31" s="9"/>
      <c r="H31" s="2"/>
      <c r="I31" s="2"/>
      <c r="J31" s="2"/>
      <c r="K31" s="22" t="s">
        <v>18</v>
      </c>
      <c r="L31" s="25">
        <v>1</v>
      </c>
      <c r="M31" s="26">
        <v>12.794088315325235</v>
      </c>
      <c r="N31" s="26">
        <v>0.68607014477934636</v>
      </c>
      <c r="O31" s="26">
        <v>5.7064264660128261</v>
      </c>
      <c r="P31" s="26">
        <v>0.50676751804779951</v>
      </c>
      <c r="Q31" s="26">
        <v>3.7681940089036354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>
      <c r="A32" s="27" t="s">
        <v>19</v>
      </c>
      <c r="B32" s="28">
        <v>4.3899894352405565E-2</v>
      </c>
      <c r="C32" s="29">
        <v>0.133211466856824</v>
      </c>
      <c r="D32" s="29">
        <v>0.11025799942388126</v>
      </c>
      <c r="E32" s="29">
        <v>3.5947043329681384E-2</v>
      </c>
      <c r="F32" s="29">
        <v>2.0088178862547377</v>
      </c>
      <c r="G32" s="9"/>
      <c r="H32" s="2"/>
      <c r="I32" s="2"/>
      <c r="J32" s="2"/>
      <c r="K32" s="30" t="s">
        <v>19</v>
      </c>
      <c r="L32" s="31">
        <v>9.7815928963802687E-2</v>
      </c>
      <c r="M32" s="32">
        <v>1.9780779218048821</v>
      </c>
      <c r="N32" s="32">
        <v>3.9306105040845356E-2</v>
      </c>
      <c r="O32" s="32">
        <v>0.59857422994973286</v>
      </c>
      <c r="P32" s="32">
        <v>5.1058775358735166E-3</v>
      </c>
      <c r="Q32" s="32">
        <v>0.42264376927633662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>
      <c r="A33" s="30" t="s">
        <v>20</v>
      </c>
      <c r="B33" s="33"/>
      <c r="C33" s="10">
        <f>TTEST(B23:B25,C23:C25,2,2)</f>
        <v>2.7260242467672249E-4</v>
      </c>
      <c r="D33" s="10">
        <f>TTEST(B23:B25,D23:D25,2,2)</f>
        <v>1.4493057990964173E-5</v>
      </c>
      <c r="E33" s="10">
        <f>TTEST(B23:B25,E23:E25,2,2)</f>
        <v>0.23102426453369823</v>
      </c>
      <c r="F33" s="10"/>
      <c r="G33" s="9"/>
      <c r="H33" s="2"/>
      <c r="I33" s="2"/>
      <c r="J33" s="2"/>
      <c r="K33" s="30" t="s">
        <v>20</v>
      </c>
      <c r="L33" s="31"/>
      <c r="M33" s="32"/>
      <c r="N33" s="32">
        <f>TTEST(L23:L25,N23:N25,2,2)</f>
        <v>6.7074044450401039E-3</v>
      </c>
      <c r="O33" s="32">
        <f>TTEST(M23:M25,O23:O25,2,2)</f>
        <v>4.0278222956883223E-3</v>
      </c>
      <c r="P33" s="32">
        <f>TTEST(L23:L25,P23:P25,2,2)</f>
        <v>9.5185541750495372E-4</v>
      </c>
      <c r="Q33" s="32">
        <f>TTEST(M23:M25,Q23:Q25,2,2)</f>
        <v>1.5090965977169854E-3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>
      <c r="A34" s="9"/>
      <c r="B34" s="9"/>
      <c r="C34" s="9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>
      <c r="A35" s="9"/>
      <c r="B35" s="9"/>
      <c r="C35" s="9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>
      <c r="A36" s="1" t="s">
        <v>21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2"/>
      <c r="O36" s="2"/>
      <c r="P36" s="2"/>
      <c r="Q36" s="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>
      <c r="A37" s="2" t="s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2"/>
      <c r="O37" s="2"/>
      <c r="P37" s="2"/>
      <c r="Q37" s="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6.350000000000001">
      <c r="A38" s="114"/>
      <c r="B38" s="116" t="s">
        <v>23</v>
      </c>
      <c r="C38" s="117"/>
      <c r="D38" s="118"/>
      <c r="E38" s="90" t="s">
        <v>24</v>
      </c>
      <c r="F38" s="81"/>
      <c r="G38" s="91"/>
      <c r="H38" s="90" t="s">
        <v>25</v>
      </c>
      <c r="I38" s="81"/>
      <c r="J38" s="91"/>
      <c r="K38" s="90" t="s">
        <v>26</v>
      </c>
      <c r="L38" s="81"/>
      <c r="M38" s="91"/>
      <c r="N38" s="90" t="s">
        <v>27</v>
      </c>
      <c r="O38" s="81"/>
      <c r="P38" s="91"/>
      <c r="Q38" s="90" t="s">
        <v>28</v>
      </c>
      <c r="R38" s="81"/>
      <c r="S38" s="91"/>
      <c r="T38" s="90" t="s">
        <v>29</v>
      </c>
      <c r="U38" s="81"/>
      <c r="V38" s="91"/>
      <c r="W38" s="90" t="s">
        <v>30</v>
      </c>
      <c r="X38" s="81"/>
      <c r="Y38" s="91"/>
      <c r="AC38" s="1"/>
      <c r="AG38" s="2"/>
      <c r="AH38" s="2"/>
      <c r="AI38" s="2"/>
      <c r="AJ38" s="2"/>
      <c r="AK38" s="2"/>
    </row>
    <row r="39" spans="1:37">
      <c r="A39" s="115"/>
      <c r="B39" s="5" t="s">
        <v>31</v>
      </c>
      <c r="C39" s="5" t="s">
        <v>32</v>
      </c>
      <c r="D39" s="5" t="s">
        <v>33</v>
      </c>
      <c r="E39" s="5" t="s">
        <v>31</v>
      </c>
      <c r="F39" s="5" t="s">
        <v>32</v>
      </c>
      <c r="G39" s="5" t="s">
        <v>33</v>
      </c>
      <c r="H39" s="5" t="s">
        <v>31</v>
      </c>
      <c r="I39" s="5" t="s">
        <v>32</v>
      </c>
      <c r="J39" s="5" t="s">
        <v>33</v>
      </c>
      <c r="K39" s="5" t="s">
        <v>31</v>
      </c>
      <c r="L39" s="5" t="s">
        <v>32</v>
      </c>
      <c r="M39" s="5" t="s">
        <v>33</v>
      </c>
      <c r="N39" s="5" t="s">
        <v>31</v>
      </c>
      <c r="O39" s="5" t="s">
        <v>32</v>
      </c>
      <c r="P39" s="5" t="s">
        <v>33</v>
      </c>
      <c r="Q39" s="5" t="s">
        <v>31</v>
      </c>
      <c r="R39" s="5" t="s">
        <v>32</v>
      </c>
      <c r="S39" s="5" t="s">
        <v>33</v>
      </c>
      <c r="T39" s="5" t="s">
        <v>31</v>
      </c>
      <c r="U39" s="5" t="s">
        <v>32</v>
      </c>
      <c r="V39" s="5" t="s">
        <v>33</v>
      </c>
      <c r="W39" s="5" t="s">
        <v>31</v>
      </c>
      <c r="X39" s="5" t="s">
        <v>32</v>
      </c>
      <c r="Y39" s="5" t="s">
        <v>33</v>
      </c>
      <c r="AC39" s="2"/>
      <c r="AG39" s="2"/>
      <c r="AH39" s="2"/>
      <c r="AI39" s="2"/>
      <c r="AJ39" s="2"/>
      <c r="AK39" s="2"/>
    </row>
    <row r="40" spans="1:37">
      <c r="A40" s="109" t="s">
        <v>34</v>
      </c>
      <c r="B40" s="34">
        <v>4.5924418715067802E-4</v>
      </c>
      <c r="C40" s="34">
        <v>2.0246968069698693E-3</v>
      </c>
      <c r="D40" s="34">
        <v>1.8099879422894709E-3</v>
      </c>
      <c r="E40" s="10">
        <v>4.2215535202756575E-4</v>
      </c>
      <c r="F40" s="10">
        <v>1.3180692538508306E-4</v>
      </c>
      <c r="G40" s="10">
        <v>1.0315421883796168E-4</v>
      </c>
      <c r="H40" s="10">
        <v>0.22248513348024851</v>
      </c>
      <c r="I40" s="10">
        <v>0.55925630957511652</v>
      </c>
      <c r="J40" s="10">
        <v>0.4212478973770028</v>
      </c>
      <c r="K40" s="10">
        <v>5.7741670229854075E-2</v>
      </c>
      <c r="L40" s="10">
        <v>1.7109693499252322E-2</v>
      </c>
      <c r="M40" s="10">
        <v>2.0004280232754499E-2</v>
      </c>
      <c r="N40" s="10">
        <v>7.3218701526614927E-4</v>
      </c>
      <c r="O40" s="10">
        <v>2.6003995392544574E-4</v>
      </c>
      <c r="P40" s="10">
        <v>2.8942734474311446E-4</v>
      </c>
      <c r="Q40" s="10">
        <v>6.2980336394089596E-5</v>
      </c>
      <c r="R40" s="10">
        <v>1.3753430107665533E-5</v>
      </c>
      <c r="S40" s="10">
        <v>2.2836557237716879E-5</v>
      </c>
      <c r="T40" s="10">
        <v>0.22115120609196445</v>
      </c>
      <c r="U40" s="10">
        <v>7.9966844450905752E-2</v>
      </c>
      <c r="V40" s="10">
        <v>0.10034700014157447</v>
      </c>
      <c r="W40" s="10">
        <v>8.2191382830586537E-2</v>
      </c>
      <c r="X40" s="10">
        <v>0.11767892862682763</v>
      </c>
      <c r="Y40" s="10">
        <v>1.5297089183859528E-2</v>
      </c>
      <c r="AC40" s="2"/>
      <c r="AG40" s="2"/>
      <c r="AH40" s="2"/>
      <c r="AI40" s="2"/>
      <c r="AJ40" s="2"/>
      <c r="AK40" s="2"/>
    </row>
    <row r="41" spans="1:37">
      <c r="A41" s="110"/>
      <c r="B41" s="34">
        <v>6.4237496082270279E-4</v>
      </c>
      <c r="C41" s="34">
        <v>1.6901136404819861E-3</v>
      </c>
      <c r="D41" s="34">
        <v>2.0906472396141217E-3</v>
      </c>
      <c r="E41" s="10">
        <v>2.573384538442595E-4</v>
      </c>
      <c r="F41" s="10">
        <v>1.0272876202397528E-4</v>
      </c>
      <c r="G41" s="10">
        <v>1.0298989011885156E-4</v>
      </c>
      <c r="H41" s="10">
        <v>0.20017311237955446</v>
      </c>
      <c r="I41" s="10">
        <v>0.46377074208190683</v>
      </c>
      <c r="J41" s="10">
        <v>0.44323802346529589</v>
      </c>
      <c r="K41" s="10">
        <v>4.3730784807419175E-2</v>
      </c>
      <c r="L41" s="10">
        <v>1.3202960833884878E-2</v>
      </c>
      <c r="M41" s="10">
        <v>2.0437341655064809E-2</v>
      </c>
      <c r="N41" s="10">
        <v>7.2181254473379481E-4</v>
      </c>
      <c r="O41" s="10">
        <v>4.1593353015788987E-4</v>
      </c>
      <c r="P41" s="10">
        <v>3.8470070281804489E-4</v>
      </c>
      <c r="Q41" s="10">
        <v>6.0455683574480647E-5</v>
      </c>
      <c r="R41" s="10">
        <v>2.2944661597471739E-5</v>
      </c>
      <c r="S41" s="10">
        <v>1.7686282816424142E-5</v>
      </c>
      <c r="T41" s="10">
        <v>0.28339364553798019</v>
      </c>
      <c r="U41" s="10">
        <v>9.8897424112627225E-2</v>
      </c>
      <c r="V41" s="10">
        <v>8.8679071754318828E-2</v>
      </c>
      <c r="W41" s="10">
        <v>0.10109162192550583</v>
      </c>
      <c r="X41" s="10">
        <v>0.17038640324508311</v>
      </c>
      <c r="Y41" s="10">
        <v>1.9036781479972394E-2</v>
      </c>
      <c r="AC41" s="2"/>
      <c r="AG41" s="2"/>
      <c r="AH41" s="2"/>
      <c r="AI41" s="2"/>
      <c r="AJ41" s="2"/>
      <c r="AK41" s="2"/>
    </row>
    <row r="42" spans="1:37">
      <c r="A42" s="111"/>
      <c r="B42" s="34">
        <v>4.2083337448830778E-4</v>
      </c>
      <c r="C42" s="34">
        <v>1.354917468146025E-3</v>
      </c>
      <c r="D42" s="34">
        <v>1.4377922669690792E-3</v>
      </c>
      <c r="E42" s="10">
        <v>3.9794131286061634E-4</v>
      </c>
      <c r="F42" s="10">
        <v>1.9156312205211967E-4</v>
      </c>
      <c r="G42" s="10">
        <v>1.8656180401500192E-4</v>
      </c>
      <c r="H42" s="10">
        <v>7.6325062397994987E-3</v>
      </c>
      <c r="I42" s="10">
        <v>3.3671941041836857E-2</v>
      </c>
      <c r="J42" s="10">
        <v>3.2579482529389601E-2</v>
      </c>
      <c r="K42" s="10">
        <v>0.10265000671615576</v>
      </c>
      <c r="L42" s="10">
        <v>1.3122547146928273E-2</v>
      </c>
      <c r="M42" s="10">
        <v>2.5982952605594804E-2</v>
      </c>
      <c r="N42" s="10">
        <v>1.7714953665787258E-3</v>
      </c>
      <c r="O42" s="10">
        <v>7.4543636064448491E-4</v>
      </c>
      <c r="P42" s="10">
        <v>1.0219237146165889E-3</v>
      </c>
      <c r="Q42" s="10">
        <v>8.441928905509497E-5</v>
      </c>
      <c r="R42" s="10">
        <v>3.0958613107702727E-5</v>
      </c>
      <c r="S42" s="10">
        <v>3.189019750204708E-5</v>
      </c>
      <c r="T42" s="10">
        <v>0.31884867686566359</v>
      </c>
      <c r="U42" s="10">
        <v>6.6417864186364556E-2</v>
      </c>
      <c r="V42" s="10">
        <v>6.4635741424257945E-2</v>
      </c>
      <c r="W42" s="10">
        <v>0.15239823391624244</v>
      </c>
      <c r="X42" s="10">
        <v>0.21461813554669854</v>
      </c>
      <c r="Y42" s="10">
        <v>2.9082761719807192E-2</v>
      </c>
      <c r="AC42" s="2"/>
      <c r="AG42" s="2"/>
      <c r="AH42" s="2"/>
      <c r="AI42" s="2"/>
      <c r="AJ42" s="2"/>
      <c r="AK42" s="2"/>
    </row>
    <row r="43" spans="1:37">
      <c r="A43" s="109" t="s">
        <v>35</v>
      </c>
      <c r="B43" s="34">
        <v>0.25372776051191592</v>
      </c>
      <c r="C43" s="34">
        <v>1.1186244723867116</v>
      </c>
      <c r="D43" s="34">
        <v>1</v>
      </c>
      <c r="E43" s="10">
        <v>4.0924681199001895</v>
      </c>
      <c r="F43" s="10">
        <v>1.2777657265974751</v>
      </c>
      <c r="G43" s="10">
        <v>1</v>
      </c>
      <c r="H43" s="10">
        <v>0.52815725577647632</v>
      </c>
      <c r="I43" s="10">
        <v>1.3276180440483025</v>
      </c>
      <c r="J43" s="10">
        <v>1</v>
      </c>
      <c r="K43" s="10">
        <v>2.8864657742251247</v>
      </c>
      <c r="L43" s="10">
        <v>0.85530163045993257</v>
      </c>
      <c r="M43" s="10">
        <v>1</v>
      </c>
      <c r="N43" s="10">
        <v>2.5297782969194316</v>
      </c>
      <c r="O43" s="10">
        <v>0.8984636685115156</v>
      </c>
      <c r="P43" s="10">
        <v>1</v>
      </c>
      <c r="Q43" s="10">
        <v>2.7578735156309468</v>
      </c>
      <c r="R43" s="10">
        <v>0.60225497059383171</v>
      </c>
      <c r="S43" s="10">
        <v>1</v>
      </c>
      <c r="T43" s="10">
        <v>2.2038646474728041</v>
      </c>
      <c r="U43" s="10">
        <v>0.79690318931392679</v>
      </c>
      <c r="V43" s="10">
        <v>1</v>
      </c>
      <c r="W43" s="10">
        <v>5.3730080175847714</v>
      </c>
      <c r="X43" s="10">
        <v>7.6928968127475272</v>
      </c>
      <c r="Y43" s="10">
        <v>1</v>
      </c>
      <c r="AC43" s="2"/>
      <c r="AG43" s="2"/>
      <c r="AH43" s="2"/>
      <c r="AI43" s="2"/>
      <c r="AJ43" s="2"/>
      <c r="AK43" s="2"/>
    </row>
    <row r="44" spans="1:37">
      <c r="A44" s="110"/>
      <c r="B44" s="34">
        <v>0.30726128667276659</v>
      </c>
      <c r="C44" s="34">
        <v>0.80841645996382272</v>
      </c>
      <c r="D44" s="34">
        <v>1</v>
      </c>
      <c r="E44" s="10">
        <v>2.498676846312661</v>
      </c>
      <c r="F44" s="10">
        <v>0.99746452691060317</v>
      </c>
      <c r="G44" s="10">
        <v>1</v>
      </c>
      <c r="H44" s="10">
        <v>0.45161538898349401</v>
      </c>
      <c r="I44" s="10">
        <v>1.0463243619220286</v>
      </c>
      <c r="J44" s="10">
        <v>1</v>
      </c>
      <c r="K44" s="10">
        <v>2.1397491682379228</v>
      </c>
      <c r="L44" s="10">
        <v>0.64602143746091856</v>
      </c>
      <c r="M44" s="10">
        <v>1</v>
      </c>
      <c r="N44" s="10">
        <v>1.8762964024923983</v>
      </c>
      <c r="O44" s="10">
        <v>1.0811873415126496</v>
      </c>
      <c r="P44" s="10">
        <v>1</v>
      </c>
      <c r="Q44" s="10">
        <v>3.4182244059978077</v>
      </c>
      <c r="R44" s="10">
        <v>1.2973139599557049</v>
      </c>
      <c r="S44" s="10">
        <v>1</v>
      </c>
      <c r="T44" s="10">
        <v>3.1957218307732052</v>
      </c>
      <c r="U44" s="10">
        <v>1.1152284542018873</v>
      </c>
      <c r="V44" s="10">
        <v>1</v>
      </c>
      <c r="W44" s="10">
        <v>5.3103315826711075</v>
      </c>
      <c r="X44" s="10">
        <v>8.9503786879277758</v>
      </c>
      <c r="Y44" s="10">
        <v>1</v>
      </c>
      <c r="AC44" s="2"/>
      <c r="AG44" s="2"/>
      <c r="AH44" s="2"/>
      <c r="AI44" s="2"/>
      <c r="AJ44" s="2"/>
      <c r="AK44" s="2"/>
    </row>
    <row r="45" spans="1:37">
      <c r="A45" s="111"/>
      <c r="B45" s="34">
        <v>0.29269414237109548</v>
      </c>
      <c r="C45" s="34">
        <v>0.94235968524315583</v>
      </c>
      <c r="D45" s="34">
        <v>1</v>
      </c>
      <c r="E45" s="10">
        <v>2.1330267198135413</v>
      </c>
      <c r="F45" s="10">
        <v>1.026807834880904</v>
      </c>
      <c r="G45" s="10">
        <v>1</v>
      </c>
      <c r="H45" s="10">
        <v>0.23427340298957469</v>
      </c>
      <c r="I45" s="10">
        <v>1.0335321014218615</v>
      </c>
      <c r="J45" s="10">
        <v>1</v>
      </c>
      <c r="K45" s="10">
        <v>3.9506675116688839</v>
      </c>
      <c r="L45" s="10">
        <v>0.50504449383103012</v>
      </c>
      <c r="M45" s="10">
        <v>1</v>
      </c>
      <c r="N45" s="10">
        <v>1.7334908087961982</v>
      </c>
      <c r="O45" s="10">
        <v>0.72944423344179066</v>
      </c>
      <c r="P45" s="10">
        <v>1</v>
      </c>
      <c r="Q45" s="10">
        <v>2.6471861470809634</v>
      </c>
      <c r="R45" s="10">
        <v>0.97078775086656166</v>
      </c>
      <c r="S45" s="10">
        <v>1</v>
      </c>
      <c r="T45" s="10">
        <v>4.9330087323172398</v>
      </c>
      <c r="U45" s="10">
        <v>1.0275717849418491</v>
      </c>
      <c r="V45" s="10">
        <v>1</v>
      </c>
      <c r="W45" s="10">
        <v>5.2401568800273068</v>
      </c>
      <c r="X45" s="10">
        <v>7.3795651738442043</v>
      </c>
      <c r="Y45" s="10">
        <v>1</v>
      </c>
      <c r="AC45" s="2"/>
      <c r="AG45" s="2"/>
      <c r="AH45" s="2"/>
      <c r="AI45" s="2"/>
      <c r="AJ45" s="2"/>
      <c r="AK45" s="2"/>
    </row>
    <row r="46" spans="1:37">
      <c r="A46" s="35"/>
      <c r="B46" s="36"/>
      <c r="C46" s="36"/>
      <c r="D46" s="3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AC46" s="2"/>
      <c r="AG46" s="2"/>
      <c r="AH46" s="2"/>
      <c r="AI46" s="2"/>
      <c r="AJ46" s="2"/>
      <c r="AK46" s="2"/>
    </row>
    <row r="47" spans="1:37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AC47" s="2"/>
      <c r="AG47" s="2"/>
      <c r="AH47" s="2"/>
      <c r="AI47" s="2"/>
      <c r="AJ47" s="2"/>
      <c r="AK47" s="2"/>
    </row>
    <row r="48" spans="1:37">
      <c r="A48" s="1" t="s">
        <v>36</v>
      </c>
      <c r="C48" s="9"/>
      <c r="D48" s="2"/>
      <c r="E48" s="2"/>
      <c r="F48" s="2"/>
      <c r="G48" s="2"/>
      <c r="H48" s="2"/>
      <c r="I48" s="2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C48" s="2"/>
      <c r="AG48" s="2"/>
      <c r="AH48" s="2"/>
      <c r="AI48" s="2"/>
      <c r="AJ48" s="2"/>
      <c r="AK48" s="2"/>
    </row>
    <row r="49" spans="1:37" ht="16.350000000000001">
      <c r="A49" s="112"/>
      <c r="B49" s="81" t="s">
        <v>23</v>
      </c>
      <c r="C49" s="81"/>
      <c r="D49" s="82"/>
      <c r="E49" s="81" t="s">
        <v>24</v>
      </c>
      <c r="F49" s="81"/>
      <c r="G49" s="82"/>
      <c r="H49" s="81" t="s">
        <v>25</v>
      </c>
      <c r="I49" s="81"/>
      <c r="J49" s="82"/>
      <c r="K49" s="81" t="s">
        <v>26</v>
      </c>
      <c r="L49" s="81"/>
      <c r="M49" s="82"/>
      <c r="N49" s="81" t="s">
        <v>27</v>
      </c>
      <c r="O49" s="81"/>
      <c r="P49" s="82"/>
      <c r="Q49" s="81" t="s">
        <v>28</v>
      </c>
      <c r="R49" s="81"/>
      <c r="S49" s="82"/>
      <c r="T49" s="81" t="s">
        <v>29</v>
      </c>
      <c r="U49" s="81"/>
      <c r="V49" s="82"/>
      <c r="W49" s="81" t="s">
        <v>30</v>
      </c>
      <c r="X49" s="81"/>
      <c r="Y49" s="82"/>
      <c r="AC49" s="1"/>
      <c r="AG49" s="2"/>
      <c r="AH49" s="2"/>
      <c r="AI49" s="2"/>
      <c r="AJ49" s="2"/>
      <c r="AK49" s="2"/>
    </row>
    <row r="50" spans="1:37" ht="14.7" thickBot="1">
      <c r="A50" s="113"/>
      <c r="B50" s="19" t="s">
        <v>31</v>
      </c>
      <c r="C50" s="20" t="s">
        <v>32</v>
      </c>
      <c r="D50" s="37" t="s">
        <v>33</v>
      </c>
      <c r="E50" s="19" t="s">
        <v>31</v>
      </c>
      <c r="F50" s="20" t="s">
        <v>32</v>
      </c>
      <c r="G50" s="37" t="s">
        <v>33</v>
      </c>
      <c r="H50" s="19" t="s">
        <v>31</v>
      </c>
      <c r="I50" s="20" t="s">
        <v>32</v>
      </c>
      <c r="J50" s="37" t="s">
        <v>33</v>
      </c>
      <c r="K50" s="19" t="s">
        <v>31</v>
      </c>
      <c r="L50" s="20" t="s">
        <v>32</v>
      </c>
      <c r="M50" s="37" t="s">
        <v>33</v>
      </c>
      <c r="N50" s="19" t="s">
        <v>31</v>
      </c>
      <c r="O50" s="20" t="s">
        <v>32</v>
      </c>
      <c r="P50" s="37" t="s">
        <v>33</v>
      </c>
      <c r="Q50" s="19" t="s">
        <v>31</v>
      </c>
      <c r="R50" s="20" t="s">
        <v>32</v>
      </c>
      <c r="S50" s="37" t="s">
        <v>33</v>
      </c>
      <c r="T50" s="19" t="s">
        <v>31</v>
      </c>
      <c r="U50" s="20" t="s">
        <v>32</v>
      </c>
      <c r="V50" s="37" t="s">
        <v>33</v>
      </c>
      <c r="W50" s="19" t="s">
        <v>31</v>
      </c>
      <c r="X50" s="20" t="s">
        <v>32</v>
      </c>
      <c r="Y50" s="37" t="s">
        <v>33</v>
      </c>
      <c r="AC50" s="1"/>
      <c r="AG50" s="2"/>
      <c r="AH50" s="2"/>
      <c r="AI50" s="2"/>
      <c r="AJ50" s="2"/>
      <c r="AK50" s="2"/>
    </row>
    <row r="51" spans="1:37" ht="14.7" thickTop="1">
      <c r="A51" s="38" t="s">
        <v>17</v>
      </c>
      <c r="B51" s="23">
        <v>0.28456106318525937</v>
      </c>
      <c r="C51" s="24">
        <v>0.95646687253123008</v>
      </c>
      <c r="D51" s="39">
        <v>1</v>
      </c>
      <c r="E51" s="23">
        <v>2.9080572286754638</v>
      </c>
      <c r="F51" s="24">
        <v>1.1006793627963274</v>
      </c>
      <c r="G51" s="39">
        <v>1</v>
      </c>
      <c r="H51" s="23">
        <v>0.40468201591651493</v>
      </c>
      <c r="I51" s="24">
        <v>1.1358248357973977</v>
      </c>
      <c r="J51" s="39">
        <v>1</v>
      </c>
      <c r="K51" s="23">
        <v>2.9922941513773105</v>
      </c>
      <c r="L51" s="24">
        <v>0.66878918725062719</v>
      </c>
      <c r="M51" s="39">
        <v>1</v>
      </c>
      <c r="N51" s="23">
        <v>2.0465218360693425</v>
      </c>
      <c r="O51" s="24">
        <v>0.90303174782198525</v>
      </c>
      <c r="P51" s="39">
        <v>1</v>
      </c>
      <c r="Q51" s="23">
        <v>2.9410946895699062</v>
      </c>
      <c r="R51" s="24">
        <v>0.95678556047203267</v>
      </c>
      <c r="S51" s="39">
        <v>1</v>
      </c>
      <c r="T51" s="23">
        <v>3.4441984035210829</v>
      </c>
      <c r="U51" s="24">
        <v>0.97990114281922092</v>
      </c>
      <c r="V51" s="39">
        <v>1</v>
      </c>
      <c r="W51" s="23">
        <v>5.307832160094395</v>
      </c>
      <c r="X51" s="24">
        <v>8.0076135581731691</v>
      </c>
      <c r="Y51" s="39">
        <v>1</v>
      </c>
      <c r="AC51" s="2"/>
      <c r="AG51" s="2"/>
      <c r="AH51" s="2"/>
      <c r="AI51" s="2"/>
      <c r="AJ51" s="2"/>
      <c r="AK51" s="2"/>
    </row>
    <row r="52" spans="1:37">
      <c r="A52" s="40" t="s">
        <v>37</v>
      </c>
      <c r="B52" s="33">
        <v>2.7677966662779465E-2</v>
      </c>
      <c r="C52" s="10">
        <v>0.15558442175463943</v>
      </c>
      <c r="D52" s="41">
        <v>0</v>
      </c>
      <c r="E52" s="33">
        <v>1.0418958072624245</v>
      </c>
      <c r="F52" s="10">
        <v>0.15406148971723874</v>
      </c>
      <c r="G52" s="41">
        <v>0</v>
      </c>
      <c r="H52" s="33">
        <v>0.15245978441150124</v>
      </c>
      <c r="I52" s="10">
        <v>0.16622089679266269</v>
      </c>
      <c r="J52" s="41">
        <v>0</v>
      </c>
      <c r="K52" s="33">
        <v>0.91008573535776405</v>
      </c>
      <c r="L52" s="10">
        <v>0.17623505117522537</v>
      </c>
      <c r="M52" s="41">
        <v>0</v>
      </c>
      <c r="N52" s="33">
        <v>0.42455973032395117</v>
      </c>
      <c r="O52" s="10">
        <v>0.17591604256086785</v>
      </c>
      <c r="P52" s="41">
        <v>0</v>
      </c>
      <c r="Q52" s="33">
        <v>0.41689626780898004</v>
      </c>
      <c r="R52" s="10">
        <v>0.34774098935137177</v>
      </c>
      <c r="S52" s="41">
        <v>0</v>
      </c>
      <c r="T52" s="33">
        <v>1.3814348751800594</v>
      </c>
      <c r="U52" s="10">
        <v>0.16442965412840085</v>
      </c>
      <c r="V52" s="41">
        <v>0</v>
      </c>
      <c r="W52" s="33">
        <v>6.6460826977181295E-2</v>
      </c>
      <c r="X52" s="10">
        <v>0.831353562809095</v>
      </c>
      <c r="Y52" s="41">
        <v>0</v>
      </c>
      <c r="AC52" s="2"/>
      <c r="AG52" s="2"/>
      <c r="AH52" s="2"/>
      <c r="AI52" s="2"/>
      <c r="AJ52" s="2"/>
      <c r="AK52" s="2"/>
    </row>
    <row r="53" spans="1:37">
      <c r="A53" s="40" t="s">
        <v>20</v>
      </c>
      <c r="B53" s="42">
        <v>1.48837420068558E-6</v>
      </c>
      <c r="C53" s="10">
        <v>0.65327783321897792</v>
      </c>
      <c r="D53" s="41"/>
      <c r="E53" s="33">
        <v>3.3794278195024549E-2</v>
      </c>
      <c r="F53" s="10">
        <v>0.32093462843521853</v>
      </c>
      <c r="G53" s="41"/>
      <c r="H53" s="33">
        <v>2.4931392926457701E-3</v>
      </c>
      <c r="I53" s="10">
        <v>0.22989910072022826</v>
      </c>
      <c r="J53" s="41"/>
      <c r="K53" s="33">
        <v>1.9240987228033458E-2</v>
      </c>
      <c r="L53" s="10">
        <v>0.56878597974777645</v>
      </c>
      <c r="M53" s="41"/>
      <c r="N53" s="33">
        <v>1.2955983598148337E-2</v>
      </c>
      <c r="O53" s="10">
        <v>0.3937748360854601</v>
      </c>
      <c r="P53" s="41"/>
      <c r="Q53" s="33">
        <v>1.2840368756596961E-3</v>
      </c>
      <c r="R53" s="10">
        <v>0.84010551745277162</v>
      </c>
      <c r="S53" s="41"/>
      <c r="T53" s="33">
        <v>3.7491674280571194E-2</v>
      </c>
      <c r="U53" s="10">
        <v>0.84267920633379534</v>
      </c>
      <c r="V53" s="41"/>
      <c r="W53" s="42">
        <v>3.77491285174396E-8</v>
      </c>
      <c r="X53" s="10">
        <v>1.2802908620574175E-4</v>
      </c>
      <c r="Y53" s="7"/>
      <c r="AC53" s="2"/>
      <c r="AG53" s="2"/>
      <c r="AH53" s="2"/>
      <c r="AI53" s="2"/>
      <c r="AJ53" s="2"/>
      <c r="AK53" s="2"/>
    </row>
    <row r="54" spans="1:37">
      <c r="A54" s="17"/>
      <c r="B54" s="4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43"/>
      <c r="X54" s="9"/>
      <c r="Y54" s="2"/>
      <c r="AC54" s="2"/>
      <c r="AG54" s="2"/>
      <c r="AH54" s="2"/>
      <c r="AI54" s="2"/>
      <c r="AJ54" s="2"/>
      <c r="AK54" s="2"/>
    </row>
    <row r="55" spans="1:37">
      <c r="A55" s="17"/>
      <c r="B55" s="4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43"/>
      <c r="X55" s="9"/>
      <c r="Y55" s="2"/>
      <c r="AC55" s="2"/>
      <c r="AG55" s="2"/>
      <c r="AH55" s="2"/>
      <c r="AI55" s="2"/>
      <c r="AJ55" s="2"/>
      <c r="AK55" s="2"/>
    </row>
    <row r="56" spans="1:37">
      <c r="A56" s="44" t="s">
        <v>38</v>
      </c>
      <c r="B56" s="4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43"/>
      <c r="X56" s="9"/>
      <c r="Y56" s="2"/>
      <c r="AC56" s="2"/>
      <c r="AG56" s="2"/>
      <c r="AH56" s="2"/>
      <c r="AI56" s="2"/>
      <c r="AJ56" s="2"/>
      <c r="AK56" s="2"/>
    </row>
    <row r="57" spans="1:37">
      <c r="A57" s="102" t="s">
        <v>39</v>
      </c>
      <c r="B57" s="102"/>
      <c r="C57" s="102"/>
      <c r="D57" s="102"/>
      <c r="E57" s="102"/>
      <c r="F57" s="102"/>
      <c r="G57" s="102"/>
      <c r="H57" s="102"/>
      <c r="I57" s="2"/>
      <c r="J57" s="2"/>
      <c r="K57" s="2"/>
      <c r="L57" s="2"/>
      <c r="M57" s="9"/>
      <c r="N57" s="9"/>
      <c r="O57" s="9"/>
      <c r="P57" s="9"/>
      <c r="Q57" s="9"/>
      <c r="R57" s="9"/>
      <c r="S57" s="9"/>
      <c r="T57" s="9"/>
      <c r="U57" s="9"/>
      <c r="V57" s="9"/>
      <c r="W57" s="43"/>
      <c r="X57" s="9"/>
      <c r="Y57" s="2"/>
      <c r="AC57" s="2"/>
      <c r="AG57" s="2"/>
      <c r="AH57" s="2"/>
      <c r="AI57" s="2"/>
      <c r="AJ57" s="2"/>
      <c r="AK57" s="2"/>
    </row>
    <row r="58" spans="1:37">
      <c r="A58" s="45" t="s">
        <v>40</v>
      </c>
      <c r="B58" s="103" t="s">
        <v>30</v>
      </c>
      <c r="C58" s="104"/>
      <c r="D58" s="105"/>
      <c r="E58" s="106" t="s">
        <v>41</v>
      </c>
      <c r="F58" s="107"/>
      <c r="G58" s="108"/>
      <c r="H58" s="103" t="s">
        <v>42</v>
      </c>
      <c r="I58" s="104"/>
      <c r="J58" s="104"/>
      <c r="K58" s="46"/>
      <c r="L58" s="46"/>
      <c r="M58" s="9"/>
      <c r="N58" s="9"/>
      <c r="O58" s="9"/>
      <c r="P58" s="9"/>
      <c r="Q58" s="9"/>
      <c r="R58" s="9"/>
      <c r="S58" s="9"/>
      <c r="T58" s="9"/>
      <c r="U58" s="9"/>
      <c r="V58" s="9"/>
      <c r="W58" s="43"/>
      <c r="X58" s="9"/>
      <c r="Y58" s="2"/>
      <c r="AC58" s="2"/>
      <c r="AG58" s="2"/>
      <c r="AH58" s="2"/>
      <c r="AI58" s="2"/>
      <c r="AJ58" s="2"/>
      <c r="AK58" s="2"/>
    </row>
    <row r="59" spans="1:37" ht="14.7" thickBot="1">
      <c r="A59" s="47"/>
      <c r="B59" s="48" t="s">
        <v>9</v>
      </c>
      <c r="C59" s="49" t="s">
        <v>10</v>
      </c>
      <c r="D59" s="50" t="s">
        <v>43</v>
      </c>
      <c r="E59" s="49" t="s">
        <v>9</v>
      </c>
      <c r="F59" s="49" t="s">
        <v>10</v>
      </c>
      <c r="G59" s="50" t="s">
        <v>43</v>
      </c>
      <c r="H59" s="48" t="s">
        <v>9</v>
      </c>
      <c r="I59" s="49" t="s">
        <v>10</v>
      </c>
      <c r="J59" s="49" t="s">
        <v>43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43"/>
      <c r="X59" s="9"/>
      <c r="Y59" s="2"/>
      <c r="AC59" s="2"/>
      <c r="AG59" s="2"/>
      <c r="AH59" s="2"/>
      <c r="AI59" s="2"/>
      <c r="AJ59" s="2"/>
      <c r="AK59" s="2"/>
    </row>
    <row r="60" spans="1:37" ht="14.7" thickTop="1">
      <c r="A60" s="38" t="s">
        <v>44</v>
      </c>
      <c r="B60" s="51">
        <v>8.126324835850566</v>
      </c>
      <c r="C60" s="52">
        <v>10.824237287164598</v>
      </c>
      <c r="D60" s="53">
        <v>1</v>
      </c>
      <c r="E60" s="52">
        <v>1.8342372342282784</v>
      </c>
      <c r="F60" s="52">
        <v>1.1125392829335026</v>
      </c>
      <c r="G60" s="53">
        <v>1</v>
      </c>
      <c r="H60" s="51">
        <v>1.9211686565666488</v>
      </c>
      <c r="I60" s="52">
        <v>1.21226667621838</v>
      </c>
      <c r="J60" s="52">
        <v>1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43"/>
      <c r="X60" s="9"/>
      <c r="Y60" s="2"/>
      <c r="AC60" s="2"/>
      <c r="AG60" s="2"/>
      <c r="AH60" s="2"/>
      <c r="AI60" s="2"/>
      <c r="AJ60" s="2"/>
      <c r="AK60" s="2"/>
    </row>
    <row r="61" spans="1:37">
      <c r="A61" s="40" t="s">
        <v>45</v>
      </c>
      <c r="B61" s="54">
        <v>4.7709648059359004</v>
      </c>
      <c r="C61" s="55">
        <v>3.2977309375817963</v>
      </c>
      <c r="D61" s="56">
        <v>1</v>
      </c>
      <c r="E61" s="55">
        <v>1.333482858652649</v>
      </c>
      <c r="F61" s="55">
        <v>0.97172055754828213</v>
      </c>
      <c r="G61" s="56">
        <v>1</v>
      </c>
      <c r="H61" s="54">
        <v>1.8550861254459041</v>
      </c>
      <c r="I61" s="55">
        <v>1.1997322583594525</v>
      </c>
      <c r="J61" s="55">
        <v>1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43"/>
      <c r="X61" s="9"/>
      <c r="Y61" s="2"/>
      <c r="AC61" s="2"/>
      <c r="AG61" s="2"/>
      <c r="AH61" s="2"/>
      <c r="AI61" s="2"/>
      <c r="AJ61" s="2"/>
      <c r="AK61" s="2"/>
    </row>
    <row r="62" spans="1:37" ht="14.7" thickBot="1">
      <c r="A62" s="57" t="s">
        <v>46</v>
      </c>
      <c r="B62" s="48">
        <v>7.5149789248587053</v>
      </c>
      <c r="C62" s="49">
        <v>4.1546984427575326</v>
      </c>
      <c r="D62" s="50">
        <v>1</v>
      </c>
      <c r="E62" s="49">
        <v>2.3367671911161381</v>
      </c>
      <c r="F62" s="49">
        <v>1.0821340341388774</v>
      </c>
      <c r="G62" s="50">
        <v>1</v>
      </c>
      <c r="H62" s="48">
        <v>2.20612828544333</v>
      </c>
      <c r="I62" s="49">
        <v>0.72131522580826324</v>
      </c>
      <c r="J62" s="49">
        <v>1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43"/>
      <c r="X62" s="9"/>
      <c r="Y62" s="2"/>
      <c r="AC62" s="2"/>
      <c r="AG62" s="2"/>
      <c r="AH62" s="2"/>
      <c r="AI62" s="2"/>
      <c r="AJ62" s="2"/>
      <c r="AK62" s="2"/>
    </row>
    <row r="63" spans="1:37" ht="14.7" thickTop="1">
      <c r="A63" s="38" t="s">
        <v>17</v>
      </c>
      <c r="B63" s="51">
        <f>AVERAGE(B60:B62)</f>
        <v>6.8040895222150573</v>
      </c>
      <c r="C63" s="52">
        <f t="shared" ref="C63:J63" si="8">AVERAGE(C60:C62)</f>
        <v>6.0922222225013094</v>
      </c>
      <c r="D63" s="53">
        <f t="shared" si="8"/>
        <v>1</v>
      </c>
      <c r="E63" s="52">
        <f t="shared" si="8"/>
        <v>1.8348290946656884</v>
      </c>
      <c r="F63" s="52">
        <f t="shared" si="8"/>
        <v>1.0554646248735542</v>
      </c>
      <c r="G63" s="53">
        <f t="shared" si="8"/>
        <v>1</v>
      </c>
      <c r="H63" s="51">
        <f t="shared" si="8"/>
        <v>1.994127689151961</v>
      </c>
      <c r="I63" s="52">
        <f t="shared" si="8"/>
        <v>1.0444380534620319</v>
      </c>
      <c r="J63" s="52">
        <f t="shared" si="8"/>
        <v>1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43"/>
      <c r="X63" s="9"/>
      <c r="Y63" s="2"/>
      <c r="AC63" s="2"/>
      <c r="AG63" s="2"/>
      <c r="AH63" s="2"/>
      <c r="AI63" s="2"/>
      <c r="AJ63" s="2"/>
      <c r="AK63" s="2"/>
    </row>
    <row r="64" spans="1:37">
      <c r="A64" s="40" t="s">
        <v>37</v>
      </c>
      <c r="B64" s="54">
        <f>STDEV(B60:B62)</f>
        <v>1.787073876391382</v>
      </c>
      <c r="C64" s="55">
        <f t="shared" ref="C64:J64" si="9">STDEV(C60:C62)</f>
        <v>4.1203850858120061</v>
      </c>
      <c r="D64" s="56">
        <f t="shared" si="9"/>
        <v>0</v>
      </c>
      <c r="E64" s="55">
        <f t="shared" si="9"/>
        <v>0.50164242809571169</v>
      </c>
      <c r="F64" s="55">
        <f t="shared" si="9"/>
        <v>7.410075166758108E-2</v>
      </c>
      <c r="G64" s="56">
        <f t="shared" si="9"/>
        <v>0</v>
      </c>
      <c r="H64" s="54">
        <f t="shared" si="9"/>
        <v>0.18654735283769924</v>
      </c>
      <c r="I64" s="55">
        <f t="shared" si="9"/>
        <v>0.27990274957740335</v>
      </c>
      <c r="J64" s="55">
        <f t="shared" si="9"/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43"/>
      <c r="X64" s="9"/>
      <c r="Y64" s="2"/>
      <c r="AC64" s="2"/>
      <c r="AG64" s="2"/>
      <c r="AH64" s="2"/>
      <c r="AI64" s="2"/>
      <c r="AJ64" s="2"/>
      <c r="AK64" s="2"/>
    </row>
    <row r="65" spans="1:37">
      <c r="A65" s="40" t="s">
        <v>20</v>
      </c>
      <c r="B65" s="54">
        <f>TTEST(B60:B62,D60:D62,2,2)</f>
        <v>4.9110192061414468E-3</v>
      </c>
      <c r="C65" s="55">
        <f>TTEST(C60:C62,D60:D62,2,2)</f>
        <v>9.9023987805213071E-2</v>
      </c>
      <c r="D65" s="56"/>
      <c r="E65" s="55">
        <f>TTEST(E60:E62,G60:G62,2,2)</f>
        <v>4.4901675073467227E-2</v>
      </c>
      <c r="F65" s="55">
        <f>TTEST(F60:F62,G60:G62,2,2)</f>
        <v>0.26455861055364133</v>
      </c>
      <c r="G65" s="56"/>
      <c r="H65" s="54">
        <f>TTEST(H60:H62,J60:J62,2,2)</f>
        <v>7.65693461994852E-4</v>
      </c>
      <c r="I65" s="55">
        <f>TTEST(I60:I62,J60:J62,2,2)</f>
        <v>0.79694725325676619</v>
      </c>
      <c r="J65" s="55"/>
      <c r="M65" s="9"/>
      <c r="N65" s="9"/>
      <c r="O65" s="9"/>
      <c r="P65" s="9"/>
      <c r="Q65" s="9"/>
      <c r="R65" s="9"/>
      <c r="S65" s="9"/>
      <c r="T65" s="9"/>
      <c r="U65" s="9"/>
      <c r="V65" s="9"/>
      <c r="W65" s="43"/>
      <c r="X65" s="9"/>
      <c r="Y65" s="2"/>
      <c r="AC65" s="2"/>
      <c r="AG65" s="2"/>
      <c r="AH65" s="2"/>
      <c r="AI65" s="2"/>
      <c r="AJ65" s="2"/>
      <c r="AK65" s="2"/>
    </row>
    <row r="66" spans="1:37">
      <c r="A66" s="17"/>
      <c r="B66" s="4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43"/>
      <c r="X66" s="9"/>
      <c r="Y66" s="2"/>
      <c r="AC66" s="2"/>
      <c r="AG66" s="2"/>
      <c r="AH66" s="2"/>
      <c r="AI66" s="2"/>
      <c r="AJ66" s="2"/>
      <c r="AK66" s="2"/>
    </row>
    <row r="67" spans="1:37">
      <c r="A67" s="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AC67" s="2"/>
      <c r="AG67" s="2"/>
      <c r="AH67" s="2"/>
      <c r="AI67" s="2"/>
      <c r="AJ67" s="2"/>
      <c r="AK67" s="2"/>
    </row>
    <row r="68" spans="1:37">
      <c r="A68" s="1" t="s">
        <v>47</v>
      </c>
      <c r="B68" s="2"/>
      <c r="C68" s="2"/>
      <c r="D68" s="2"/>
      <c r="E68" s="2"/>
      <c r="F68" s="2"/>
      <c r="G68" s="2"/>
      <c r="H68" s="2"/>
      <c r="I68" s="2"/>
      <c r="J68" s="5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AC68" s="2"/>
      <c r="AG68" s="2"/>
      <c r="AH68" s="2"/>
      <c r="AI68" s="2"/>
      <c r="AJ68" s="2"/>
      <c r="AK68" s="2"/>
    </row>
    <row r="69" spans="1:37">
      <c r="A69" s="1" t="s">
        <v>48</v>
      </c>
      <c r="B69" s="2"/>
      <c r="C69" s="2"/>
      <c r="D69" s="2"/>
      <c r="E69" s="2"/>
      <c r="F69" s="2"/>
      <c r="G69" s="2"/>
      <c r="H69" s="2"/>
      <c r="I69" s="2"/>
      <c r="J69" s="5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AC69" s="2"/>
      <c r="AG69" s="2"/>
      <c r="AH69" s="2"/>
      <c r="AI69" s="2"/>
      <c r="AJ69" s="2"/>
      <c r="AK69" s="2"/>
    </row>
    <row r="70" spans="1:37" ht="16.350000000000001">
      <c r="A70" s="99"/>
      <c r="B70" s="83" t="s">
        <v>23</v>
      </c>
      <c r="C70" s="83"/>
      <c r="D70" s="100"/>
      <c r="E70" s="101" t="s">
        <v>49</v>
      </c>
      <c r="F70" s="83"/>
      <c r="G70" s="100"/>
      <c r="H70" s="101" t="s">
        <v>50</v>
      </c>
      <c r="I70" s="83"/>
      <c r="J70" s="100"/>
      <c r="K70" s="90" t="s">
        <v>29</v>
      </c>
      <c r="L70" s="81"/>
      <c r="M70" s="91"/>
      <c r="N70" s="92" t="s">
        <v>27</v>
      </c>
      <c r="O70" s="85"/>
      <c r="P70" s="86"/>
      <c r="Q70" s="90" t="s">
        <v>28</v>
      </c>
      <c r="R70" s="81"/>
      <c r="S70" s="91"/>
      <c r="T70" s="92" t="s">
        <v>51</v>
      </c>
      <c r="U70" s="85"/>
      <c r="V70" s="86"/>
      <c r="W70" s="92" t="s">
        <v>30</v>
      </c>
      <c r="X70" s="85"/>
      <c r="Y70" s="86"/>
      <c r="Z70" s="93"/>
      <c r="AA70" s="93"/>
      <c r="AB70" s="93"/>
      <c r="AC70" s="59"/>
      <c r="AG70" s="59"/>
    </row>
    <row r="71" spans="1:37">
      <c r="A71" s="95"/>
      <c r="B71" s="60" t="s">
        <v>5</v>
      </c>
      <c r="C71" s="60" t="s">
        <v>6</v>
      </c>
      <c r="D71" s="60" t="s">
        <v>52</v>
      </c>
      <c r="E71" s="60" t="s">
        <v>5</v>
      </c>
      <c r="F71" s="60" t="s">
        <v>6</v>
      </c>
      <c r="G71" s="60" t="s">
        <v>52</v>
      </c>
      <c r="H71" s="60" t="s">
        <v>5</v>
      </c>
      <c r="I71" s="60" t="s">
        <v>6</v>
      </c>
      <c r="J71" s="60" t="s">
        <v>52</v>
      </c>
      <c r="K71" s="60" t="s">
        <v>5</v>
      </c>
      <c r="L71" s="60" t="s">
        <v>6</v>
      </c>
      <c r="M71" s="60" t="s">
        <v>52</v>
      </c>
      <c r="N71" s="60" t="s">
        <v>5</v>
      </c>
      <c r="O71" s="60" t="s">
        <v>6</v>
      </c>
      <c r="P71" s="60" t="s">
        <v>52</v>
      </c>
      <c r="Q71" s="60" t="s">
        <v>5</v>
      </c>
      <c r="R71" s="60" t="s">
        <v>6</v>
      </c>
      <c r="S71" s="60" t="s">
        <v>52</v>
      </c>
      <c r="T71" s="60" t="s">
        <v>5</v>
      </c>
      <c r="U71" s="60" t="s">
        <v>6</v>
      </c>
      <c r="V71" s="60" t="s">
        <v>52</v>
      </c>
      <c r="W71" s="60" t="s">
        <v>5</v>
      </c>
      <c r="X71" s="60" t="s">
        <v>6</v>
      </c>
      <c r="Y71" s="60" t="s">
        <v>52</v>
      </c>
      <c r="Z71" s="61"/>
      <c r="AA71" s="61"/>
      <c r="AB71" s="61"/>
      <c r="AC71" s="62"/>
      <c r="AG71" s="62"/>
    </row>
    <row r="72" spans="1:37">
      <c r="A72" s="94" t="s">
        <v>34</v>
      </c>
      <c r="B72" s="63">
        <v>2.4024403618189876</v>
      </c>
      <c r="C72" s="64">
        <v>2.2917175612792171</v>
      </c>
      <c r="D72" s="64">
        <v>1.0067187717564827</v>
      </c>
      <c r="E72" s="64">
        <v>0.17273928508261766</v>
      </c>
      <c r="F72" s="64">
        <v>4.6308534542102944E-2</v>
      </c>
      <c r="G72" s="64">
        <v>0.29063808026659849</v>
      </c>
      <c r="H72" s="64">
        <v>1.0908214610415329E-2</v>
      </c>
      <c r="I72" s="64">
        <v>6.9040293825213322E-3</v>
      </c>
      <c r="J72" s="64">
        <v>1.7919637231152644E-2</v>
      </c>
      <c r="K72" s="65">
        <v>0.29160471512977576</v>
      </c>
      <c r="L72" s="65">
        <v>0.57593982210587213</v>
      </c>
      <c r="M72" s="65">
        <v>0.86333791039698027</v>
      </c>
      <c r="N72" s="65">
        <v>4.0960366020502566E-4</v>
      </c>
      <c r="O72" s="65">
        <v>2.8840620485291122E-4</v>
      </c>
      <c r="P72" s="65">
        <v>1.9073445703379299E-3</v>
      </c>
      <c r="Q72" s="65">
        <v>6.7672597541694093E-2</v>
      </c>
      <c r="R72" s="65">
        <v>5.5376493684927551E-2</v>
      </c>
      <c r="S72" s="65">
        <v>0.11919585901693176</v>
      </c>
      <c r="T72" s="65">
        <v>8.1606704807265333E-3</v>
      </c>
      <c r="U72" s="65">
        <v>1.7968495484598394E-2</v>
      </c>
      <c r="V72" s="65">
        <v>4.9651700545865337E-3</v>
      </c>
      <c r="W72" s="65">
        <v>2.2497514354598996E-2</v>
      </c>
      <c r="X72" s="65">
        <v>1.7219991865912259E-2</v>
      </c>
      <c r="Y72" s="65">
        <v>5.8797305177515823E-2</v>
      </c>
      <c r="Z72" s="8"/>
      <c r="AA72" s="8"/>
      <c r="AB72" s="8"/>
      <c r="AC72" s="62"/>
      <c r="AG72" s="62"/>
    </row>
    <row r="73" spans="1:37">
      <c r="A73" s="94"/>
      <c r="B73" s="66">
        <v>2.5435454233056056</v>
      </c>
      <c r="C73" s="67">
        <v>2.1797816925313982</v>
      </c>
      <c r="D73" s="67">
        <v>0.67801282138871755</v>
      </c>
      <c r="E73" s="67">
        <v>0.1131258036726661</v>
      </c>
      <c r="F73" s="67">
        <v>7.0289855370114507E-2</v>
      </c>
      <c r="G73" s="67">
        <v>0.56789787658954982</v>
      </c>
      <c r="H73" s="67">
        <v>1.0705142024867569E-2</v>
      </c>
      <c r="I73" s="67">
        <v>7.3449665787146618E-3</v>
      </c>
      <c r="J73" s="67">
        <v>2.4184413591736821E-2</v>
      </c>
      <c r="K73" s="68">
        <v>0.29642361824432722</v>
      </c>
      <c r="L73" s="68">
        <v>0.31319898524922829</v>
      </c>
      <c r="M73" s="68">
        <v>1.2630261405915519</v>
      </c>
      <c r="N73" s="68">
        <v>3.3214533845715672E-4</v>
      </c>
      <c r="O73" s="68">
        <v>2.4074692520361545E-4</v>
      </c>
      <c r="P73" s="68">
        <v>1.4766408894731297E-3</v>
      </c>
      <c r="Q73" s="68">
        <v>5.0749327286817782E-2</v>
      </c>
      <c r="R73" s="68">
        <v>3.6336629059382689E-2</v>
      </c>
      <c r="S73" s="68">
        <v>0.13011003188221024</v>
      </c>
      <c r="T73" s="68">
        <v>7.9666383406139969E-3</v>
      </c>
      <c r="U73" s="68">
        <v>1.1012064438384274E-2</v>
      </c>
      <c r="V73" s="68">
        <v>3.6518096006640651E-3</v>
      </c>
      <c r="W73" s="68">
        <v>1.7091729678307681E-2</v>
      </c>
      <c r="X73" s="68">
        <v>1.1008439904597373E-2</v>
      </c>
      <c r="Y73" s="68">
        <v>4.1632131881932141E-2</v>
      </c>
      <c r="Z73" s="8"/>
      <c r="AA73" s="8"/>
      <c r="AB73" s="8"/>
      <c r="AC73" s="62"/>
      <c r="AG73" s="62"/>
    </row>
    <row r="74" spans="1:37">
      <c r="A74" s="95"/>
      <c r="B74" s="66">
        <v>3.0622186391312756</v>
      </c>
      <c r="C74" s="67">
        <v>2.0792107463604736</v>
      </c>
      <c r="D74" s="67">
        <v>0.66469996573196743</v>
      </c>
      <c r="E74" s="67">
        <v>0.16237016108448526</v>
      </c>
      <c r="F74" s="67">
        <v>4.4896151596193E-2</v>
      </c>
      <c r="G74" s="67">
        <v>0.44458850865035948</v>
      </c>
      <c r="H74" s="67">
        <v>8.8338877358815175E-3</v>
      </c>
      <c r="I74" s="67">
        <v>5.0811665112317711E-3</v>
      </c>
      <c r="J74" s="67">
        <v>1.9330567690839042E-2</v>
      </c>
      <c r="K74" s="68">
        <v>0.31273928891903763</v>
      </c>
      <c r="L74" s="68">
        <v>0.57081847522630724</v>
      </c>
      <c r="M74" s="68">
        <v>1.7698258965661524</v>
      </c>
      <c r="N74" s="68">
        <v>4.2983158289442482E-4</v>
      </c>
      <c r="O74" s="68">
        <v>3.3674150609601985E-4</v>
      </c>
      <c r="P74" s="68">
        <v>1.2626490045426762E-3</v>
      </c>
      <c r="Q74" s="68">
        <v>6.9462634712551291E-2</v>
      </c>
      <c r="R74" s="68">
        <v>5.2034968096428359E-2</v>
      </c>
      <c r="S74" s="68">
        <v>0.16573607122322193</v>
      </c>
      <c r="T74" s="68">
        <v>8.3090630502563531E-3</v>
      </c>
      <c r="U74" s="68">
        <v>1.5194479315683705E-2</v>
      </c>
      <c r="V74" s="68">
        <v>3.4710042883289434E-3</v>
      </c>
      <c r="W74" s="68">
        <v>2.3709816435057984E-2</v>
      </c>
      <c r="X74" s="68">
        <v>1.8969973192105145E-2</v>
      </c>
      <c r="Y74" s="68">
        <v>5.0206572279569574E-2</v>
      </c>
      <c r="Z74" s="8"/>
      <c r="AA74" s="8"/>
      <c r="AB74" s="8"/>
      <c r="AC74" s="62"/>
      <c r="AG74" s="62"/>
    </row>
    <row r="75" spans="1:37">
      <c r="A75" s="96" t="s">
        <v>35</v>
      </c>
      <c r="B75" s="67">
        <v>2.3864066402847595</v>
      </c>
      <c r="C75" s="67">
        <v>2.2764227960910275</v>
      </c>
      <c r="D75" s="67">
        <v>1</v>
      </c>
      <c r="E75" s="67">
        <v>0.59434498371364886</v>
      </c>
      <c r="F75" s="67">
        <v>0.15933402291821064</v>
      </c>
      <c r="G75" s="67">
        <v>1</v>
      </c>
      <c r="H75" s="67">
        <v>0.60872965617025943</v>
      </c>
      <c r="I75" s="67">
        <v>0.38527729626796942</v>
      </c>
      <c r="J75" s="67">
        <v>1</v>
      </c>
      <c r="K75" s="67">
        <v>0.33776428860362451</v>
      </c>
      <c r="L75" s="67">
        <v>0.66710822630393163</v>
      </c>
      <c r="M75" s="67">
        <v>1</v>
      </c>
      <c r="N75" s="67">
        <v>0.214750741200608</v>
      </c>
      <c r="O75" s="67">
        <v>0.15120823438934972</v>
      </c>
      <c r="P75" s="67">
        <v>1</v>
      </c>
      <c r="Q75" s="67">
        <v>0.56774285700714822</v>
      </c>
      <c r="R75" s="67">
        <v>0.46458403959370204</v>
      </c>
      <c r="S75" s="67">
        <v>1</v>
      </c>
      <c r="T75" s="67">
        <v>1.6435832793255858</v>
      </c>
      <c r="U75" s="67">
        <v>3.6189083731382268</v>
      </c>
      <c r="V75" s="67">
        <v>1</v>
      </c>
      <c r="W75" s="68">
        <v>0.38262832431990573</v>
      </c>
      <c r="X75" s="68">
        <v>0.29287042686604642</v>
      </c>
      <c r="Y75" s="68">
        <v>1</v>
      </c>
      <c r="Z75" s="62"/>
      <c r="AA75" s="62"/>
      <c r="AB75" s="62"/>
      <c r="AC75" s="2"/>
      <c r="AG75" s="62"/>
    </row>
    <row r="76" spans="1:37">
      <c r="A76" s="97"/>
      <c r="B76" s="67">
        <v>3.7514709797019354</v>
      </c>
      <c r="C76" s="67">
        <v>3.2149564488570168</v>
      </c>
      <c r="D76" s="67">
        <v>1</v>
      </c>
      <c r="E76" s="67">
        <v>0.19920096259565376</v>
      </c>
      <c r="F76" s="67">
        <v>0.12377199892387826</v>
      </c>
      <c r="G76" s="67">
        <v>1</v>
      </c>
      <c r="H76" s="67">
        <v>0.4426463343533471</v>
      </c>
      <c r="I76" s="67">
        <v>0.30370662289799094</v>
      </c>
      <c r="J76" s="67">
        <v>1</v>
      </c>
      <c r="K76" s="67">
        <v>0.23469317753430979</v>
      </c>
      <c r="L76" s="67">
        <v>0.24797506178497475</v>
      </c>
      <c r="M76" s="67">
        <v>1</v>
      </c>
      <c r="N76" s="67">
        <v>0.22493304961619157</v>
      </c>
      <c r="O76" s="67">
        <v>0.16303688115362616</v>
      </c>
      <c r="P76" s="67">
        <v>1</v>
      </c>
      <c r="Q76" s="67">
        <v>0.39004930329093762</v>
      </c>
      <c r="R76" s="67">
        <v>0.27927615214389129</v>
      </c>
      <c r="S76" s="67">
        <v>1</v>
      </c>
      <c r="T76" s="67">
        <v>2.1815590657205401</v>
      </c>
      <c r="U76" s="67">
        <v>3.0155089236804073</v>
      </c>
      <c r="V76" s="67">
        <v>1</v>
      </c>
      <c r="W76" s="68">
        <v>0.41054178361030058</v>
      </c>
      <c r="X76" s="68">
        <v>0.26442171964234451</v>
      </c>
      <c r="Y76" s="68">
        <v>1</v>
      </c>
      <c r="Z76" s="62"/>
      <c r="AA76" s="62"/>
      <c r="AB76" s="62"/>
      <c r="AC76" s="2"/>
      <c r="AG76" s="62"/>
    </row>
    <row r="77" spans="1:37">
      <c r="A77" s="98"/>
      <c r="B77" s="67">
        <v>4.6069186053878628</v>
      </c>
      <c r="C77" s="67">
        <v>3.1280440101585492</v>
      </c>
      <c r="D77" s="67">
        <v>1</v>
      </c>
      <c r="E77" s="67">
        <v>0.36521448018841857</v>
      </c>
      <c r="F77" s="67">
        <v>0.10098360781407636</v>
      </c>
      <c r="G77" s="67">
        <v>1</v>
      </c>
      <c r="H77" s="67">
        <v>0.45699060043994411</v>
      </c>
      <c r="I77" s="67">
        <v>0.26285655923285633</v>
      </c>
      <c r="J77" s="67">
        <v>1</v>
      </c>
      <c r="K77" s="67">
        <v>0.17670624524469888</v>
      </c>
      <c r="L77" s="67">
        <v>0.32252803868099078</v>
      </c>
      <c r="M77" s="67">
        <v>1</v>
      </c>
      <c r="N77" s="67">
        <v>0.34042048213557752</v>
      </c>
      <c r="O77" s="67">
        <v>0.26669446923453249</v>
      </c>
      <c r="P77" s="67">
        <v>1</v>
      </c>
      <c r="Q77" s="67">
        <v>0.41911597276247375</v>
      </c>
      <c r="R77" s="67">
        <v>0.31396284292479076</v>
      </c>
      <c r="S77" s="67">
        <v>1</v>
      </c>
      <c r="T77" s="67">
        <v>2.3938498371192192</v>
      </c>
      <c r="U77" s="67">
        <v>4.3775455325060495</v>
      </c>
      <c r="V77" s="67">
        <v>1</v>
      </c>
      <c r="W77" s="68">
        <v>0.47224527304976277</v>
      </c>
      <c r="X77" s="68">
        <v>0.377838444864808</v>
      </c>
      <c r="Y77" s="68">
        <v>1</v>
      </c>
      <c r="Z77" s="62"/>
      <c r="AA77" s="62"/>
      <c r="AB77" s="62"/>
      <c r="AC77" s="2"/>
      <c r="AG77" s="62"/>
    </row>
    <row r="78" spans="1:37">
      <c r="A78" s="62"/>
      <c r="B78" s="62"/>
      <c r="C78" s="62"/>
      <c r="D78" s="62"/>
      <c r="E78" s="62"/>
      <c r="F78" s="62"/>
      <c r="G78" s="62"/>
      <c r="H78" s="62"/>
      <c r="I78" s="62"/>
      <c r="J78" s="2"/>
      <c r="K78" s="2"/>
      <c r="L78" s="2"/>
      <c r="M78" s="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8"/>
      <c r="AA78" s="8"/>
      <c r="AB78" s="8"/>
      <c r="AC78" s="62"/>
      <c r="AG78" s="62"/>
    </row>
    <row r="79" spans="1:37">
      <c r="A79" s="1" t="s">
        <v>36</v>
      </c>
      <c r="B79" s="1"/>
      <c r="C79" s="9"/>
      <c r="D79" s="2"/>
      <c r="E79" s="2"/>
      <c r="F79" s="2"/>
      <c r="G79" s="2"/>
      <c r="H79" s="2"/>
      <c r="I79" s="2"/>
      <c r="J79" s="5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G79" s="2"/>
    </row>
    <row r="80" spans="1:37" ht="16.350000000000001">
      <c r="A80" s="88"/>
      <c r="B80" s="83" t="s">
        <v>23</v>
      </c>
      <c r="C80" s="83"/>
      <c r="D80" s="84"/>
      <c r="E80" s="83" t="s">
        <v>24</v>
      </c>
      <c r="F80" s="83"/>
      <c r="G80" s="84"/>
      <c r="H80" s="83" t="s">
        <v>26</v>
      </c>
      <c r="I80" s="83"/>
      <c r="J80" s="84"/>
      <c r="K80" s="81" t="s">
        <v>29</v>
      </c>
      <c r="L80" s="81"/>
      <c r="M80" s="82"/>
      <c r="N80" s="83" t="s">
        <v>27</v>
      </c>
      <c r="O80" s="83"/>
      <c r="P80" s="84"/>
      <c r="Q80" s="81" t="s">
        <v>28</v>
      </c>
      <c r="R80" s="81"/>
      <c r="S80" s="82"/>
      <c r="T80" s="83" t="s">
        <v>25</v>
      </c>
      <c r="U80" s="83"/>
      <c r="V80" s="84"/>
      <c r="W80" s="85" t="s">
        <v>30</v>
      </c>
      <c r="X80" s="85"/>
      <c r="Y80" s="86"/>
      <c r="Z80" s="87"/>
      <c r="AA80" s="87"/>
      <c r="AB80" s="87"/>
      <c r="AC80" s="1"/>
      <c r="AG80" s="59"/>
    </row>
    <row r="81" spans="1:33" ht="14.7" thickBot="1">
      <c r="A81" s="89"/>
      <c r="B81" s="69" t="s">
        <v>5</v>
      </c>
      <c r="C81" s="70" t="s">
        <v>6</v>
      </c>
      <c r="D81" s="71" t="s">
        <v>52</v>
      </c>
      <c r="E81" s="69" t="s">
        <v>5</v>
      </c>
      <c r="F81" s="70" t="s">
        <v>6</v>
      </c>
      <c r="G81" s="71" t="s">
        <v>52</v>
      </c>
      <c r="H81" s="69" t="s">
        <v>5</v>
      </c>
      <c r="I81" s="70" t="s">
        <v>6</v>
      </c>
      <c r="J81" s="71" t="s">
        <v>52</v>
      </c>
      <c r="K81" s="69" t="s">
        <v>5</v>
      </c>
      <c r="L81" s="70" t="s">
        <v>6</v>
      </c>
      <c r="M81" s="71" t="s">
        <v>52</v>
      </c>
      <c r="N81" s="69" t="s">
        <v>5</v>
      </c>
      <c r="O81" s="70" t="s">
        <v>6</v>
      </c>
      <c r="P81" s="71" t="s">
        <v>52</v>
      </c>
      <c r="Q81" s="69" t="s">
        <v>5</v>
      </c>
      <c r="R81" s="70" t="s">
        <v>6</v>
      </c>
      <c r="S81" s="71" t="s">
        <v>52</v>
      </c>
      <c r="T81" s="69" t="s">
        <v>5</v>
      </c>
      <c r="U81" s="70" t="s">
        <v>6</v>
      </c>
      <c r="V81" s="71" t="s">
        <v>52</v>
      </c>
      <c r="W81" s="69" t="s">
        <v>5</v>
      </c>
      <c r="X81" s="70" t="s">
        <v>6</v>
      </c>
      <c r="Y81" s="70" t="s">
        <v>52</v>
      </c>
      <c r="Z81" s="72"/>
      <c r="AA81" s="72"/>
      <c r="AB81" s="72"/>
      <c r="AC81" s="1"/>
      <c r="AG81" s="59"/>
    </row>
    <row r="82" spans="1:33" ht="14.7" thickTop="1">
      <c r="A82" s="73" t="s">
        <v>17</v>
      </c>
      <c r="B82" s="74">
        <v>3.5815987417915189</v>
      </c>
      <c r="C82" s="65">
        <v>2.873141085035531</v>
      </c>
      <c r="D82" s="75">
        <v>1</v>
      </c>
      <c r="E82" s="74">
        <v>0.38625347549924038</v>
      </c>
      <c r="F82" s="65">
        <v>0.12802987655205508</v>
      </c>
      <c r="G82" s="75">
        <v>1</v>
      </c>
      <c r="H82" s="74">
        <v>0.50278886365451692</v>
      </c>
      <c r="I82" s="65">
        <v>0.31728015946627225</v>
      </c>
      <c r="J82" s="75">
        <v>1</v>
      </c>
      <c r="K82" s="74">
        <v>0.24972123712754438</v>
      </c>
      <c r="L82" s="65">
        <v>0.41253710892329903</v>
      </c>
      <c r="M82" s="75">
        <v>1</v>
      </c>
      <c r="N82" s="74">
        <v>0.26003475765079237</v>
      </c>
      <c r="O82" s="65">
        <v>0.19364652825916942</v>
      </c>
      <c r="P82" s="75">
        <v>1</v>
      </c>
      <c r="Q82" s="74">
        <v>0.45896937768685325</v>
      </c>
      <c r="R82" s="65">
        <v>0.3526076782207947</v>
      </c>
      <c r="S82" s="75">
        <v>1</v>
      </c>
      <c r="T82" s="74">
        <v>2.0729973940551152</v>
      </c>
      <c r="U82" s="65">
        <v>3.6706542764415615</v>
      </c>
      <c r="V82" s="75">
        <v>1</v>
      </c>
      <c r="W82" s="74">
        <v>0.42180512699332301</v>
      </c>
      <c r="X82" s="65">
        <v>0.31171019712439962</v>
      </c>
      <c r="Y82" s="65">
        <v>1</v>
      </c>
      <c r="Z82" s="62"/>
      <c r="AA82" s="62"/>
      <c r="AB82" s="62"/>
      <c r="AC82" s="62"/>
      <c r="AG82" s="9"/>
    </row>
    <row r="83" spans="1:33">
      <c r="A83" s="76" t="s">
        <v>53</v>
      </c>
      <c r="B83" s="77">
        <v>1.1199601688011198</v>
      </c>
      <c r="C83" s="68">
        <v>0.51859712713316497</v>
      </c>
      <c r="D83" s="78">
        <v>0</v>
      </c>
      <c r="E83" s="77">
        <v>0.19841037989251289</v>
      </c>
      <c r="F83" s="68">
        <v>2.9407309926761351E-2</v>
      </c>
      <c r="G83" s="78">
        <v>0</v>
      </c>
      <c r="H83" s="77">
        <v>9.2027322744598475E-2</v>
      </c>
      <c r="I83" s="68">
        <v>6.232888483907708E-2</v>
      </c>
      <c r="J83" s="78">
        <v>0</v>
      </c>
      <c r="K83" s="77">
        <v>8.1573925147713569E-2</v>
      </c>
      <c r="L83" s="68">
        <v>0.22359422386173652</v>
      </c>
      <c r="M83" s="78">
        <v>0</v>
      </c>
      <c r="N83" s="77">
        <v>6.9801994075207943E-2</v>
      </c>
      <c r="O83" s="68">
        <v>6.3537236968754088E-2</v>
      </c>
      <c r="P83" s="78">
        <v>0</v>
      </c>
      <c r="Q83" s="77">
        <v>9.5315109878359824E-2</v>
      </c>
      <c r="R83" s="68">
        <v>9.851304867411928E-2</v>
      </c>
      <c r="S83" s="78">
        <v>0</v>
      </c>
      <c r="T83" s="77">
        <v>0.38673531562551905</v>
      </c>
      <c r="U83" s="68">
        <v>0.6824911426728002</v>
      </c>
      <c r="V83" s="78">
        <v>0</v>
      </c>
      <c r="W83" s="77">
        <v>4.5857895209389654E-2</v>
      </c>
      <c r="X83" s="68">
        <v>5.900882220132532E-2</v>
      </c>
      <c r="Y83" s="68">
        <v>0</v>
      </c>
      <c r="Z83" s="62"/>
      <c r="AA83" s="62"/>
      <c r="AB83" s="62"/>
      <c r="AC83" s="9"/>
      <c r="AG83" s="9"/>
    </row>
    <row r="84" spans="1:33">
      <c r="A84" s="76" t="s">
        <v>54</v>
      </c>
      <c r="B84" s="77">
        <v>1.6230859508744502E-2</v>
      </c>
      <c r="C84" s="68">
        <v>3.32942098445952E-3</v>
      </c>
      <c r="D84" s="78"/>
      <c r="E84" s="77">
        <v>5.8550018958905279E-3</v>
      </c>
      <c r="F84" s="79">
        <v>8.6025384888721177E-7</v>
      </c>
      <c r="G84" s="78"/>
      <c r="H84" s="77">
        <v>7.2619559306876099E-4</v>
      </c>
      <c r="I84" s="79">
        <v>4.5466834493450756E-5</v>
      </c>
      <c r="J84" s="41"/>
      <c r="K84" s="80">
        <v>9.0761221546490497E-5</v>
      </c>
      <c r="L84" s="68">
        <v>1.0411883137718472E-2</v>
      </c>
      <c r="M84" s="78"/>
      <c r="N84" s="80">
        <v>5.1760131029655854E-5</v>
      </c>
      <c r="O84" s="79">
        <v>2.5348470622858784E-5</v>
      </c>
      <c r="P84" s="78"/>
      <c r="Q84" s="77">
        <v>6.0019579232122933E-4</v>
      </c>
      <c r="R84" s="68">
        <v>3.3977421386231045E-4</v>
      </c>
      <c r="S84" s="78"/>
      <c r="T84" s="77">
        <v>8.6130447250380767E-3</v>
      </c>
      <c r="U84" s="68">
        <v>2.4733614983471538E-3</v>
      </c>
      <c r="V84" s="78"/>
      <c r="W84" s="80">
        <v>2.6014869525758269E-5</v>
      </c>
      <c r="X84" s="79">
        <v>3.5434861766198894E-5</v>
      </c>
      <c r="Y84" s="68"/>
      <c r="Z84" s="62"/>
      <c r="AA84" s="62"/>
      <c r="AB84" s="62"/>
      <c r="AC84" s="2"/>
      <c r="AG84" s="2"/>
    </row>
  </sheetData>
  <mergeCells count="78">
    <mergeCell ref="P4:Q4"/>
    <mergeCell ref="A4:A5"/>
    <mergeCell ref="B4:E4"/>
    <mergeCell ref="K4:K5"/>
    <mergeCell ref="L4:M4"/>
    <mergeCell ref="N4:O4"/>
    <mergeCell ref="A6:A8"/>
    <mergeCell ref="K6:K8"/>
    <mergeCell ref="A9:A11"/>
    <mergeCell ref="K9:K11"/>
    <mergeCell ref="A14:A15"/>
    <mergeCell ref="B14:E14"/>
    <mergeCell ref="K14:K15"/>
    <mergeCell ref="L14:M14"/>
    <mergeCell ref="N14:O14"/>
    <mergeCell ref="P14:Q14"/>
    <mergeCell ref="A16:A18"/>
    <mergeCell ref="K16:K18"/>
    <mergeCell ref="P21:Q21"/>
    <mergeCell ref="A23:A25"/>
    <mergeCell ref="K23:K25"/>
    <mergeCell ref="A29:A30"/>
    <mergeCell ref="B29:E29"/>
    <mergeCell ref="K29:K30"/>
    <mergeCell ref="L29:M29"/>
    <mergeCell ref="N29:O29"/>
    <mergeCell ref="P29:Q29"/>
    <mergeCell ref="A21:A22"/>
    <mergeCell ref="B21:E21"/>
    <mergeCell ref="K21:K22"/>
    <mergeCell ref="L21:M21"/>
    <mergeCell ref="N21:O21"/>
    <mergeCell ref="W38:Y38"/>
    <mergeCell ref="A40:A42"/>
    <mergeCell ref="A43:A45"/>
    <mergeCell ref="A49:A50"/>
    <mergeCell ref="B49:D49"/>
    <mergeCell ref="E49:G49"/>
    <mergeCell ref="H49:J49"/>
    <mergeCell ref="K49:M49"/>
    <mergeCell ref="A38:A39"/>
    <mergeCell ref="B38:D38"/>
    <mergeCell ref="E38:G38"/>
    <mergeCell ref="H38:J38"/>
    <mergeCell ref="K38:M38"/>
    <mergeCell ref="N38:P38"/>
    <mergeCell ref="B58:D58"/>
    <mergeCell ref="E58:G58"/>
    <mergeCell ref="H58:J58"/>
    <mergeCell ref="Q38:S38"/>
    <mergeCell ref="T38:V38"/>
    <mergeCell ref="N49:P49"/>
    <mergeCell ref="Q49:S49"/>
    <mergeCell ref="T49:V49"/>
    <mergeCell ref="W49:Y49"/>
    <mergeCell ref="A57:H57"/>
    <mergeCell ref="A75:A77"/>
    <mergeCell ref="A70:A71"/>
    <mergeCell ref="B70:D70"/>
    <mergeCell ref="E70:G70"/>
    <mergeCell ref="H70:J70"/>
    <mergeCell ref="Q70:S70"/>
    <mergeCell ref="T70:V70"/>
    <mergeCell ref="W70:Y70"/>
    <mergeCell ref="Z70:AB70"/>
    <mergeCell ref="A72:A74"/>
    <mergeCell ref="K70:M70"/>
    <mergeCell ref="N70:P70"/>
    <mergeCell ref="Q80:S80"/>
    <mergeCell ref="T80:V80"/>
    <mergeCell ref="W80:Y80"/>
    <mergeCell ref="Z80:AB80"/>
    <mergeCell ref="A80:A81"/>
    <mergeCell ref="B80:D80"/>
    <mergeCell ref="E80:G80"/>
    <mergeCell ref="H80:J80"/>
    <mergeCell ref="K80:M80"/>
    <mergeCell ref="N80:P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6a-e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Lu Lei</cp:lastModifiedBy>
  <dcterms:created xsi:type="dcterms:W3CDTF">2022-04-30T03:05:57Z</dcterms:created>
  <dcterms:modified xsi:type="dcterms:W3CDTF">2022-04-30T06:34:01Z</dcterms:modified>
</cp:coreProperties>
</file>