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8" documentId="8_{44BA45EC-EC9E-4005-9259-310EC39FA1C4}" xr6:coauthVersionLast="47" xr6:coauthVersionMax="47" xr10:uidLastSave="{8B23ED9B-D9D2-4E76-8714-ACB1775722BD}"/>
  <bookViews>
    <workbookView xWindow="-93" yWindow="-93" windowWidth="20186" windowHeight="12920" xr2:uid="{0DC76AA0-52C8-447F-B1D8-56E3B8E1727C}"/>
  </bookViews>
  <sheets>
    <sheet name="Fig.6-figure supplement 1abdfh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6" i="1" l="1"/>
  <c r="W76" i="1"/>
  <c r="U76" i="1"/>
  <c r="T76" i="1"/>
  <c r="R76" i="1"/>
  <c r="Q76" i="1"/>
  <c r="O76" i="1"/>
  <c r="N76" i="1"/>
  <c r="L76" i="1"/>
  <c r="K76" i="1"/>
  <c r="I76" i="1"/>
  <c r="H76" i="1"/>
  <c r="F76" i="1"/>
  <c r="E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G37" i="1"/>
  <c r="F37" i="1"/>
  <c r="E37" i="1"/>
  <c r="D37" i="1"/>
  <c r="G36" i="1"/>
  <c r="F36" i="1"/>
  <c r="E36" i="1"/>
  <c r="D36" i="1"/>
  <c r="C36" i="1"/>
  <c r="B36" i="1"/>
  <c r="G35" i="1"/>
  <c r="F35" i="1"/>
  <c r="E35" i="1"/>
  <c r="D35" i="1"/>
  <c r="C35" i="1"/>
  <c r="B35" i="1"/>
  <c r="K18" i="1"/>
  <c r="J18" i="1"/>
  <c r="L17" i="1"/>
  <c r="K17" i="1"/>
  <c r="J17" i="1"/>
  <c r="I17" i="1"/>
  <c r="D17" i="1"/>
  <c r="C17" i="1"/>
  <c r="B17" i="1"/>
  <c r="L16" i="1"/>
  <c r="K16" i="1"/>
  <c r="J16" i="1"/>
  <c r="I16" i="1"/>
  <c r="D16" i="1"/>
  <c r="C16" i="1"/>
  <c r="B16" i="1"/>
</calcChain>
</file>

<file path=xl/sharedStrings.xml><?xml version="1.0" encoding="utf-8"?>
<sst xmlns="http://schemas.openxmlformats.org/spreadsheetml/2006/main" count="170" uniqueCount="54">
  <si>
    <t>Luciferase reading</t>
  </si>
  <si>
    <t>Control</t>
  </si>
  <si>
    <t>Arl15-AL</t>
  </si>
  <si>
    <t>Arl15-AL+SB431542</t>
    <phoneticPr fontId="0" type="noConversion"/>
  </si>
  <si>
    <t>Arl15-WT</t>
  </si>
  <si>
    <t>Arl15-TN</t>
  </si>
  <si>
    <t>SBEx4-luc</t>
  </si>
  <si>
    <t>BRE-luc</t>
  </si>
  <si>
    <t>Renila-luciferase</t>
  </si>
  <si>
    <t>Relative luciferase activity of SBEx4-luc</t>
  </si>
  <si>
    <t>Relative luciferase activity of BRE-luc</t>
  </si>
  <si>
    <t>Relative luciferase activity</t>
  </si>
  <si>
    <t>Mean</t>
  </si>
  <si>
    <t>SD</t>
    <phoneticPr fontId="0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</si>
  <si>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</si>
  <si>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GL2-shRNA</t>
  </si>
  <si>
    <t>GL2-shRNA +BMP2</t>
  </si>
  <si>
    <t>Arl15-shRNA1</t>
  </si>
  <si>
    <t>Arl15-shRNA1 +BMP2</t>
  </si>
  <si>
    <t>Arl15-shRNA2</t>
  </si>
  <si>
    <t>Arl15-shRNA2 + BMP2</t>
  </si>
  <si>
    <t>SD</t>
  </si>
  <si>
    <t>Golgi fraction of ManII-SBP-GFP</t>
  </si>
  <si>
    <t>chase time (min)</t>
  </si>
  <si>
    <t>Mon2 siRNA#2</t>
  </si>
  <si>
    <t>SEM</t>
  </si>
  <si>
    <t>No. cell</t>
  </si>
  <si>
    <t>Golgi fraction of TNFα-SBP-GFP</t>
  </si>
  <si>
    <t>Raw data (normalized by corresponding β-tubulin) from 3 independent repeats</t>
  </si>
  <si>
    <t>E-cadherin</t>
  </si>
  <si>
    <t>N-Cadherin</t>
  </si>
  <si>
    <t>ID1</t>
    <phoneticPr fontId="0" type="noConversion"/>
  </si>
  <si>
    <r>
      <t>p21</t>
    </r>
    <r>
      <rPr>
        <b/>
        <vertAlign val="superscript"/>
        <sz val="11"/>
        <color theme="1"/>
        <rFont val="Arial"/>
        <family val="2"/>
      </rPr>
      <t>cip1</t>
    </r>
  </si>
  <si>
    <t>Snail1</t>
  </si>
  <si>
    <r>
      <t>p27</t>
    </r>
    <r>
      <rPr>
        <b/>
        <vertAlign val="superscript"/>
        <sz val="11"/>
        <color theme="1"/>
        <rFont val="Arial"/>
        <family val="2"/>
      </rPr>
      <t>kip1</t>
    </r>
  </si>
  <si>
    <t>c-Myc</t>
  </si>
  <si>
    <t>Vimentin</t>
    <phoneticPr fontId="0" type="noConversion"/>
  </si>
  <si>
    <t>Arl15</t>
  </si>
  <si>
    <t>GL2- shRNA</t>
  </si>
  <si>
    <t>Raw</t>
  </si>
  <si>
    <t>Normalized</t>
  </si>
  <si>
    <t>Values used in the plot</t>
  </si>
  <si>
    <t>N-cadherin</t>
  </si>
  <si>
    <t>ID1</t>
  </si>
  <si>
    <t>vimentin</t>
  </si>
  <si>
    <t>Arl15</t>
    <phoneticPr fontId="0" type="noConversion"/>
  </si>
  <si>
    <t>SD</t>
    <phoneticPr fontId="0" type="noConversion"/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</si>
  <si>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 value</t>
    </r>
  </si>
  <si>
    <t>Figure 6 - figure supplement 1a</t>
  </si>
  <si>
    <t>Figure 6 - figure supplement 1b</t>
  </si>
  <si>
    <t>Figure 6 - figure supplement 1d</t>
  </si>
  <si>
    <t>Figure 6 - figure supplement 1f</t>
  </si>
  <si>
    <t>Figure 6 - figure supplement 1h</t>
  </si>
  <si>
    <t>Figure 6 - figure supplement 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</si>
</sst>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E+00"/>
    <numFmt numFmtId="166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9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10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10" xfId="0" applyNumberFormat="1" applyFont="1" applyBorder="1"/>
    <xf numFmtId="164" fontId="2" fillId="0" borderId="1" xfId="0" applyNumberFormat="1" applyFont="1" applyBorder="1"/>
    <xf numFmtId="164" fontId="2" fillId="0" borderId="12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165" fontId="2" fillId="0" borderId="1" xfId="0" applyNumberFormat="1" applyFont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4" fillId="0" borderId="10" xfId="0" applyNumberFormat="1" applyFont="1" applyBorder="1"/>
    <xf numFmtId="164" fontId="4" fillId="0" borderId="1" xfId="0" applyNumberFormat="1" applyFont="1" applyBorder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166" fontId="4" fillId="0" borderId="0" xfId="0" applyNumberFormat="1" applyFont="1" applyAlignment="1" applyProtection="1">
      <alignment vertical="top"/>
      <protection locked="0"/>
    </xf>
    <xf numFmtId="166" fontId="2" fillId="0" borderId="0" xfId="0" applyNumberFormat="1" applyFont="1"/>
    <xf numFmtId="166" fontId="4" fillId="0" borderId="0" xfId="0" applyNumberFormat="1" applyFont="1" applyAlignment="1">
      <alignment vertical="center"/>
    </xf>
    <xf numFmtId="166" fontId="1" fillId="0" borderId="0" xfId="0" applyNumberFormat="1" applyFont="1"/>
    <xf numFmtId="166" fontId="5" fillId="0" borderId="0" xfId="0" applyNumberFormat="1" applyFont="1" applyAlignment="1">
      <alignment vertical="center"/>
    </xf>
    <xf numFmtId="0" fontId="5" fillId="0" borderId="12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2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164" fontId="4" fillId="0" borderId="9" xfId="0" applyNumberFormat="1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vertical="top"/>
      <protection locked="0"/>
    </xf>
    <xf numFmtId="164" fontId="4" fillId="0" borderId="11" xfId="0" applyNumberFormat="1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164" fontId="4" fillId="0" borderId="10" xfId="0" applyNumberFormat="1" applyFont="1" applyBorder="1" applyAlignment="1" applyProtection="1">
      <alignment vertical="top"/>
      <protection locked="0"/>
    </xf>
    <xf numFmtId="164" fontId="4" fillId="0" borderId="12" xfId="0" applyNumberFormat="1" applyFont="1" applyBorder="1" applyAlignment="1" applyProtection="1">
      <alignment vertical="top"/>
      <protection locked="0"/>
    </xf>
    <xf numFmtId="165" fontId="4" fillId="0" borderId="10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/>
    <xf numFmtId="165" fontId="4" fillId="0" borderId="1" xfId="0" applyNumberFormat="1" applyFont="1" applyBorder="1" applyAlignment="1" applyProtection="1">
      <alignment vertical="top"/>
      <protection locked="0"/>
    </xf>
    <xf numFmtId="11" fontId="4" fillId="0" borderId="12" xfId="0" applyNumberFormat="1" applyFont="1" applyBorder="1" applyAlignment="1" applyProtection="1">
      <alignment vertical="top"/>
      <protection locked="0"/>
    </xf>
    <xf numFmtId="166" fontId="4" fillId="0" borderId="12" xfId="0" applyNumberFormat="1" applyFont="1" applyBorder="1" applyAlignment="1" applyProtection="1">
      <alignment vertical="top"/>
      <protection locked="0"/>
    </xf>
    <xf numFmtId="166" fontId="1" fillId="0" borderId="15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top"/>
      <protection locked="0"/>
    </xf>
    <xf numFmtId="166" fontId="5" fillId="0" borderId="16" xfId="0" applyNumberFormat="1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15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0ED8-936B-4193-8D0D-64D56CE048A6}">
  <dimension ref="A1:AB76"/>
  <sheetViews>
    <sheetView tabSelected="1" topLeftCell="A13" workbookViewId="0">
      <selection activeCell="C84" sqref="C84"/>
    </sheetView>
  </sheetViews>
  <sheetFormatPr defaultRowHeight="14.35" x14ac:dyDescent="0.5"/>
  <cols>
    <col min="1" max="1" width="12.41015625" customWidth="1"/>
    <col min="2" max="2" width="11.87890625" customWidth="1"/>
    <col min="3" max="3" width="10.1171875" customWidth="1"/>
    <col min="8" max="8" width="12.1171875" customWidth="1"/>
    <col min="11" max="11" width="9.87890625" customWidth="1"/>
    <col min="15" max="15" width="9.41015625" bestFit="1" customWidth="1"/>
    <col min="24" max="24" width="9.41015625" bestFit="1" customWidth="1"/>
    <col min="26" max="26" width="9.5859375" bestFit="1" customWidth="1"/>
    <col min="27" max="27" width="9.41015625" bestFit="1" customWidth="1"/>
  </cols>
  <sheetData>
    <row r="1" spans="1:12" x14ac:dyDescent="0.5">
      <c r="A1" s="1" t="s">
        <v>48</v>
      </c>
      <c r="C1" s="2"/>
      <c r="D1" s="2"/>
      <c r="E1" s="2"/>
      <c r="F1" s="2"/>
      <c r="G1" s="2"/>
      <c r="H1" s="1" t="s">
        <v>49</v>
      </c>
      <c r="I1" s="2"/>
      <c r="J1" s="2"/>
      <c r="K1" s="2"/>
      <c r="L1" s="2"/>
    </row>
    <row r="2" spans="1:12" x14ac:dyDescent="0.5">
      <c r="A2" s="2" t="s">
        <v>0</v>
      </c>
      <c r="C2" s="2"/>
      <c r="D2" s="2"/>
      <c r="E2" s="2"/>
      <c r="F2" s="2"/>
      <c r="G2" s="2"/>
      <c r="H2" s="2" t="s">
        <v>0</v>
      </c>
      <c r="I2" s="2"/>
      <c r="J2" s="2"/>
      <c r="K2" s="2"/>
      <c r="L2" s="2"/>
    </row>
    <row r="3" spans="1:12" ht="41.7" x14ac:dyDescent="0.5">
      <c r="A3" s="3"/>
      <c r="B3" s="3" t="s">
        <v>1</v>
      </c>
      <c r="C3" s="3" t="s">
        <v>2</v>
      </c>
      <c r="D3" s="3" t="s">
        <v>3</v>
      </c>
      <c r="E3" s="2"/>
      <c r="F3" s="2"/>
      <c r="G3" s="2"/>
      <c r="H3" s="4"/>
      <c r="I3" s="4" t="s">
        <v>1</v>
      </c>
      <c r="J3" s="4" t="s">
        <v>4</v>
      </c>
      <c r="K3" s="4" t="s">
        <v>2</v>
      </c>
      <c r="L3" s="4" t="s">
        <v>5</v>
      </c>
    </row>
    <row r="4" spans="1:12" x14ac:dyDescent="0.5">
      <c r="A4" s="88" t="s">
        <v>6</v>
      </c>
      <c r="B4" s="3">
        <v>8223</v>
      </c>
      <c r="C4" s="3">
        <v>12229</v>
      </c>
      <c r="D4" s="3">
        <v>7246</v>
      </c>
      <c r="E4" s="2"/>
      <c r="F4" s="2"/>
      <c r="G4" s="2"/>
      <c r="H4" s="88" t="s">
        <v>7</v>
      </c>
      <c r="I4" s="4">
        <v>7700</v>
      </c>
      <c r="J4" s="4">
        <v>10876</v>
      </c>
      <c r="K4" s="4">
        <v>9845</v>
      </c>
      <c r="L4" s="4">
        <v>7245</v>
      </c>
    </row>
    <row r="5" spans="1:12" x14ac:dyDescent="0.5">
      <c r="A5" s="89"/>
      <c r="B5" s="3">
        <v>9423</v>
      </c>
      <c r="C5" s="3">
        <v>15662</v>
      </c>
      <c r="D5" s="3">
        <v>7411</v>
      </c>
      <c r="E5" s="2"/>
      <c r="F5" s="2"/>
      <c r="G5" s="2"/>
      <c r="H5" s="89"/>
      <c r="I5" s="4">
        <v>8475</v>
      </c>
      <c r="J5" s="4">
        <v>10534</v>
      </c>
      <c r="K5" s="4">
        <v>9145</v>
      </c>
      <c r="L5" s="4">
        <v>8260</v>
      </c>
    </row>
    <row r="6" spans="1:12" x14ac:dyDescent="0.5">
      <c r="A6" s="90"/>
      <c r="B6" s="3">
        <v>9025</v>
      </c>
      <c r="C6" s="3">
        <v>13594</v>
      </c>
      <c r="D6" s="3">
        <v>7019</v>
      </c>
      <c r="E6" s="2"/>
      <c r="F6" s="2"/>
      <c r="G6" s="2"/>
      <c r="H6" s="90"/>
      <c r="I6" s="4">
        <v>7349</v>
      </c>
      <c r="J6" s="4">
        <v>10310</v>
      </c>
      <c r="K6" s="4">
        <v>9246</v>
      </c>
      <c r="L6" s="4">
        <v>8017</v>
      </c>
    </row>
    <row r="7" spans="1:12" x14ac:dyDescent="0.5">
      <c r="A7" s="88" t="s">
        <v>8</v>
      </c>
      <c r="B7" s="4">
        <v>49251</v>
      </c>
      <c r="C7" s="4">
        <v>38231</v>
      </c>
      <c r="D7" s="4">
        <v>49308</v>
      </c>
      <c r="E7" s="2"/>
      <c r="F7" s="2"/>
      <c r="G7" s="2"/>
      <c r="H7" s="88" t="s">
        <v>8</v>
      </c>
      <c r="I7" s="4">
        <v>52556</v>
      </c>
      <c r="J7" s="4">
        <v>38506</v>
      </c>
      <c r="K7" s="4">
        <v>25413</v>
      </c>
      <c r="L7" s="4">
        <v>49754</v>
      </c>
    </row>
    <row r="8" spans="1:12" x14ac:dyDescent="0.5">
      <c r="A8" s="89"/>
      <c r="B8" s="4">
        <v>59231</v>
      </c>
      <c r="C8" s="4">
        <v>47334</v>
      </c>
      <c r="D8" s="4">
        <v>46612</v>
      </c>
      <c r="E8" s="2"/>
      <c r="F8" s="2"/>
      <c r="G8" s="2"/>
      <c r="H8" s="89"/>
      <c r="I8" s="4">
        <v>64247</v>
      </c>
      <c r="J8" s="4">
        <v>39673</v>
      </c>
      <c r="K8" s="4">
        <v>24657</v>
      </c>
      <c r="L8" s="4">
        <v>53450</v>
      </c>
    </row>
    <row r="9" spans="1:12" x14ac:dyDescent="0.5">
      <c r="A9" s="90"/>
      <c r="B9" s="4">
        <v>55012</v>
      </c>
      <c r="C9" s="4">
        <v>44288</v>
      </c>
      <c r="D9" s="4">
        <v>45795</v>
      </c>
      <c r="E9" s="2"/>
      <c r="F9" s="2"/>
      <c r="G9" s="2"/>
      <c r="H9" s="90"/>
      <c r="I9" s="4">
        <v>52002</v>
      </c>
      <c r="J9" s="4">
        <v>43695</v>
      </c>
      <c r="K9" s="4">
        <v>22036</v>
      </c>
      <c r="L9" s="4">
        <v>54458</v>
      </c>
    </row>
    <row r="10" spans="1:12" x14ac:dyDescent="0.5">
      <c r="A10" s="5"/>
      <c r="B10" s="2"/>
      <c r="C10" s="2"/>
      <c r="D10" s="2"/>
      <c r="E10" s="2"/>
      <c r="F10" s="2"/>
      <c r="G10" s="2"/>
      <c r="H10" s="5"/>
      <c r="I10" s="2"/>
      <c r="J10" s="2"/>
      <c r="K10" s="2"/>
      <c r="L10" s="2"/>
    </row>
    <row r="11" spans="1:12" x14ac:dyDescent="0.5">
      <c r="A11" s="1" t="s">
        <v>9</v>
      </c>
      <c r="B11" s="2"/>
      <c r="C11" s="2"/>
      <c r="D11" s="2"/>
      <c r="E11" s="2"/>
      <c r="F11" s="2"/>
      <c r="G11" s="2"/>
      <c r="H11" s="1" t="s">
        <v>10</v>
      </c>
      <c r="I11" s="2"/>
      <c r="J11" s="2"/>
      <c r="K11" s="2"/>
      <c r="L11" s="2"/>
    </row>
    <row r="12" spans="1:12" ht="42" thickBot="1" x14ac:dyDescent="0.55000000000000004">
      <c r="A12" s="6"/>
      <c r="B12" s="7" t="s">
        <v>1</v>
      </c>
      <c r="C12" s="8" t="s">
        <v>2</v>
      </c>
      <c r="D12" s="8" t="s">
        <v>3</v>
      </c>
      <c r="E12" s="2"/>
      <c r="F12" s="2"/>
      <c r="G12" s="2"/>
      <c r="H12" s="9"/>
      <c r="I12" s="10" t="s">
        <v>1</v>
      </c>
      <c r="J12" s="11" t="s">
        <v>4</v>
      </c>
      <c r="K12" s="11" t="s">
        <v>2</v>
      </c>
      <c r="L12" s="11" t="s">
        <v>5</v>
      </c>
    </row>
    <row r="13" spans="1:12" ht="14.7" thickTop="1" x14ac:dyDescent="0.5">
      <c r="A13" s="107" t="s">
        <v>11</v>
      </c>
      <c r="B13" s="12">
        <v>1</v>
      </c>
      <c r="C13" s="13">
        <v>1.9158435876243811</v>
      </c>
      <c r="D13" s="13">
        <v>0.88016826353566635</v>
      </c>
      <c r="E13" s="2"/>
      <c r="F13" s="2"/>
      <c r="G13" s="2"/>
      <c r="H13" s="107" t="s">
        <v>11</v>
      </c>
      <c r="I13" s="14">
        <v>1</v>
      </c>
      <c r="J13" s="15">
        <v>1.9278461444025254</v>
      </c>
      <c r="K13" s="15">
        <v>2.6441821115177273</v>
      </c>
      <c r="L13" s="15">
        <v>0.99389834348631645</v>
      </c>
    </row>
    <row r="14" spans="1:12" x14ac:dyDescent="0.5">
      <c r="A14" s="107"/>
      <c r="B14" s="16">
        <v>1</v>
      </c>
      <c r="C14" s="17">
        <v>2.0798589673288923</v>
      </c>
      <c r="D14" s="17">
        <v>0.99939908913537945</v>
      </c>
      <c r="E14" s="2"/>
      <c r="F14" s="2"/>
      <c r="G14" s="2"/>
      <c r="H14" s="107"/>
      <c r="I14" s="18">
        <v>1</v>
      </c>
      <c r="J14" s="19">
        <v>2.0128500283326516</v>
      </c>
      <c r="K14" s="19">
        <v>2.811619980707579</v>
      </c>
      <c r="L14" s="19">
        <v>1.1715086081056096</v>
      </c>
    </row>
    <row r="15" spans="1:12" x14ac:dyDescent="0.5">
      <c r="A15" s="108"/>
      <c r="B15" s="16">
        <v>1</v>
      </c>
      <c r="C15" s="17">
        <v>1.8709898043328583</v>
      </c>
      <c r="D15" s="17">
        <v>0.93425924215437994</v>
      </c>
      <c r="E15" s="2"/>
      <c r="F15" s="2"/>
      <c r="G15" s="2"/>
      <c r="H15" s="108"/>
      <c r="I15" s="18">
        <v>1</v>
      </c>
      <c r="J15" s="19">
        <v>1.6696241626294395</v>
      </c>
      <c r="K15" s="19">
        <v>2.9690186454007241</v>
      </c>
      <c r="L15" s="19">
        <v>1.0416983963208166</v>
      </c>
    </row>
    <row r="16" spans="1:12" x14ac:dyDescent="0.5">
      <c r="A16" s="20" t="s">
        <v>12</v>
      </c>
      <c r="B16" s="21">
        <f>AVERAGE(B13:B15)</f>
        <v>1</v>
      </c>
      <c r="C16" s="22">
        <f t="shared" ref="C16:D16" si="0">AVERAGE(C13:C15)</f>
        <v>1.9555641197620439</v>
      </c>
      <c r="D16" s="22">
        <f t="shared" si="0"/>
        <v>0.93794219827514203</v>
      </c>
      <c r="E16" s="2"/>
      <c r="F16" s="2"/>
      <c r="G16" s="2"/>
      <c r="H16" s="23" t="s">
        <v>12</v>
      </c>
      <c r="I16" s="18">
        <f>AVERAGE(I13:I15)</f>
        <v>1</v>
      </c>
      <c r="J16" s="19">
        <f>AVERAGE(J13:J15)</f>
        <v>1.8701067784548722</v>
      </c>
      <c r="K16" s="19">
        <f t="shared" ref="K16" si="1">AVERAGE(K13:K15)</f>
        <v>2.8082735792086773</v>
      </c>
      <c r="L16" s="19">
        <f>AVERAGE(L13:L15)</f>
        <v>1.0690351159709142</v>
      </c>
    </row>
    <row r="17" spans="1:12" x14ac:dyDescent="0.5">
      <c r="A17" s="20" t="s">
        <v>13</v>
      </c>
      <c r="B17" s="21">
        <f>STDEV(B13:B15)</f>
        <v>0</v>
      </c>
      <c r="C17" s="22">
        <f t="shared" ref="C17:D17" si="2">STDEV(C13:C15)</f>
        <v>0.10995395544335947</v>
      </c>
      <c r="D17" s="22">
        <f t="shared" si="2"/>
        <v>5.9700674767023308E-2</v>
      </c>
      <c r="E17" s="2"/>
      <c r="F17" s="2"/>
      <c r="G17" s="2"/>
      <c r="H17" s="23" t="s">
        <v>13</v>
      </c>
      <c r="I17" s="18">
        <f>STDEV(I13:I15)</f>
        <v>0</v>
      </c>
      <c r="J17" s="19">
        <f>STDEV(J13:J15)</f>
        <v>0.17874947414456249</v>
      </c>
      <c r="K17" s="19">
        <f>STDEV(K13:K15)</f>
        <v>0.16244412035688988</v>
      </c>
      <c r="L17" s="19">
        <f t="shared" ref="L17" si="3">STDEV(L13:L15)</f>
        <v>9.1906603165685885E-2</v>
      </c>
    </row>
    <row r="18" spans="1:12" x14ac:dyDescent="0.5">
      <c r="A18" s="2"/>
      <c r="B18" s="2"/>
      <c r="C18" s="2"/>
      <c r="D18" s="2"/>
      <c r="E18" s="2"/>
      <c r="F18" s="2"/>
      <c r="G18" s="2"/>
      <c r="H18" s="24" t="s">
        <v>14</v>
      </c>
      <c r="I18" s="25"/>
      <c r="J18" s="4">
        <f>TTEST(I13:I15,J13:J15,2,2)</f>
        <v>1.0837443793523468E-3</v>
      </c>
      <c r="K18" s="26">
        <f>TTEST(K13:K16,I13:I15,2,2)</f>
        <v>2.8623504230981535E-6</v>
      </c>
      <c r="L18" s="4"/>
    </row>
    <row r="19" spans="1:12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5">
      <c r="A20" s="1" t="s">
        <v>50</v>
      </c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5">
      <c r="A21" s="2" t="s">
        <v>0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1.7" x14ac:dyDescent="0.5">
      <c r="A22" s="3"/>
      <c r="B22" s="3" t="s">
        <v>15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2"/>
      <c r="I22" s="2"/>
      <c r="J22" s="2"/>
      <c r="K22" s="2"/>
      <c r="L22" s="2"/>
    </row>
    <row r="23" spans="1:12" x14ac:dyDescent="0.5">
      <c r="A23" s="101" t="s">
        <v>7</v>
      </c>
      <c r="B23" s="3">
        <v>6235</v>
      </c>
      <c r="C23" s="3">
        <v>42272</v>
      </c>
      <c r="D23" s="3">
        <v>4245</v>
      </c>
      <c r="E23" s="3">
        <v>20302</v>
      </c>
      <c r="F23" s="3">
        <v>3315</v>
      </c>
      <c r="G23" s="3">
        <v>22277</v>
      </c>
      <c r="H23" s="2"/>
      <c r="I23" s="2"/>
      <c r="J23" s="2"/>
      <c r="K23" s="2"/>
      <c r="L23" s="2"/>
    </row>
    <row r="24" spans="1:12" x14ac:dyDescent="0.5">
      <c r="A24" s="102"/>
      <c r="B24" s="3">
        <v>5279</v>
      </c>
      <c r="C24" s="3">
        <v>38343</v>
      </c>
      <c r="D24" s="3">
        <v>4321</v>
      </c>
      <c r="E24" s="3">
        <v>19380</v>
      </c>
      <c r="F24" s="3">
        <v>3419</v>
      </c>
      <c r="G24" s="3">
        <v>16384</v>
      </c>
      <c r="H24" s="2"/>
      <c r="I24" s="2"/>
      <c r="J24" s="2"/>
      <c r="K24" s="2"/>
      <c r="L24" s="2"/>
    </row>
    <row r="25" spans="1:12" x14ac:dyDescent="0.5">
      <c r="A25" s="103"/>
      <c r="B25" s="3">
        <v>4133</v>
      </c>
      <c r="C25" s="3">
        <v>45270</v>
      </c>
      <c r="D25" s="3">
        <v>3244</v>
      </c>
      <c r="E25" s="3">
        <v>18283</v>
      </c>
      <c r="F25" s="3">
        <v>3287</v>
      </c>
      <c r="G25" s="3">
        <v>23257</v>
      </c>
      <c r="H25" s="2"/>
      <c r="I25" s="2"/>
      <c r="J25" s="2"/>
      <c r="K25" s="2"/>
      <c r="L25" s="2"/>
    </row>
    <row r="26" spans="1:12" x14ac:dyDescent="0.5">
      <c r="A26" s="101" t="s">
        <v>8</v>
      </c>
      <c r="B26" s="3">
        <v>15718</v>
      </c>
      <c r="C26" s="3">
        <v>11994</v>
      </c>
      <c r="D26" s="3">
        <v>15825</v>
      </c>
      <c r="E26" s="3">
        <v>12662</v>
      </c>
      <c r="F26" s="3">
        <v>15141</v>
      </c>
      <c r="G26" s="3">
        <v>17724</v>
      </c>
      <c r="H26" s="2"/>
      <c r="I26" s="2"/>
      <c r="J26" s="2"/>
      <c r="K26" s="2"/>
      <c r="L26" s="2"/>
    </row>
    <row r="27" spans="1:12" x14ac:dyDescent="0.5">
      <c r="A27" s="102"/>
      <c r="B27" s="3">
        <v>16376</v>
      </c>
      <c r="C27" s="3">
        <v>11462</v>
      </c>
      <c r="D27" s="3">
        <v>15614</v>
      </c>
      <c r="E27" s="3">
        <v>13652</v>
      </c>
      <c r="F27" s="3">
        <v>14313</v>
      </c>
      <c r="G27" s="3">
        <v>14726</v>
      </c>
      <c r="H27" s="2"/>
      <c r="I27" s="2"/>
      <c r="J27" s="2"/>
      <c r="K27" s="2"/>
      <c r="L27" s="2"/>
    </row>
    <row r="28" spans="1:12" x14ac:dyDescent="0.5">
      <c r="A28" s="103"/>
      <c r="B28" s="3">
        <v>12686</v>
      </c>
      <c r="C28" s="3">
        <v>12163</v>
      </c>
      <c r="D28" s="3">
        <v>11287</v>
      </c>
      <c r="E28" s="3">
        <v>10906</v>
      </c>
      <c r="F28" s="3">
        <v>13716</v>
      </c>
      <c r="G28" s="3">
        <v>19995</v>
      </c>
      <c r="H28" s="2"/>
      <c r="I28" s="2"/>
      <c r="J28" s="2"/>
      <c r="K28" s="2"/>
      <c r="L28" s="2"/>
    </row>
    <row r="29" spans="1:12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5">
      <c r="A30" s="1" t="s">
        <v>10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42" thickBot="1" x14ac:dyDescent="0.55000000000000004">
      <c r="A31" s="6"/>
      <c r="B31" s="27" t="s">
        <v>15</v>
      </c>
      <c r="C31" s="28" t="s">
        <v>16</v>
      </c>
      <c r="D31" s="28" t="s">
        <v>17</v>
      </c>
      <c r="E31" s="28" t="s">
        <v>18</v>
      </c>
      <c r="F31" s="28" t="s">
        <v>19</v>
      </c>
      <c r="G31" s="28" t="s">
        <v>20</v>
      </c>
      <c r="H31" s="2"/>
      <c r="I31" s="2"/>
      <c r="J31" s="2"/>
      <c r="K31" s="2"/>
      <c r="L31" s="2"/>
    </row>
    <row r="32" spans="1:12" ht="14.7" thickTop="1" x14ac:dyDescent="0.5">
      <c r="A32" s="104" t="s">
        <v>11</v>
      </c>
      <c r="B32" s="12">
        <v>1</v>
      </c>
      <c r="C32" s="13">
        <v>8.8848393188842483</v>
      </c>
      <c r="D32" s="13">
        <v>0.67623057423123545</v>
      </c>
      <c r="E32" s="13">
        <v>4.0420096020688154</v>
      </c>
      <c r="F32" s="13">
        <v>0.55193737011625599</v>
      </c>
      <c r="G32" s="13">
        <v>3.1685151653519337</v>
      </c>
      <c r="H32" s="2"/>
      <c r="I32" s="2"/>
      <c r="J32" s="2"/>
      <c r="K32" s="2"/>
      <c r="L32" s="2"/>
    </row>
    <row r="33" spans="1:16" x14ac:dyDescent="0.5">
      <c r="A33" s="105"/>
      <c r="B33" s="16">
        <v>1</v>
      </c>
      <c r="C33" s="17">
        <v>10.377239810908653</v>
      </c>
      <c r="D33" s="17">
        <v>0.85847224549890677</v>
      </c>
      <c r="E33" s="17">
        <v>4.4036587872262469</v>
      </c>
      <c r="F33" s="17">
        <v>0.74101090141924397</v>
      </c>
      <c r="G33" s="17">
        <v>3.451368339061208</v>
      </c>
      <c r="H33" s="2"/>
      <c r="I33" s="2"/>
      <c r="J33" s="2"/>
      <c r="K33" s="2"/>
      <c r="L33" s="2"/>
    </row>
    <row r="34" spans="1:16" x14ac:dyDescent="0.5">
      <c r="A34" s="106"/>
      <c r="B34" s="16">
        <v>1</v>
      </c>
      <c r="C34" s="17">
        <v>11.424286596299929</v>
      </c>
      <c r="D34" s="17">
        <v>0.8821889675167004</v>
      </c>
      <c r="E34" s="17">
        <v>5.1456621435917045</v>
      </c>
      <c r="F34" s="17">
        <v>0.73558273862432255</v>
      </c>
      <c r="G34" s="17">
        <v>3.570192112509134</v>
      </c>
      <c r="H34" s="2"/>
      <c r="I34" s="2"/>
      <c r="J34" s="2"/>
      <c r="K34" s="2"/>
      <c r="L34" s="2"/>
    </row>
    <row r="35" spans="1:16" x14ac:dyDescent="0.5">
      <c r="A35" s="23" t="s">
        <v>12</v>
      </c>
      <c r="B35" s="18">
        <f>AVERAGE(B32:B34)</f>
        <v>1</v>
      </c>
      <c r="C35" s="19">
        <f t="shared" ref="C35:G35" si="4">AVERAGE(C32:C34)</f>
        <v>10.228788575364277</v>
      </c>
      <c r="D35" s="19">
        <f t="shared" si="4"/>
        <v>0.80563059574894746</v>
      </c>
      <c r="E35" s="19">
        <f t="shared" si="4"/>
        <v>4.5304435109622547</v>
      </c>
      <c r="F35" s="19">
        <f t="shared" si="4"/>
        <v>0.67617700338660747</v>
      </c>
      <c r="G35" s="19">
        <f t="shared" si="4"/>
        <v>3.3966918723074251</v>
      </c>
      <c r="H35" s="2"/>
      <c r="I35" s="2"/>
      <c r="J35" s="2"/>
      <c r="K35" s="2"/>
      <c r="L35" s="2"/>
      <c r="M35" s="2"/>
      <c r="N35" s="2"/>
      <c r="O35" s="2"/>
    </row>
    <row r="36" spans="1:16" x14ac:dyDescent="0.5">
      <c r="A36" s="23" t="s">
        <v>21</v>
      </c>
      <c r="B36" s="29">
        <f>STDEV(B32:B34)</f>
        <v>0</v>
      </c>
      <c r="C36" s="30">
        <f t="shared" ref="C36:G36" si="5">STDEV(C32:C34)</f>
        <v>1.2762156736596053</v>
      </c>
      <c r="D36" s="30">
        <f t="shared" si="5"/>
        <v>0.11268937351146169</v>
      </c>
      <c r="E36" s="30">
        <f t="shared" si="5"/>
        <v>0.56264376627854407</v>
      </c>
      <c r="F36" s="30">
        <f t="shared" si="5"/>
        <v>0.10762890454796831</v>
      </c>
      <c r="G36" s="30">
        <f t="shared" si="5"/>
        <v>0.20634492841330077</v>
      </c>
      <c r="H36" s="2"/>
      <c r="I36" s="2"/>
      <c r="J36" s="31"/>
      <c r="K36" s="31"/>
      <c r="L36" s="31"/>
      <c r="M36" s="31"/>
      <c r="N36" s="31"/>
      <c r="O36" s="31"/>
    </row>
    <row r="37" spans="1:16" x14ac:dyDescent="0.5">
      <c r="A37" s="23" t="s">
        <v>14</v>
      </c>
      <c r="B37" s="29"/>
      <c r="C37" s="30"/>
      <c r="D37" s="30">
        <f>TTEST(B32:B34,D32:D34,2,2)</f>
        <v>4.0438520376587232E-2</v>
      </c>
      <c r="E37" s="30">
        <f>TTEST(C32:C34,E32:E34,2,2)</f>
        <v>2.1046054525250767E-3</v>
      </c>
      <c r="F37" s="30">
        <f>TTEST(B32:B34,F32:F34,2,2)</f>
        <v>6.4662166644750439E-3</v>
      </c>
      <c r="G37" s="30">
        <f>TTEST(C32:C34,G32:G34,2,2)</f>
        <v>7.9070582919641655E-4</v>
      </c>
      <c r="H37" s="2"/>
      <c r="I37" s="2"/>
      <c r="J37" s="31"/>
      <c r="K37" s="31"/>
      <c r="L37" s="31"/>
      <c r="M37" s="31"/>
      <c r="N37" s="31"/>
      <c r="O37" s="31"/>
    </row>
    <row r="38" spans="1:16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6" x14ac:dyDescent="0.5">
      <c r="A39" s="1" t="s">
        <v>51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6" x14ac:dyDescent="0.5">
      <c r="A40" s="32" t="s">
        <v>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6" ht="15" customHeight="1" x14ac:dyDescent="0.5">
      <c r="A41" s="99" t="s">
        <v>23</v>
      </c>
      <c r="B41" s="94" t="s">
        <v>17</v>
      </c>
      <c r="C41" s="94"/>
      <c r="D41" s="95"/>
      <c r="E41" s="94" t="s">
        <v>19</v>
      </c>
      <c r="F41" s="94"/>
      <c r="G41" s="95"/>
      <c r="H41" s="94" t="s">
        <v>15</v>
      </c>
      <c r="I41" s="94"/>
      <c r="J41" s="95"/>
      <c r="K41" s="96" t="s">
        <v>24</v>
      </c>
      <c r="L41" s="97"/>
      <c r="M41" s="97"/>
      <c r="N41" s="98"/>
      <c r="O41" s="98"/>
      <c r="P41" s="98"/>
    </row>
    <row r="42" spans="1:16" ht="14.7" thickBot="1" x14ac:dyDescent="0.55000000000000004">
      <c r="A42" s="100"/>
      <c r="B42" s="33" t="s">
        <v>12</v>
      </c>
      <c r="C42" s="34" t="s">
        <v>25</v>
      </c>
      <c r="D42" s="35" t="s">
        <v>26</v>
      </c>
      <c r="E42" s="33" t="s">
        <v>12</v>
      </c>
      <c r="F42" s="34" t="s">
        <v>25</v>
      </c>
      <c r="G42" s="35" t="s">
        <v>26</v>
      </c>
      <c r="H42" s="33" t="s">
        <v>12</v>
      </c>
      <c r="I42" s="34" t="s">
        <v>25</v>
      </c>
      <c r="J42" s="35" t="s">
        <v>26</v>
      </c>
      <c r="K42" s="33" t="s">
        <v>12</v>
      </c>
      <c r="L42" s="34" t="s">
        <v>25</v>
      </c>
      <c r="M42" s="34" t="s">
        <v>26</v>
      </c>
    </row>
    <row r="43" spans="1:16" ht="14.7" thickTop="1" x14ac:dyDescent="0.5">
      <c r="A43" s="36">
        <v>0</v>
      </c>
      <c r="B43" s="14">
        <v>0.1289454282867244</v>
      </c>
      <c r="C43" s="15">
        <v>8.1643043476500275E-3</v>
      </c>
      <c r="D43" s="37">
        <v>30</v>
      </c>
      <c r="E43" s="14">
        <v>0.125</v>
      </c>
      <c r="F43" s="15">
        <v>9.2099999999999994E-3</v>
      </c>
      <c r="G43" s="37">
        <v>30</v>
      </c>
      <c r="H43" s="14">
        <v>0.12328116880967943</v>
      </c>
      <c r="I43" s="15">
        <v>1.0139328903219721E-2</v>
      </c>
      <c r="J43" s="37">
        <v>31</v>
      </c>
      <c r="K43" s="14">
        <v>0.13850274135808169</v>
      </c>
      <c r="L43" s="15">
        <v>2.6435226847012817E-2</v>
      </c>
      <c r="M43" s="38">
        <v>30</v>
      </c>
    </row>
    <row r="44" spans="1:16" x14ac:dyDescent="0.5">
      <c r="A44" s="36">
        <v>10</v>
      </c>
      <c r="B44" s="18">
        <v>0.3662086396787928</v>
      </c>
      <c r="C44" s="19">
        <v>2.5536094240029786E-2</v>
      </c>
      <c r="D44" s="39">
        <v>31</v>
      </c>
      <c r="E44" s="18">
        <v>0.35383408407013778</v>
      </c>
      <c r="F44" s="19">
        <v>3.4370808362323604E-2</v>
      </c>
      <c r="G44" s="39">
        <v>30</v>
      </c>
      <c r="H44" s="18">
        <v>0.36094354798914274</v>
      </c>
      <c r="I44" s="19">
        <v>3.1391950624785871E-2</v>
      </c>
      <c r="J44" s="39">
        <v>32</v>
      </c>
      <c r="K44" s="18">
        <v>0.44281937711041719</v>
      </c>
      <c r="L44" s="19">
        <v>2.9821492718664383E-2</v>
      </c>
      <c r="M44" s="4">
        <v>35</v>
      </c>
    </row>
    <row r="45" spans="1:16" x14ac:dyDescent="0.5">
      <c r="A45" s="36">
        <v>20</v>
      </c>
      <c r="B45" s="18">
        <v>0.39579391655580676</v>
      </c>
      <c r="C45" s="19">
        <v>3.2077397779816587E-2</v>
      </c>
      <c r="D45" s="39">
        <v>30</v>
      </c>
      <c r="E45" s="18">
        <v>0.39418189373435492</v>
      </c>
      <c r="F45" s="19">
        <v>2.6481970445951988E-2</v>
      </c>
      <c r="G45" s="39">
        <v>30</v>
      </c>
      <c r="H45" s="18">
        <v>0.40992290643200086</v>
      </c>
      <c r="I45" s="19">
        <v>2.6862890889324573E-2</v>
      </c>
      <c r="J45" s="39">
        <v>31</v>
      </c>
      <c r="K45" s="18">
        <v>0.47000299630948611</v>
      </c>
      <c r="L45" s="19">
        <v>2.7863865173524766E-2</v>
      </c>
      <c r="M45" s="4">
        <v>36</v>
      </c>
    </row>
    <row r="46" spans="1:16" x14ac:dyDescent="0.5">
      <c r="A46" s="36">
        <v>30</v>
      </c>
      <c r="B46" s="18">
        <v>0.44944059487733223</v>
      </c>
      <c r="C46" s="19">
        <v>3.1191743535983554E-2</v>
      </c>
      <c r="D46" s="39">
        <v>35</v>
      </c>
      <c r="E46" s="18">
        <v>0.44560710071207926</v>
      </c>
      <c r="F46" s="19">
        <v>2.5822281172629538E-2</v>
      </c>
      <c r="G46" s="39">
        <v>33</v>
      </c>
      <c r="H46" s="18">
        <v>0.44632683103088078</v>
      </c>
      <c r="I46" s="19">
        <v>2.917060030937927E-2</v>
      </c>
      <c r="J46" s="39">
        <v>32</v>
      </c>
      <c r="K46" s="18">
        <v>0.49872113366717891</v>
      </c>
      <c r="L46" s="19">
        <v>2.3494181762666839E-2</v>
      </c>
      <c r="M46" s="4">
        <v>30</v>
      </c>
    </row>
    <row r="47" spans="1:16" x14ac:dyDescent="0.5">
      <c r="A47" s="40">
        <v>60</v>
      </c>
      <c r="B47" s="18">
        <v>0.44536089075016067</v>
      </c>
      <c r="C47" s="19">
        <v>2.7273108591693882E-2</v>
      </c>
      <c r="D47" s="39">
        <v>33</v>
      </c>
      <c r="E47" s="18">
        <v>0.45016219957452319</v>
      </c>
      <c r="F47" s="19">
        <v>2.2764017928829549E-2</v>
      </c>
      <c r="G47" s="39">
        <v>35</v>
      </c>
      <c r="H47" s="18">
        <v>0.43999359307657637</v>
      </c>
      <c r="I47" s="19">
        <v>3.0761407583154661E-2</v>
      </c>
      <c r="J47" s="39">
        <v>30</v>
      </c>
      <c r="K47" s="18">
        <v>0.42359333808279415</v>
      </c>
      <c r="L47" s="19">
        <v>2.1476906093594934E-2</v>
      </c>
      <c r="M47" s="4">
        <v>31</v>
      </c>
    </row>
    <row r="48" spans="1:16" x14ac:dyDescent="0.5">
      <c r="A48" s="41"/>
      <c r="B48" s="42"/>
      <c r="C48" s="42"/>
      <c r="D48" s="2"/>
      <c r="E48" s="42"/>
      <c r="F48" s="42"/>
      <c r="G48" s="2"/>
      <c r="H48" s="42"/>
      <c r="I48" s="42"/>
      <c r="J48" s="2"/>
      <c r="K48" s="42"/>
      <c r="L48" s="42"/>
      <c r="M48" s="2"/>
    </row>
    <row r="49" spans="1:28" x14ac:dyDescent="0.5">
      <c r="A49" s="1" t="s">
        <v>52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28" x14ac:dyDescent="0.5">
      <c r="A50" s="32" t="s">
        <v>27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28" ht="15" customHeight="1" x14ac:dyDescent="0.5">
      <c r="A51" s="99" t="s">
        <v>23</v>
      </c>
      <c r="B51" s="94" t="s">
        <v>17</v>
      </c>
      <c r="C51" s="94"/>
      <c r="D51" s="95"/>
      <c r="E51" s="94" t="s">
        <v>19</v>
      </c>
      <c r="F51" s="94"/>
      <c r="G51" s="95"/>
      <c r="H51" s="94" t="s">
        <v>15</v>
      </c>
      <c r="I51" s="94"/>
      <c r="J51" s="95"/>
      <c r="K51" s="96" t="s">
        <v>24</v>
      </c>
      <c r="L51" s="97"/>
      <c r="M51" s="97"/>
      <c r="N51" s="98"/>
      <c r="O51" s="98"/>
      <c r="P51" s="98"/>
    </row>
    <row r="52" spans="1:28" ht="14.7" thickBot="1" x14ac:dyDescent="0.55000000000000004">
      <c r="A52" s="100"/>
      <c r="B52" s="33" t="s">
        <v>12</v>
      </c>
      <c r="C52" s="34" t="s">
        <v>25</v>
      </c>
      <c r="D52" s="35" t="s">
        <v>26</v>
      </c>
      <c r="E52" s="33" t="s">
        <v>12</v>
      </c>
      <c r="F52" s="34" t="s">
        <v>25</v>
      </c>
      <c r="G52" s="35" t="s">
        <v>26</v>
      </c>
      <c r="H52" s="33" t="s">
        <v>12</v>
      </c>
      <c r="I52" s="34" t="s">
        <v>25</v>
      </c>
      <c r="J52" s="35" t="s">
        <v>26</v>
      </c>
      <c r="K52" s="33" t="s">
        <v>12</v>
      </c>
      <c r="L52" s="34" t="s">
        <v>25</v>
      </c>
      <c r="M52" s="34" t="s">
        <v>26</v>
      </c>
    </row>
    <row r="53" spans="1:28" ht="14.7" thickTop="1" x14ac:dyDescent="0.5">
      <c r="A53" s="36">
        <v>0</v>
      </c>
      <c r="B53" s="14">
        <v>0.42590578296995618</v>
      </c>
      <c r="C53" s="15">
        <v>2.9781923532422896E-2</v>
      </c>
      <c r="D53" s="37">
        <v>33</v>
      </c>
      <c r="E53" s="14">
        <v>0.42798475471878999</v>
      </c>
      <c r="F53" s="15">
        <v>2.2058359003724902E-2</v>
      </c>
      <c r="G53" s="37">
        <v>33</v>
      </c>
      <c r="H53" s="14">
        <v>0.44236603436893107</v>
      </c>
      <c r="I53" s="15">
        <v>2.5257030437730615E-2</v>
      </c>
      <c r="J53" s="37">
        <v>34</v>
      </c>
      <c r="K53" s="14">
        <v>0.43591068941468408</v>
      </c>
      <c r="L53" s="15">
        <v>3.1065707770346909E-2</v>
      </c>
      <c r="M53" s="38">
        <v>34</v>
      </c>
    </row>
    <row r="54" spans="1:28" x14ac:dyDescent="0.5">
      <c r="A54" s="36">
        <v>10</v>
      </c>
      <c r="B54" s="18">
        <v>0.34341849152204368</v>
      </c>
      <c r="C54" s="19">
        <v>1.3641885141505324E-2</v>
      </c>
      <c r="D54" s="39">
        <v>30</v>
      </c>
      <c r="E54" s="18">
        <v>0.35300884632307206</v>
      </c>
      <c r="F54" s="19">
        <v>2.5353677645523803E-2</v>
      </c>
      <c r="G54" s="39">
        <v>41</v>
      </c>
      <c r="H54" s="18">
        <v>0.34446139605551201</v>
      </c>
      <c r="I54" s="19">
        <v>2.7074012713916743E-2</v>
      </c>
      <c r="J54" s="39">
        <v>32</v>
      </c>
      <c r="K54" s="18">
        <v>0.41177844487422943</v>
      </c>
      <c r="L54" s="19">
        <v>2.9693075093375019E-2</v>
      </c>
      <c r="M54" s="4">
        <v>38</v>
      </c>
    </row>
    <row r="55" spans="1:28" x14ac:dyDescent="0.5">
      <c r="A55" s="36">
        <v>20</v>
      </c>
      <c r="B55" s="18">
        <v>0.31800766728522639</v>
      </c>
      <c r="C55" s="19">
        <v>1.8030054459610111E-2</v>
      </c>
      <c r="D55" s="39">
        <v>35</v>
      </c>
      <c r="E55" s="18">
        <v>0.29381544673042592</v>
      </c>
      <c r="F55" s="19">
        <v>1.8542947907816403E-2</v>
      </c>
      <c r="G55" s="39">
        <v>36</v>
      </c>
      <c r="H55" s="18">
        <v>0.29331812200184765</v>
      </c>
      <c r="I55" s="19">
        <v>2.1953522857527986E-2</v>
      </c>
      <c r="J55" s="39">
        <v>33</v>
      </c>
      <c r="K55" s="18">
        <v>0.38910705378120486</v>
      </c>
      <c r="L55" s="19">
        <v>2.0997707681419918E-2</v>
      </c>
      <c r="M55" s="4">
        <v>33</v>
      </c>
    </row>
    <row r="56" spans="1:28" x14ac:dyDescent="0.5">
      <c r="A56" s="36">
        <v>30</v>
      </c>
      <c r="B56" s="18">
        <v>0.27029998366664687</v>
      </c>
      <c r="C56" s="19">
        <v>2.0065121311395141E-2</v>
      </c>
      <c r="D56" s="39">
        <v>35</v>
      </c>
      <c r="E56" s="18">
        <v>0.25350648464654757</v>
      </c>
      <c r="F56" s="19">
        <v>2.2596737923206583E-2</v>
      </c>
      <c r="G56" s="39">
        <v>35</v>
      </c>
      <c r="H56" s="18">
        <v>0.26389299358228374</v>
      </c>
      <c r="I56" s="19">
        <v>1.8923047574703755E-2</v>
      </c>
      <c r="J56" s="39">
        <v>35</v>
      </c>
      <c r="K56" s="18">
        <v>0.35654577280261601</v>
      </c>
      <c r="L56" s="19">
        <v>2.2918140430403494E-2</v>
      </c>
      <c r="M56" s="4">
        <v>37</v>
      </c>
    </row>
    <row r="57" spans="1:28" x14ac:dyDescent="0.5">
      <c r="A57" s="40">
        <v>60</v>
      </c>
      <c r="B57" s="18">
        <v>0.14198229202641285</v>
      </c>
      <c r="C57" s="19">
        <v>1.4728573663321995E-2</v>
      </c>
      <c r="D57" s="39">
        <v>34</v>
      </c>
      <c r="E57" s="18">
        <v>0.13167850262271188</v>
      </c>
      <c r="F57" s="19">
        <v>1.7568873537127501E-2</v>
      </c>
      <c r="G57" s="39">
        <v>30</v>
      </c>
      <c r="H57" s="18">
        <v>0.14826754431065639</v>
      </c>
      <c r="I57" s="19">
        <v>1.1826411404735681E-2</v>
      </c>
      <c r="J57" s="39">
        <v>35</v>
      </c>
      <c r="K57" s="18">
        <v>0.18901513734950248</v>
      </c>
      <c r="L57" s="19">
        <v>1.9245942078621611E-2</v>
      </c>
      <c r="M57" s="4">
        <v>36</v>
      </c>
    </row>
    <row r="58" spans="1:28" x14ac:dyDescent="0.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60" spans="1:28" x14ac:dyDescent="0.5">
      <c r="A60" s="1" t="s">
        <v>53</v>
      </c>
    </row>
    <row r="61" spans="1:28" x14ac:dyDescent="0.5">
      <c r="A61" s="1" t="s">
        <v>28</v>
      </c>
      <c r="B61" s="2"/>
      <c r="C61" s="2"/>
      <c r="D61" s="2"/>
      <c r="E61" s="2"/>
      <c r="F61" s="2"/>
      <c r="G61" s="2"/>
      <c r="H61" s="2"/>
      <c r="I61" s="2"/>
      <c r="J61" s="4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8" ht="16.350000000000001" x14ac:dyDescent="0.5">
      <c r="A62" s="44"/>
      <c r="B62" s="82" t="s">
        <v>29</v>
      </c>
      <c r="C62" s="83"/>
      <c r="D62" s="84"/>
      <c r="E62" s="82" t="s">
        <v>30</v>
      </c>
      <c r="F62" s="83"/>
      <c r="G62" s="84"/>
      <c r="H62" s="82" t="s">
        <v>31</v>
      </c>
      <c r="I62" s="83"/>
      <c r="J62" s="84"/>
      <c r="K62" s="91" t="s">
        <v>32</v>
      </c>
      <c r="L62" s="92"/>
      <c r="M62" s="93"/>
      <c r="N62" s="79" t="s">
        <v>33</v>
      </c>
      <c r="O62" s="80"/>
      <c r="P62" s="81"/>
      <c r="Q62" s="91" t="s">
        <v>34</v>
      </c>
      <c r="R62" s="92"/>
      <c r="S62" s="93"/>
      <c r="T62" s="79" t="s">
        <v>35</v>
      </c>
      <c r="U62" s="80"/>
      <c r="V62" s="81"/>
      <c r="W62" s="79" t="s">
        <v>36</v>
      </c>
      <c r="X62" s="80"/>
      <c r="Y62" s="81"/>
      <c r="Z62" s="82" t="s">
        <v>37</v>
      </c>
      <c r="AA62" s="83"/>
      <c r="AB62" s="84"/>
    </row>
    <row r="63" spans="1:28" ht="28" x14ac:dyDescent="0.5">
      <c r="A63" s="44"/>
      <c r="B63" s="45" t="s">
        <v>17</v>
      </c>
      <c r="C63" s="45" t="s">
        <v>19</v>
      </c>
      <c r="D63" s="45" t="s">
        <v>38</v>
      </c>
      <c r="E63" s="45" t="s">
        <v>17</v>
      </c>
      <c r="F63" s="45" t="s">
        <v>19</v>
      </c>
      <c r="G63" s="45" t="s">
        <v>38</v>
      </c>
      <c r="H63" s="45" t="s">
        <v>17</v>
      </c>
      <c r="I63" s="45" t="s">
        <v>19</v>
      </c>
      <c r="J63" s="45" t="s">
        <v>38</v>
      </c>
      <c r="K63" s="45" t="s">
        <v>17</v>
      </c>
      <c r="L63" s="45" t="s">
        <v>19</v>
      </c>
      <c r="M63" s="45" t="s">
        <v>38</v>
      </c>
      <c r="N63" s="45" t="s">
        <v>17</v>
      </c>
      <c r="O63" s="45" t="s">
        <v>19</v>
      </c>
      <c r="P63" s="45" t="s">
        <v>38</v>
      </c>
      <c r="Q63" s="45" t="s">
        <v>17</v>
      </c>
      <c r="R63" s="45" t="s">
        <v>19</v>
      </c>
      <c r="S63" s="45" t="s">
        <v>38</v>
      </c>
      <c r="T63" s="45" t="s">
        <v>17</v>
      </c>
      <c r="U63" s="45" t="s">
        <v>19</v>
      </c>
      <c r="V63" s="45" t="s">
        <v>38</v>
      </c>
      <c r="W63" s="45" t="s">
        <v>17</v>
      </c>
      <c r="X63" s="45" t="s">
        <v>19</v>
      </c>
      <c r="Y63" s="45" t="s">
        <v>38</v>
      </c>
      <c r="Z63" s="45" t="s">
        <v>17</v>
      </c>
      <c r="AA63" s="45" t="s">
        <v>19</v>
      </c>
      <c r="AB63" s="45" t="s">
        <v>38</v>
      </c>
    </row>
    <row r="64" spans="1:28" x14ac:dyDescent="0.5">
      <c r="A64" s="85" t="s">
        <v>39</v>
      </c>
      <c r="B64" s="46">
        <v>2.40649705393803E-4</v>
      </c>
      <c r="C64" s="46">
        <v>3.3913964259607425E-4</v>
      </c>
      <c r="D64" s="46">
        <v>3.9524152084877708E-5</v>
      </c>
      <c r="E64" s="46">
        <v>4.6082416847019919E-4</v>
      </c>
      <c r="F64" s="46">
        <v>6.2476395099349724E-4</v>
      </c>
      <c r="G64" s="46">
        <v>2.2832742483986563E-3</v>
      </c>
      <c r="H64" s="46">
        <v>3.4499417033620403E-2</v>
      </c>
      <c r="I64" s="46">
        <v>2.2872417862194908E-2</v>
      </c>
      <c r="J64" s="46">
        <v>0.19166493963636927</v>
      </c>
      <c r="K64" s="47">
        <v>9.6759385000000003E-2</v>
      </c>
      <c r="L64" s="47">
        <v>9.9538294999999999E-2</v>
      </c>
      <c r="M64" s="47">
        <v>0.26386892200000001</v>
      </c>
      <c r="N64" s="47">
        <v>7.0370999999999997E-4</v>
      </c>
      <c r="O64" s="47">
        <v>8.78201E-4</v>
      </c>
      <c r="P64" s="47">
        <v>4.3513930000000003E-3</v>
      </c>
      <c r="Q64" s="47">
        <v>4.05435E-4</v>
      </c>
      <c r="R64" s="47">
        <v>3.0187600000000002E-4</v>
      </c>
      <c r="S64" s="47">
        <v>7.5825800000000004E-4</v>
      </c>
      <c r="T64" s="47">
        <v>0.36476228599999999</v>
      </c>
      <c r="U64" s="47">
        <v>0.440400085</v>
      </c>
      <c r="V64" s="47">
        <v>0.12717092999999999</v>
      </c>
      <c r="W64" s="47">
        <v>2.74086320530492E-4</v>
      </c>
      <c r="X64" s="47">
        <v>8.1039126942045493E-5</v>
      </c>
      <c r="Y64" s="47">
        <v>9.2267948461562913E-4</v>
      </c>
      <c r="Z64" s="46">
        <v>3.067727432931384E-3</v>
      </c>
      <c r="AA64" s="46">
        <v>2.8409771544928341E-3</v>
      </c>
      <c r="AB64" s="46">
        <v>8.5168278787929787E-3</v>
      </c>
    </row>
    <row r="65" spans="1:28" x14ac:dyDescent="0.5">
      <c r="A65" s="86"/>
      <c r="B65" s="46">
        <v>2.975796476281491E-4</v>
      </c>
      <c r="C65" s="46">
        <v>2.2064694701141879E-4</v>
      </c>
      <c r="D65" s="46">
        <v>5.2183428153228486E-5</v>
      </c>
      <c r="E65" s="46">
        <v>8.0389672836583749E-4</v>
      </c>
      <c r="F65" s="46">
        <v>5.8154305385069887E-4</v>
      </c>
      <c r="G65" s="46">
        <v>1.388201116040486E-3</v>
      </c>
      <c r="H65" s="46">
        <v>2.8353617476324165E-2</v>
      </c>
      <c r="I65" s="46">
        <v>2.5102225573384027E-2</v>
      </c>
      <c r="J65" s="46">
        <v>0.11279473922097555</v>
      </c>
      <c r="K65" s="47">
        <v>7.8864659000000004E-2</v>
      </c>
      <c r="L65" s="47">
        <v>7.5485968000000001E-2</v>
      </c>
      <c r="M65" s="47">
        <v>0.25680748199999998</v>
      </c>
      <c r="N65" s="47">
        <v>5.7731500000000001E-4</v>
      </c>
      <c r="O65" s="47">
        <v>5.5581200000000004E-4</v>
      </c>
      <c r="P65" s="47">
        <v>2.1478830000000002E-3</v>
      </c>
      <c r="Q65" s="47">
        <v>3.0954224622384508E-4</v>
      </c>
      <c r="R65" s="47">
        <v>2.0742823600738286E-4</v>
      </c>
      <c r="S65" s="47">
        <v>4.6047748290136732E-4</v>
      </c>
      <c r="T65" s="47">
        <v>0.22931390199999999</v>
      </c>
      <c r="U65" s="47">
        <v>0.27223708400000002</v>
      </c>
      <c r="V65" s="47">
        <v>0.121659449</v>
      </c>
      <c r="W65" s="47">
        <v>3.8387059581671049E-5</v>
      </c>
      <c r="X65" s="47">
        <v>1.4642401872788905E-5</v>
      </c>
      <c r="Y65" s="47">
        <v>1.3955081505221119E-4</v>
      </c>
      <c r="Z65" s="46">
        <v>2.394915019180632E-3</v>
      </c>
      <c r="AA65" s="46">
        <v>1.9279967518199522E-3</v>
      </c>
      <c r="AB65" s="46">
        <v>7.3487363156577567E-3</v>
      </c>
    </row>
    <row r="66" spans="1:28" x14ac:dyDescent="0.5">
      <c r="A66" s="87"/>
      <c r="B66" s="46">
        <v>1.3797568361326857E-4</v>
      </c>
      <c r="C66" s="46">
        <v>2.7983213552118844E-4</v>
      </c>
      <c r="D66" s="46">
        <v>2.0832527950931067E-5</v>
      </c>
      <c r="E66" s="46">
        <v>1.4034140822111673E-3</v>
      </c>
      <c r="F66" s="46">
        <v>8.4454775197005119E-4</v>
      </c>
      <c r="G66" s="46">
        <v>1.858340075425517E-3</v>
      </c>
      <c r="H66" s="46">
        <v>5.3252079413901053E-2</v>
      </c>
      <c r="I66" s="46">
        <v>2.2020675040998416E-2</v>
      </c>
      <c r="J66" s="46">
        <v>0.36727306822267752</v>
      </c>
      <c r="K66" s="47">
        <v>0.12734111100000001</v>
      </c>
      <c r="L66" s="47">
        <v>5.9170636999999998E-2</v>
      </c>
      <c r="M66" s="47">
        <v>0.21403403100000001</v>
      </c>
      <c r="N66" s="47">
        <v>7.1783700000000003E-4</v>
      </c>
      <c r="O66" s="47">
        <v>5.4374200000000005E-4</v>
      </c>
      <c r="P66" s="47">
        <v>2.230119E-3</v>
      </c>
      <c r="Q66" s="47">
        <v>9.4762500000000006E-5</v>
      </c>
      <c r="R66" s="47">
        <v>8.5017299999999997E-5</v>
      </c>
      <c r="S66" s="47">
        <v>1.60552E-4</v>
      </c>
      <c r="T66" s="47">
        <v>0.20491675500000001</v>
      </c>
      <c r="U66" s="47">
        <v>0.51479757199999998</v>
      </c>
      <c r="V66" s="47">
        <v>0.13183766799999999</v>
      </c>
      <c r="W66" s="47">
        <v>9.1658138161756662E-4</v>
      </c>
      <c r="X66" s="47">
        <v>1.7960181010998955E-4</v>
      </c>
      <c r="Y66" s="47">
        <v>1.8862809508845234E-3</v>
      </c>
      <c r="Z66" s="46">
        <v>2.3519313744805128E-3</v>
      </c>
      <c r="AA66" s="46">
        <v>1.7453393706824123E-3</v>
      </c>
      <c r="AB66" s="46">
        <v>6.618050529287582E-3</v>
      </c>
    </row>
    <row r="67" spans="1:28" x14ac:dyDescent="0.5">
      <c r="A67" s="88" t="s">
        <v>40</v>
      </c>
      <c r="B67" s="46">
        <v>6.0886747140586461</v>
      </c>
      <c r="C67" s="46">
        <v>8.5805671901012666</v>
      </c>
      <c r="D67" s="46">
        <v>1</v>
      </c>
      <c r="E67" s="46">
        <v>0.20182602628369853</v>
      </c>
      <c r="F67" s="46">
        <v>0.2736263291331153</v>
      </c>
      <c r="G67" s="46">
        <v>1</v>
      </c>
      <c r="H67" s="46">
        <v>0.17999858033020238</v>
      </c>
      <c r="I67" s="46">
        <v>0.11933542934659275</v>
      </c>
      <c r="J67" s="46">
        <v>1</v>
      </c>
      <c r="K67" s="46">
        <v>0.36669488791532534</v>
      </c>
      <c r="L67" s="46">
        <v>0.3772262902778088</v>
      </c>
      <c r="M67" s="46">
        <v>1</v>
      </c>
      <c r="N67" s="46">
        <v>0.16172061841657739</v>
      </c>
      <c r="O67" s="46">
        <v>0.20182070761825627</v>
      </c>
      <c r="P67" s="46">
        <v>1</v>
      </c>
      <c r="Q67" s="46">
        <v>0.53469267716265434</v>
      </c>
      <c r="R67" s="46">
        <v>0.39811779104209916</v>
      </c>
      <c r="S67" s="46">
        <v>1</v>
      </c>
      <c r="T67" s="46">
        <v>2.8682835466547782</v>
      </c>
      <c r="U67" s="46">
        <v>3.4630562638971014</v>
      </c>
      <c r="V67" s="46">
        <v>1</v>
      </c>
      <c r="W67" s="47">
        <v>0.29705474663790882</v>
      </c>
      <c r="X67" s="47">
        <v>8.7830203546581359E-2</v>
      </c>
      <c r="Y67" s="47">
        <v>1</v>
      </c>
      <c r="Z67" s="47">
        <v>0.36019601154205177</v>
      </c>
      <c r="AA67" s="47">
        <v>0.33357221666612602</v>
      </c>
      <c r="AB67" s="47">
        <v>1</v>
      </c>
    </row>
    <row r="68" spans="1:28" x14ac:dyDescent="0.5">
      <c r="A68" s="89"/>
      <c r="B68" s="46">
        <v>5.7025699184490701</v>
      </c>
      <c r="C68" s="46">
        <v>4.2282953577431419</v>
      </c>
      <c r="D68" s="46">
        <v>1</v>
      </c>
      <c r="E68" s="46">
        <v>0.57909240892901892</v>
      </c>
      <c r="F68" s="46">
        <v>0.41891844570000947</v>
      </c>
      <c r="G68" s="46">
        <v>1</v>
      </c>
      <c r="H68" s="46">
        <v>0.25137358064879917</v>
      </c>
      <c r="I68" s="46">
        <v>0.22254783996801833</v>
      </c>
      <c r="J68" s="46">
        <v>1</v>
      </c>
      <c r="K68" s="46">
        <v>0.30709642195774534</v>
      </c>
      <c r="L68" s="46">
        <v>0.29393990760465954</v>
      </c>
      <c r="M68" s="46">
        <v>1</v>
      </c>
      <c r="N68" s="46">
        <v>0.26878317992551815</v>
      </c>
      <c r="O68" s="46">
        <v>0.25877208328967755</v>
      </c>
      <c r="P68" s="46">
        <v>1</v>
      </c>
      <c r="Q68" s="46">
        <v>0.67222015780986177</v>
      </c>
      <c r="R68" s="46">
        <v>0.45046336402905779</v>
      </c>
      <c r="S68" s="46">
        <v>1</v>
      </c>
      <c r="T68" s="46">
        <v>1.8848836153711837</v>
      </c>
      <c r="U68" s="46">
        <v>2.2376978219546397</v>
      </c>
      <c r="V68" s="46">
        <v>1</v>
      </c>
      <c r="W68" s="47">
        <v>0.27507585367601767</v>
      </c>
      <c r="X68" s="47">
        <v>0.10492523363128071</v>
      </c>
      <c r="Y68" s="47">
        <v>1</v>
      </c>
      <c r="Z68" s="47">
        <v>0.32589480916301899</v>
      </c>
      <c r="AA68" s="47">
        <v>0.26235759033999095</v>
      </c>
      <c r="AB68" s="47">
        <v>1</v>
      </c>
    </row>
    <row r="69" spans="1:28" x14ac:dyDescent="0.5">
      <c r="A69" s="90"/>
      <c r="B69" s="46">
        <v>6.6230888511589407</v>
      </c>
      <c r="C69" s="46">
        <v>13.432461781897281</v>
      </c>
      <c r="D69" s="46">
        <v>1</v>
      </c>
      <c r="E69" s="46">
        <v>0.75519766310255021</v>
      </c>
      <c r="F69" s="46">
        <v>0.45446350920278639</v>
      </c>
      <c r="G69" s="46">
        <v>1</v>
      </c>
      <c r="H69" s="46">
        <v>0.14499315093154158</v>
      </c>
      <c r="I69" s="46">
        <v>5.9957227867433203E-2</v>
      </c>
      <c r="J69" s="46">
        <v>1</v>
      </c>
      <c r="K69" s="46">
        <v>0.59495731163703391</v>
      </c>
      <c r="L69" s="46">
        <v>0.27645434268354663</v>
      </c>
      <c r="M69" s="46">
        <v>1</v>
      </c>
      <c r="N69" s="46">
        <v>0.32188282461781831</v>
      </c>
      <c r="O69" s="46">
        <v>0.24381738795328253</v>
      </c>
      <c r="P69" s="46">
        <v>1</v>
      </c>
      <c r="Q69" s="46">
        <v>0.59022933379839559</v>
      </c>
      <c r="R69" s="46">
        <v>0.52953124221436043</v>
      </c>
      <c r="S69" s="46">
        <v>1</v>
      </c>
      <c r="T69" s="46">
        <v>1.5543111318900611</v>
      </c>
      <c r="U69" s="46">
        <v>3.904783649867154</v>
      </c>
      <c r="V69" s="46">
        <v>1</v>
      </c>
      <c r="W69" s="47">
        <v>0.48591986320370734</v>
      </c>
      <c r="X69" s="47">
        <v>9.521477170501555E-2</v>
      </c>
      <c r="Y69" s="47">
        <v>1</v>
      </c>
      <c r="Z69" s="47">
        <v>0.3553812960587493</v>
      </c>
      <c r="AA69" s="47">
        <v>0.26372409260983598</v>
      </c>
      <c r="AB69" s="47">
        <v>1</v>
      </c>
    </row>
    <row r="70" spans="1:28" x14ac:dyDescent="0.5">
      <c r="A70" s="48"/>
      <c r="B70" s="49"/>
      <c r="C70" s="49"/>
      <c r="D70" s="49"/>
      <c r="E70" s="49"/>
      <c r="F70" s="49"/>
      <c r="G70" s="49"/>
      <c r="H70" s="49"/>
      <c r="I70" s="49"/>
      <c r="J70" s="50"/>
      <c r="K70" s="50"/>
      <c r="L70" s="50"/>
      <c r="M70" s="50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51"/>
      <c r="AA70" s="51"/>
      <c r="AB70" s="51"/>
    </row>
    <row r="71" spans="1:28" x14ac:dyDescent="0.5">
      <c r="A71" s="1" t="s">
        <v>41</v>
      </c>
      <c r="B71" s="52"/>
      <c r="C71" s="50"/>
      <c r="D71" s="50"/>
      <c r="E71" s="50"/>
      <c r="F71" s="50"/>
      <c r="G71" s="50"/>
      <c r="H71" s="50"/>
      <c r="I71" s="50"/>
      <c r="J71" s="53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1:28" ht="16.350000000000001" x14ac:dyDescent="0.5">
      <c r="A72" s="54"/>
      <c r="B72" s="75" t="s">
        <v>29</v>
      </c>
      <c r="C72" s="75"/>
      <c r="D72" s="76"/>
      <c r="E72" s="75" t="s">
        <v>42</v>
      </c>
      <c r="F72" s="75"/>
      <c r="G72" s="76"/>
      <c r="H72" s="75" t="s">
        <v>43</v>
      </c>
      <c r="I72" s="75"/>
      <c r="J72" s="76"/>
      <c r="K72" s="73" t="s">
        <v>32</v>
      </c>
      <c r="L72" s="73"/>
      <c r="M72" s="74"/>
      <c r="N72" s="75" t="s">
        <v>33</v>
      </c>
      <c r="O72" s="75"/>
      <c r="P72" s="76"/>
      <c r="Q72" s="73" t="s">
        <v>34</v>
      </c>
      <c r="R72" s="73"/>
      <c r="S72" s="74"/>
      <c r="T72" s="75" t="s">
        <v>35</v>
      </c>
      <c r="U72" s="75"/>
      <c r="V72" s="76"/>
      <c r="W72" s="77" t="s">
        <v>44</v>
      </c>
      <c r="X72" s="77"/>
      <c r="Y72" s="78"/>
      <c r="Z72" s="77" t="s">
        <v>45</v>
      </c>
      <c r="AA72" s="77"/>
      <c r="AB72" s="78"/>
    </row>
    <row r="73" spans="1:28" ht="28.35" thickBot="1" x14ac:dyDescent="0.55000000000000004">
      <c r="A73" s="55"/>
      <c r="B73" s="56" t="s">
        <v>17</v>
      </c>
      <c r="C73" s="57" t="s">
        <v>19</v>
      </c>
      <c r="D73" s="58" t="s">
        <v>38</v>
      </c>
      <c r="E73" s="59" t="s">
        <v>17</v>
      </c>
      <c r="F73" s="57" t="s">
        <v>19</v>
      </c>
      <c r="G73" s="58" t="s">
        <v>38</v>
      </c>
      <c r="H73" s="59" t="s">
        <v>17</v>
      </c>
      <c r="I73" s="57" t="s">
        <v>19</v>
      </c>
      <c r="J73" s="58" t="s">
        <v>38</v>
      </c>
      <c r="K73" s="59" t="s">
        <v>17</v>
      </c>
      <c r="L73" s="57" t="s">
        <v>19</v>
      </c>
      <c r="M73" s="58" t="s">
        <v>38</v>
      </c>
      <c r="N73" s="59" t="s">
        <v>17</v>
      </c>
      <c r="O73" s="57" t="s">
        <v>19</v>
      </c>
      <c r="P73" s="58" t="s">
        <v>38</v>
      </c>
      <c r="Q73" s="59" t="s">
        <v>17</v>
      </c>
      <c r="R73" s="57" t="s">
        <v>19</v>
      </c>
      <c r="S73" s="60" t="s">
        <v>38</v>
      </c>
      <c r="T73" s="56" t="s">
        <v>17</v>
      </c>
      <c r="U73" s="57" t="s">
        <v>19</v>
      </c>
      <c r="V73" s="58" t="s">
        <v>38</v>
      </c>
      <c r="W73" s="59" t="s">
        <v>17</v>
      </c>
      <c r="X73" s="57" t="s">
        <v>19</v>
      </c>
      <c r="Y73" s="58" t="s">
        <v>38</v>
      </c>
      <c r="Z73" s="59" t="s">
        <v>17</v>
      </c>
      <c r="AA73" s="57" t="s">
        <v>19</v>
      </c>
      <c r="AB73" s="60" t="s">
        <v>38</v>
      </c>
    </row>
    <row r="74" spans="1:28" ht="14.7" thickTop="1" x14ac:dyDescent="0.5">
      <c r="A74" s="61" t="s">
        <v>12</v>
      </c>
      <c r="B74" s="62">
        <f t="shared" ref="B74:Y74" si="6">AVERAGE(B67:B69)</f>
        <v>6.138111161222219</v>
      </c>
      <c r="C74" s="63">
        <f t="shared" si="6"/>
        <v>8.7471081099138974</v>
      </c>
      <c r="D74" s="64">
        <f t="shared" si="6"/>
        <v>1</v>
      </c>
      <c r="E74" s="62">
        <f t="shared" si="6"/>
        <v>0.51203869943842262</v>
      </c>
      <c r="F74" s="63">
        <f t="shared" si="6"/>
        <v>0.38233609467863711</v>
      </c>
      <c r="G74" s="64">
        <f t="shared" si="6"/>
        <v>1</v>
      </c>
      <c r="H74" s="62">
        <f t="shared" si="6"/>
        <v>0.19212177063684774</v>
      </c>
      <c r="I74" s="63">
        <f t="shared" si="6"/>
        <v>0.13394683239401475</v>
      </c>
      <c r="J74" s="64">
        <f t="shared" si="6"/>
        <v>1</v>
      </c>
      <c r="K74" s="62">
        <f t="shared" si="6"/>
        <v>0.42291620717003492</v>
      </c>
      <c r="L74" s="63">
        <f t="shared" si="6"/>
        <v>0.31587351352200499</v>
      </c>
      <c r="M74" s="64">
        <f t="shared" si="6"/>
        <v>1</v>
      </c>
      <c r="N74" s="62">
        <f t="shared" si="6"/>
        <v>0.25079554098663798</v>
      </c>
      <c r="O74" s="63">
        <f t="shared" si="6"/>
        <v>0.23480339295373878</v>
      </c>
      <c r="P74" s="64">
        <f t="shared" si="6"/>
        <v>1</v>
      </c>
      <c r="Q74" s="62">
        <f t="shared" si="6"/>
        <v>0.59904738959030379</v>
      </c>
      <c r="R74" s="63">
        <f t="shared" si="6"/>
        <v>0.45937079909517248</v>
      </c>
      <c r="S74" s="64">
        <f t="shared" si="6"/>
        <v>1</v>
      </c>
      <c r="T74" s="62">
        <f t="shared" si="6"/>
        <v>2.1024927646386744</v>
      </c>
      <c r="U74" s="63">
        <f t="shared" si="6"/>
        <v>3.2018459119062985</v>
      </c>
      <c r="V74" s="64">
        <f t="shared" si="6"/>
        <v>1</v>
      </c>
      <c r="W74" s="62">
        <f t="shared" si="6"/>
        <v>0.35268348783921127</v>
      </c>
      <c r="X74" s="63">
        <f t="shared" si="6"/>
        <v>9.5990069627625865E-2</v>
      </c>
      <c r="Y74" s="64">
        <f t="shared" si="6"/>
        <v>1</v>
      </c>
      <c r="Z74" s="62">
        <v>0.34715737225460669</v>
      </c>
      <c r="AA74" s="63">
        <v>0.2865512998719843</v>
      </c>
      <c r="AB74" s="64">
        <v>1</v>
      </c>
    </row>
    <row r="75" spans="1:28" x14ac:dyDescent="0.5">
      <c r="A75" s="65" t="s">
        <v>46</v>
      </c>
      <c r="B75" s="66">
        <f t="shared" ref="B75:Y75" si="7">STDEV(B67:B69)</f>
        <v>0.46224641491356899</v>
      </c>
      <c r="C75" s="47">
        <f t="shared" si="7"/>
        <v>4.604342710893774</v>
      </c>
      <c r="D75" s="67">
        <f t="shared" si="7"/>
        <v>0</v>
      </c>
      <c r="E75" s="66">
        <f t="shared" si="7"/>
        <v>0.28271397573560231</v>
      </c>
      <c r="F75" s="47">
        <f t="shared" si="7"/>
        <v>9.5808260231442594E-2</v>
      </c>
      <c r="G75" s="67">
        <f t="shared" si="7"/>
        <v>0</v>
      </c>
      <c r="H75" s="66">
        <f t="shared" si="7"/>
        <v>5.4216489780466531E-2</v>
      </c>
      <c r="I75" s="47">
        <f t="shared" si="7"/>
        <v>8.2274215949296001E-2</v>
      </c>
      <c r="J75" s="67">
        <f t="shared" si="7"/>
        <v>0</v>
      </c>
      <c r="K75" s="66">
        <f t="shared" si="7"/>
        <v>0.15194275404175334</v>
      </c>
      <c r="L75" s="47">
        <f t="shared" si="7"/>
        <v>5.384755014750657E-2</v>
      </c>
      <c r="M75" s="67">
        <f t="shared" si="7"/>
        <v>0</v>
      </c>
      <c r="N75" s="66">
        <f t="shared" si="7"/>
        <v>8.1582163735456542E-2</v>
      </c>
      <c r="O75" s="47">
        <f t="shared" si="7"/>
        <v>2.9526325154100773E-2</v>
      </c>
      <c r="P75" s="67">
        <f t="shared" si="7"/>
        <v>0</v>
      </c>
      <c r="Q75" s="66">
        <f t="shared" si="7"/>
        <v>6.9186491197732444E-2</v>
      </c>
      <c r="R75" s="47">
        <f t="shared" si="7"/>
        <v>6.615799714958033E-2</v>
      </c>
      <c r="S75" s="67">
        <f t="shared" si="7"/>
        <v>0</v>
      </c>
      <c r="T75" s="66">
        <f t="shared" si="7"/>
        <v>0.68348093102466756</v>
      </c>
      <c r="U75" s="47">
        <f t="shared" si="7"/>
        <v>0.86369376829814859</v>
      </c>
      <c r="V75" s="67">
        <f t="shared" si="7"/>
        <v>0</v>
      </c>
      <c r="W75" s="66">
        <f t="shared" si="7"/>
        <v>0.11590822543788372</v>
      </c>
      <c r="X75" s="47">
        <f t="shared" si="7"/>
        <v>8.5738456103895948E-3</v>
      </c>
      <c r="Y75" s="67">
        <f t="shared" si="7"/>
        <v>0</v>
      </c>
      <c r="Z75" s="66">
        <v>1.8570616931434955E-2</v>
      </c>
      <c r="AA75" s="47">
        <v>4.0727040086833845E-2</v>
      </c>
      <c r="AB75" s="67">
        <v>0</v>
      </c>
    </row>
    <row r="76" spans="1:28" x14ac:dyDescent="0.5">
      <c r="A76" s="65" t="s">
        <v>47</v>
      </c>
      <c r="B76" s="68">
        <f>_xlfn.T.TEST(B67:B69,D67:D69,2,2)</f>
        <v>4.2896116532456852E-5</v>
      </c>
      <c r="C76" s="47">
        <f>_xlfn.T.TEST(C67:C69,D67:D69,2,2)</f>
        <v>4.3491101381698101E-2</v>
      </c>
      <c r="D76" s="67"/>
      <c r="E76" s="66">
        <f>_xlfn.T.TEST(E67:E69,G67:G69,2,2)</f>
        <v>4.0358000920237773E-2</v>
      </c>
      <c r="F76" s="47">
        <f>_xlfn.T.TEST(F67:F69,G67:G69,2,2)</f>
        <v>3.6613454086084824E-4</v>
      </c>
      <c r="G76" s="67"/>
      <c r="H76" s="68">
        <f>_xlfn.T.TEST(H67:H69,J67:J69,2,2)</f>
        <v>1.3388028608790646E-5</v>
      </c>
      <c r="I76" s="47">
        <f>_xlfn.T.TEST(I67:I69,J67:J69,2,2)</f>
        <v>5.3226207135114984E-5</v>
      </c>
      <c r="J76" s="69"/>
      <c r="K76" s="66">
        <f>_xlfn.T.TEST(K67:K69,M67:M69,2,2)</f>
        <v>2.76416780700425E-3</v>
      </c>
      <c r="L76" s="70">
        <f>_xlfn.T.TEST(L67:L69,M67:M69,2,2)</f>
        <v>2.5238958270958273E-5</v>
      </c>
      <c r="M76" s="67"/>
      <c r="N76" s="66">
        <f>_xlfn.T.TEST(N67:N69,P67:P69,2,2)</f>
        <v>9.1312543605358802E-5</v>
      </c>
      <c r="O76" s="70">
        <f>_xlfn.T.TEST(O67:O69,P67:P69,2,2)</f>
        <v>1.4730537572394177E-6</v>
      </c>
      <c r="P76" s="67"/>
      <c r="Q76" s="66">
        <f>_xlfn.T.TEST(Q67:Q69,S67:S69,2,2)</f>
        <v>5.5388360658691223E-4</v>
      </c>
      <c r="R76" s="47">
        <f>_xlfn.T.TEST(R67:R69,S67:S69,2,2)</f>
        <v>1.446519565518446E-4</v>
      </c>
      <c r="S76" s="67"/>
      <c r="T76" s="66">
        <f>_xlfn.T.TEST(T67:T69,V67:V69,2,2)</f>
        <v>4.9116435400742037E-2</v>
      </c>
      <c r="U76" s="47">
        <f>_xlfn.T.TEST(U67:U69,V67:V69,2,2)</f>
        <v>1.1550446763293972E-2</v>
      </c>
      <c r="V76" s="67"/>
      <c r="W76" s="66">
        <f>_xlfn.T.TEST(W67:W69,Y67:Y69,2,2)</f>
        <v>6.3910523517073028E-4</v>
      </c>
      <c r="X76" s="70">
        <f>_xlfn.T.TEST(X67:X69,Y67:Y69,2,2)</f>
        <v>5.3930167048732E-9</v>
      </c>
      <c r="Y76" s="71"/>
      <c r="Z76" s="68">
        <v>4.3571201139047898E-7</v>
      </c>
      <c r="AA76" s="70">
        <v>7.0283069575259819E-6</v>
      </c>
      <c r="AB76" s="72"/>
    </row>
  </sheetData>
  <mergeCells count="41">
    <mergeCell ref="A4:A6"/>
    <mergeCell ref="H4:H6"/>
    <mergeCell ref="A7:A9"/>
    <mergeCell ref="H7:H9"/>
    <mergeCell ref="A13:A15"/>
    <mergeCell ref="H13:H15"/>
    <mergeCell ref="A23:A25"/>
    <mergeCell ref="A26:A28"/>
    <mergeCell ref="A32:A34"/>
    <mergeCell ref="A41:A42"/>
    <mergeCell ref="B41:D41"/>
    <mergeCell ref="H41:J41"/>
    <mergeCell ref="K41:M41"/>
    <mergeCell ref="N41:P41"/>
    <mergeCell ref="A51:A52"/>
    <mergeCell ref="B51:D51"/>
    <mergeCell ref="E51:G51"/>
    <mergeCell ref="H51:J51"/>
    <mergeCell ref="K51:M51"/>
    <mergeCell ref="N51:P51"/>
    <mergeCell ref="E41:G41"/>
    <mergeCell ref="K72:M72"/>
    <mergeCell ref="N72:P72"/>
    <mergeCell ref="B62:D62"/>
    <mergeCell ref="E62:G62"/>
    <mergeCell ref="H62:J62"/>
    <mergeCell ref="K62:M62"/>
    <mergeCell ref="N62:P62"/>
    <mergeCell ref="A64:A66"/>
    <mergeCell ref="A67:A69"/>
    <mergeCell ref="B72:D72"/>
    <mergeCell ref="E72:G72"/>
    <mergeCell ref="H72:J72"/>
    <mergeCell ref="Q72:S72"/>
    <mergeCell ref="T72:V72"/>
    <mergeCell ref="W72:Y72"/>
    <mergeCell ref="Z72:AB72"/>
    <mergeCell ref="T62:V62"/>
    <mergeCell ref="W62:Y62"/>
    <mergeCell ref="Z62:AB62"/>
    <mergeCell ref="Q62:S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Fig.6-figure supplement 1abdfhj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Lu Lei</cp:lastModifiedBy>
  <dcterms:created xsi:type="dcterms:W3CDTF">2022-04-30T03:07:55Z</dcterms:created>
  <dcterms:modified xsi:type="dcterms:W3CDTF">2022-04-30T06:37:48Z</dcterms:modified>
</cp:coreProperties>
</file>