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6D46A9CA-79AB-4AF8-B75C-DF0869B36015}" xr6:coauthVersionLast="47" xr6:coauthVersionMax="47" xr10:uidLastSave="{00000000-0000-0000-0000-000000000000}"/>
  <bookViews>
    <workbookView xWindow="-120" yWindow="-120" windowWidth="29040" windowHeight="15840" xr2:uid="{AAE85DC6-9B98-46D9-A0C2-737F15FE72CA}"/>
  </bookViews>
  <sheets>
    <sheet name="WT_0.5uM rep 1" sheetId="8" r:id="rId1"/>
    <sheet name="WT_0.5uM rep 2" sheetId="9" r:id="rId2"/>
    <sheet name="WT_0.5uM rep 3" sheetId="10" r:id="rId3"/>
    <sheet name="WT_0.7uM rep 1" sheetId="6" r:id="rId4"/>
    <sheet name="WT_0.7uM rep 2" sheetId="7" r:id="rId5"/>
    <sheet name="WT_0.7uM rep 3" sheetId="11" r:id="rId6"/>
    <sheet name="WT_0.9uM rep 1" sheetId="12" r:id="rId7"/>
    <sheet name="WT_0.9uM rep 2" sheetId="14" r:id="rId8"/>
    <sheet name="WT_0.9uM rep 3" sheetId="13" r:id="rId9"/>
    <sheet name="V410I_0.5uM rep 1" sheetId="15" r:id="rId10"/>
    <sheet name="V410I_0.5uM rep 2" sheetId="16" r:id="rId11"/>
    <sheet name="V410I_0.5uM rep 3" sheetId="17" r:id="rId12"/>
    <sheet name="V410I_0.7uM rep 1" sheetId="18" r:id="rId13"/>
    <sheet name="V410I_0.7uM rep 2" sheetId="19" r:id="rId14"/>
    <sheet name="V410I_0.7uM rep 3" sheetId="20" r:id="rId15"/>
    <sheet name="V410I_0.9uM rep 1" sheetId="21" r:id="rId16"/>
    <sheet name="V410I_0.9uM rep 2" sheetId="22" r:id="rId17"/>
    <sheet name="V410I_0.9uM rep 3" sheetId="23" r:id="rId18"/>
    <sheet name="V410A_0.5uM total rep 1" sheetId="24" r:id="rId19"/>
    <sheet name="V410A_0.5uM total rep 2" sheetId="25" r:id="rId20"/>
    <sheet name="V410A_0.5uM total rep 3" sheetId="26" r:id="rId21"/>
    <sheet name="V410A_0.7uM total rep 1" sheetId="27" r:id="rId22"/>
    <sheet name="V410A_0.7uM total rep 2" sheetId="28" r:id="rId23"/>
    <sheet name="V410A_0.7uM total rep 3" sheetId="29" r:id="rId24"/>
    <sheet name="V410A_0.9uM total rep 1" sheetId="30" r:id="rId25"/>
    <sheet name="V410A_0.9uM total rep 2" sheetId="31" r:id="rId26"/>
    <sheet name="V410A_0.9uM total rep 3" sheetId="32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32" l="1"/>
  <c r="M34" i="32" s="1"/>
  <c r="P34" i="32" s="1"/>
  <c r="Q34" i="32" s="1"/>
  <c r="N34" i="32"/>
  <c r="O34" i="32" s="1"/>
  <c r="L34" i="32"/>
  <c r="E34" i="32"/>
  <c r="E7" i="32"/>
  <c r="M6" i="32" s="1"/>
  <c r="P6" i="32" s="1"/>
  <c r="Q6" i="32" s="1"/>
  <c r="O6" i="32"/>
  <c r="N6" i="32"/>
  <c r="L6" i="32"/>
  <c r="E6" i="32"/>
  <c r="E4" i="32"/>
  <c r="N3" i="32"/>
  <c r="O3" i="32" s="1"/>
  <c r="M3" i="32"/>
  <c r="P3" i="32" s="1"/>
  <c r="Q3" i="32" s="1"/>
  <c r="L3" i="32"/>
  <c r="E3" i="32"/>
  <c r="E54" i="31"/>
  <c r="M53" i="31" s="1"/>
  <c r="N53" i="31"/>
  <c r="O53" i="31" s="1"/>
  <c r="L53" i="31"/>
  <c r="E53" i="31"/>
  <c r="E52" i="31"/>
  <c r="M51" i="31" s="1"/>
  <c r="P51" i="31" s="1"/>
  <c r="Q51" i="31" s="1"/>
  <c r="N51" i="31"/>
  <c r="O51" i="31" s="1"/>
  <c r="L51" i="31"/>
  <c r="E51" i="31"/>
  <c r="E49" i="31"/>
  <c r="M48" i="31" s="1"/>
  <c r="P48" i="31" s="1"/>
  <c r="Q48" i="31" s="1"/>
  <c r="O48" i="31"/>
  <c r="N48" i="31"/>
  <c r="L48" i="31"/>
  <c r="E48" i="31"/>
  <c r="E46" i="31"/>
  <c r="O45" i="31"/>
  <c r="N45" i="31"/>
  <c r="M45" i="31"/>
  <c r="P45" i="31" s="1"/>
  <c r="Q45" i="31" s="1"/>
  <c r="L45" i="31"/>
  <c r="E45" i="31"/>
  <c r="E43" i="31"/>
  <c r="O42" i="31"/>
  <c r="N42" i="31"/>
  <c r="L42" i="31"/>
  <c r="E42" i="31"/>
  <c r="M42" i="31" s="1"/>
  <c r="P42" i="31" s="1"/>
  <c r="Q42" i="31" s="1"/>
  <c r="E40" i="31"/>
  <c r="N39" i="31"/>
  <c r="O39" i="31" s="1"/>
  <c r="M39" i="31"/>
  <c r="P39" i="31" s="1"/>
  <c r="Q39" i="31" s="1"/>
  <c r="L39" i="31"/>
  <c r="E39" i="31"/>
  <c r="E18" i="31"/>
  <c r="M17" i="31" s="1"/>
  <c r="P17" i="31" s="1"/>
  <c r="Q17" i="31" s="1"/>
  <c r="N17" i="31"/>
  <c r="O17" i="31" s="1"/>
  <c r="L17" i="31"/>
  <c r="E17" i="31"/>
  <c r="E16" i="31"/>
  <c r="M15" i="31" s="1"/>
  <c r="P15" i="31" s="1"/>
  <c r="Q15" i="31" s="1"/>
  <c r="O15" i="31"/>
  <c r="N15" i="31"/>
  <c r="L15" i="31"/>
  <c r="E15" i="31"/>
  <c r="E13" i="31"/>
  <c r="N12" i="31"/>
  <c r="O12" i="31" s="1"/>
  <c r="M12" i="31"/>
  <c r="P12" i="31" s="1"/>
  <c r="Q12" i="31" s="1"/>
  <c r="L12" i="31"/>
  <c r="E12" i="31"/>
  <c r="E10" i="31"/>
  <c r="M9" i="31" s="1"/>
  <c r="N9" i="31"/>
  <c r="O9" i="31" s="1"/>
  <c r="L9" i="31"/>
  <c r="E9" i="31"/>
  <c r="E7" i="31"/>
  <c r="M6" i="31" s="1"/>
  <c r="P6" i="31" s="1"/>
  <c r="Q6" i="31" s="1"/>
  <c r="O6" i="31"/>
  <c r="N6" i="31"/>
  <c r="L6" i="31"/>
  <c r="E6" i="31"/>
  <c r="E4" i="31"/>
  <c r="N3" i="31"/>
  <c r="O3" i="31" s="1"/>
  <c r="M3" i="31"/>
  <c r="L3" i="31"/>
  <c r="E3" i="31"/>
  <c r="E58" i="30"/>
  <c r="M57" i="30" s="1"/>
  <c r="P57" i="30" s="1"/>
  <c r="Q57" i="30" s="1"/>
  <c r="N57" i="30"/>
  <c r="O57" i="30" s="1"/>
  <c r="L57" i="30"/>
  <c r="E57" i="30"/>
  <c r="E10" i="30"/>
  <c r="M9" i="30" s="1"/>
  <c r="P9" i="30" s="1"/>
  <c r="Q9" i="30" s="1"/>
  <c r="O9" i="30"/>
  <c r="N9" i="30"/>
  <c r="L9" i="30"/>
  <c r="E9" i="30"/>
  <c r="E7" i="30"/>
  <c r="O6" i="30"/>
  <c r="N6" i="30"/>
  <c r="L6" i="30"/>
  <c r="E6" i="30"/>
  <c r="M6" i="30" s="1"/>
  <c r="P6" i="30" s="1"/>
  <c r="Q6" i="30" s="1"/>
  <c r="E4" i="30"/>
  <c r="M3" i="30" s="1"/>
  <c r="P3" i="30" s="1"/>
  <c r="Q3" i="30" s="1"/>
  <c r="N3" i="30"/>
  <c r="O3" i="30" s="1"/>
  <c r="L3" i="30"/>
  <c r="E3" i="30"/>
  <c r="E42" i="29"/>
  <c r="M41" i="29" s="1"/>
  <c r="N41" i="29"/>
  <c r="O41" i="29" s="1"/>
  <c r="L41" i="29"/>
  <c r="E41" i="29"/>
  <c r="E39" i="29"/>
  <c r="M38" i="29" s="1"/>
  <c r="P38" i="29" s="1"/>
  <c r="Q38" i="29" s="1"/>
  <c r="O38" i="29"/>
  <c r="N38" i="29"/>
  <c r="L38" i="29"/>
  <c r="E38" i="29"/>
  <c r="E36" i="29"/>
  <c r="O35" i="29"/>
  <c r="N35" i="29"/>
  <c r="M35" i="29"/>
  <c r="P35" i="29" s="1"/>
  <c r="Q35" i="29" s="1"/>
  <c r="L35" i="29"/>
  <c r="E35" i="29"/>
  <c r="E33" i="29"/>
  <c r="O32" i="29"/>
  <c r="N32" i="29"/>
  <c r="L32" i="29"/>
  <c r="E32" i="29"/>
  <c r="M32" i="29" s="1"/>
  <c r="P32" i="29" s="1"/>
  <c r="Q32" i="29" s="1"/>
  <c r="E31" i="29"/>
  <c r="N30" i="29"/>
  <c r="O30" i="29" s="1"/>
  <c r="M30" i="29"/>
  <c r="P30" i="29" s="1"/>
  <c r="Q30" i="29" s="1"/>
  <c r="L30" i="29"/>
  <c r="E30" i="29"/>
  <c r="E29" i="29"/>
  <c r="M28" i="29" s="1"/>
  <c r="P28" i="29" s="1"/>
  <c r="Q28" i="29" s="1"/>
  <c r="N28" i="29"/>
  <c r="O28" i="29" s="1"/>
  <c r="L28" i="29"/>
  <c r="E28" i="29"/>
  <c r="E17" i="29"/>
  <c r="M16" i="29" s="1"/>
  <c r="P16" i="29" s="1"/>
  <c r="Q16" i="29" s="1"/>
  <c r="O16" i="29"/>
  <c r="N16" i="29"/>
  <c r="L16" i="29"/>
  <c r="E16" i="29"/>
  <c r="E14" i="29"/>
  <c r="O13" i="29"/>
  <c r="N13" i="29"/>
  <c r="L13" i="29"/>
  <c r="E13" i="29"/>
  <c r="M13" i="29" s="1"/>
  <c r="P13" i="29" s="1"/>
  <c r="Q13" i="29" s="1"/>
  <c r="E11" i="29"/>
  <c r="M10" i="29" s="1"/>
  <c r="N10" i="29"/>
  <c r="O10" i="29" s="1"/>
  <c r="L10" i="29"/>
  <c r="E10" i="29"/>
  <c r="E8" i="29"/>
  <c r="M7" i="29" s="1"/>
  <c r="P7" i="29" s="1"/>
  <c r="Q7" i="29" s="1"/>
  <c r="O7" i="29"/>
  <c r="N7" i="29"/>
  <c r="L7" i="29"/>
  <c r="E7" i="29"/>
  <c r="E6" i="29"/>
  <c r="O5" i="29"/>
  <c r="N5" i="29"/>
  <c r="L5" i="29"/>
  <c r="E5" i="29"/>
  <c r="M5" i="29" s="1"/>
  <c r="P5" i="29" s="1"/>
  <c r="Q5" i="29" s="1"/>
  <c r="E4" i="29"/>
  <c r="M3" i="29" s="1"/>
  <c r="N3" i="29"/>
  <c r="O3" i="29" s="1"/>
  <c r="L3" i="29"/>
  <c r="E3" i="29"/>
  <c r="E68" i="28"/>
  <c r="M67" i="28" s="1"/>
  <c r="N67" i="28"/>
  <c r="O67" i="28" s="1"/>
  <c r="L67" i="28"/>
  <c r="E67" i="28"/>
  <c r="E65" i="28"/>
  <c r="M64" i="28" s="1"/>
  <c r="P64" i="28" s="1"/>
  <c r="Q64" i="28" s="1"/>
  <c r="O64" i="28"/>
  <c r="N64" i="28"/>
  <c r="L64" i="28"/>
  <c r="E64" i="28"/>
  <c r="E63" i="28"/>
  <c r="O62" i="28"/>
  <c r="N62" i="28"/>
  <c r="M62" i="28"/>
  <c r="P62" i="28" s="1"/>
  <c r="Q62" i="28" s="1"/>
  <c r="L62" i="28"/>
  <c r="E62" i="28"/>
  <c r="E61" i="28"/>
  <c r="O60" i="28"/>
  <c r="N60" i="28"/>
  <c r="L60" i="28"/>
  <c r="E60" i="28"/>
  <c r="M60" i="28" s="1"/>
  <c r="P60" i="28" s="1"/>
  <c r="Q60" i="28" s="1"/>
  <c r="E58" i="28"/>
  <c r="N57" i="28"/>
  <c r="O57" i="28" s="1"/>
  <c r="M57" i="28"/>
  <c r="L57" i="28"/>
  <c r="E57" i="28"/>
  <c r="E14" i="28"/>
  <c r="M13" i="28" s="1"/>
  <c r="N13" i="28"/>
  <c r="O13" i="28" s="1"/>
  <c r="L13" i="28"/>
  <c r="E13" i="28"/>
  <c r="E11" i="28"/>
  <c r="M10" i="28" s="1"/>
  <c r="P10" i="28" s="1"/>
  <c r="Q10" i="28" s="1"/>
  <c r="O10" i="28"/>
  <c r="N10" i="28"/>
  <c r="L10" i="28"/>
  <c r="E10" i="28"/>
  <c r="E9" i="28"/>
  <c r="N8" i="28"/>
  <c r="O8" i="28" s="1"/>
  <c r="M8" i="28"/>
  <c r="L8" i="28"/>
  <c r="E8" i="28"/>
  <c r="E7" i="28"/>
  <c r="M6" i="28" s="1"/>
  <c r="N6" i="28"/>
  <c r="O6" i="28" s="1"/>
  <c r="L6" i="28"/>
  <c r="E6" i="28"/>
  <c r="E4" i="28"/>
  <c r="M3" i="28" s="1"/>
  <c r="P3" i="28" s="1"/>
  <c r="Q3" i="28" s="1"/>
  <c r="O3" i="28"/>
  <c r="N3" i="28"/>
  <c r="L3" i="28"/>
  <c r="E3" i="28"/>
  <c r="E75" i="27"/>
  <c r="O74" i="27"/>
  <c r="N74" i="27"/>
  <c r="L74" i="27"/>
  <c r="E74" i="27"/>
  <c r="M74" i="27" s="1"/>
  <c r="P74" i="27" s="1"/>
  <c r="Q74" i="27" s="1"/>
  <c r="E73" i="27"/>
  <c r="N72" i="27"/>
  <c r="O72" i="27" s="1"/>
  <c r="M72" i="27"/>
  <c r="P72" i="27" s="1"/>
  <c r="Q72" i="27" s="1"/>
  <c r="L72" i="27"/>
  <c r="E72" i="27"/>
  <c r="E70" i="27"/>
  <c r="M69" i="27" s="1"/>
  <c r="N69" i="27"/>
  <c r="O69" i="27" s="1"/>
  <c r="L69" i="27"/>
  <c r="E69" i="27"/>
  <c r="E67" i="27"/>
  <c r="M66" i="27" s="1"/>
  <c r="P66" i="27" s="1"/>
  <c r="Q66" i="27" s="1"/>
  <c r="N66" i="27"/>
  <c r="O66" i="27" s="1"/>
  <c r="L66" i="27"/>
  <c r="E66" i="27"/>
  <c r="E64" i="27"/>
  <c r="M63" i="27" s="1"/>
  <c r="P63" i="27" s="1"/>
  <c r="Q63" i="27" s="1"/>
  <c r="O63" i="27"/>
  <c r="N63" i="27"/>
  <c r="L63" i="27"/>
  <c r="E63" i="27"/>
  <c r="E61" i="27"/>
  <c r="O60" i="27"/>
  <c r="N60" i="27"/>
  <c r="M60" i="27"/>
  <c r="P60" i="27" s="1"/>
  <c r="Q60" i="27" s="1"/>
  <c r="L60" i="27"/>
  <c r="E60" i="27"/>
  <c r="E58" i="27"/>
  <c r="O57" i="27"/>
  <c r="N57" i="27"/>
  <c r="L57" i="27"/>
  <c r="E57" i="27"/>
  <c r="M57" i="27" s="1"/>
  <c r="P57" i="27" s="1"/>
  <c r="Q57" i="27" s="1"/>
  <c r="E55" i="27"/>
  <c r="N54" i="27"/>
  <c r="O54" i="27" s="1"/>
  <c r="M54" i="27"/>
  <c r="L54" i="27"/>
  <c r="E54" i="27"/>
  <c r="E52" i="27"/>
  <c r="M51" i="27" s="1"/>
  <c r="N51" i="27"/>
  <c r="O51" i="27" s="1"/>
  <c r="L51" i="27"/>
  <c r="E51" i="27"/>
  <c r="E49" i="27"/>
  <c r="M48" i="27" s="1"/>
  <c r="N48" i="27"/>
  <c r="O48" i="27" s="1"/>
  <c r="L48" i="27"/>
  <c r="E48" i="27"/>
  <c r="E30" i="27"/>
  <c r="M29" i="27" s="1"/>
  <c r="P29" i="27" s="1"/>
  <c r="Q29" i="27" s="1"/>
  <c r="R29" i="27" s="1"/>
  <c r="N29" i="27"/>
  <c r="O29" i="27" s="1"/>
  <c r="L29" i="27"/>
  <c r="E29" i="27"/>
  <c r="E27" i="27"/>
  <c r="O26" i="27"/>
  <c r="N26" i="27"/>
  <c r="L26" i="27"/>
  <c r="E26" i="27"/>
  <c r="M26" i="27" s="1"/>
  <c r="P26" i="27" s="1"/>
  <c r="Q26" i="27" s="1"/>
  <c r="R26" i="27" s="1"/>
  <c r="E24" i="27"/>
  <c r="N23" i="27"/>
  <c r="O23" i="27" s="1"/>
  <c r="M23" i="27"/>
  <c r="L23" i="27"/>
  <c r="E23" i="27"/>
  <c r="E20" i="27"/>
  <c r="M19" i="27" s="1"/>
  <c r="N19" i="27"/>
  <c r="O19" i="27" s="1"/>
  <c r="L19" i="27"/>
  <c r="E19" i="27"/>
  <c r="E17" i="27"/>
  <c r="M16" i="27" s="1"/>
  <c r="P16" i="27" s="1"/>
  <c r="Q16" i="27" s="1"/>
  <c r="R16" i="27" s="1"/>
  <c r="O16" i="27"/>
  <c r="N16" i="27"/>
  <c r="L16" i="27"/>
  <c r="E16" i="27"/>
  <c r="E14" i="27"/>
  <c r="O13" i="27"/>
  <c r="N13" i="27"/>
  <c r="L13" i="27"/>
  <c r="E13" i="27"/>
  <c r="M13" i="27" s="1"/>
  <c r="P13" i="27" s="1"/>
  <c r="Q13" i="27" s="1"/>
  <c r="R13" i="27" s="1"/>
  <c r="E11" i="27"/>
  <c r="N10" i="27"/>
  <c r="O10" i="27" s="1"/>
  <c r="M10" i="27"/>
  <c r="L10" i="27"/>
  <c r="E10" i="27"/>
  <c r="E9" i="27"/>
  <c r="M8" i="27" s="1"/>
  <c r="N8" i="27"/>
  <c r="O8" i="27" s="1"/>
  <c r="L8" i="27"/>
  <c r="E8" i="27"/>
  <c r="E7" i="27"/>
  <c r="M6" i="27" s="1"/>
  <c r="P6" i="27" s="1"/>
  <c r="Q6" i="27" s="1"/>
  <c r="R6" i="27" s="1"/>
  <c r="O6" i="27"/>
  <c r="N6" i="27"/>
  <c r="L6" i="27"/>
  <c r="E6" i="27"/>
  <c r="E4" i="27"/>
  <c r="O3" i="27"/>
  <c r="N3" i="27"/>
  <c r="L3" i="27"/>
  <c r="E3" i="27"/>
  <c r="M3" i="27" s="1"/>
  <c r="P3" i="27" s="1"/>
  <c r="Q3" i="27" s="1"/>
  <c r="R3" i="27" s="1"/>
  <c r="E43" i="26"/>
  <c r="N42" i="26"/>
  <c r="O42" i="26" s="1"/>
  <c r="M42" i="26"/>
  <c r="L42" i="26"/>
  <c r="E42" i="26"/>
  <c r="E41" i="26"/>
  <c r="M40" i="26" s="1"/>
  <c r="N40" i="26"/>
  <c r="O40" i="26" s="1"/>
  <c r="L40" i="26"/>
  <c r="E40" i="26"/>
  <c r="E39" i="26"/>
  <c r="M38" i="26" s="1"/>
  <c r="N38" i="26"/>
  <c r="O38" i="26" s="1"/>
  <c r="L38" i="26"/>
  <c r="E38" i="26"/>
  <c r="E36" i="26"/>
  <c r="M35" i="26" s="1"/>
  <c r="P35" i="26" s="1"/>
  <c r="Q35" i="26" s="1"/>
  <c r="O35" i="26"/>
  <c r="N35" i="26"/>
  <c r="L35" i="26"/>
  <c r="E35" i="26"/>
  <c r="E34" i="26"/>
  <c r="N33" i="26"/>
  <c r="O33" i="26" s="1"/>
  <c r="M33" i="26"/>
  <c r="L33" i="26"/>
  <c r="E33" i="26"/>
  <c r="E32" i="26"/>
  <c r="O31" i="26"/>
  <c r="N31" i="26"/>
  <c r="L31" i="26"/>
  <c r="E31" i="26"/>
  <c r="M31" i="26" s="1"/>
  <c r="P31" i="26" s="1"/>
  <c r="Q31" i="26" s="1"/>
  <c r="E29" i="26"/>
  <c r="N28" i="26"/>
  <c r="O28" i="26" s="1"/>
  <c r="M28" i="26"/>
  <c r="P28" i="26" s="1"/>
  <c r="Q28" i="26" s="1"/>
  <c r="L28" i="26"/>
  <c r="E28" i="26"/>
  <c r="E20" i="26"/>
  <c r="M19" i="26" s="1"/>
  <c r="P19" i="26" s="1"/>
  <c r="Q19" i="26" s="1"/>
  <c r="R19" i="26" s="1"/>
  <c r="O19" i="26"/>
  <c r="N19" i="26"/>
  <c r="L19" i="26"/>
  <c r="E19" i="26"/>
  <c r="E18" i="26"/>
  <c r="M17" i="26" s="1"/>
  <c r="P17" i="26" s="1"/>
  <c r="Q17" i="26" s="1"/>
  <c r="R17" i="26" s="1"/>
  <c r="O17" i="26"/>
  <c r="N17" i="26"/>
  <c r="L17" i="26"/>
  <c r="E17" i="26"/>
  <c r="E16" i="26"/>
  <c r="N15" i="26"/>
  <c r="O15" i="26" s="1"/>
  <c r="P15" i="26" s="1"/>
  <c r="Q15" i="26" s="1"/>
  <c r="R15" i="26" s="1"/>
  <c r="M15" i="26"/>
  <c r="L15" i="26"/>
  <c r="E15" i="26"/>
  <c r="E14" i="26"/>
  <c r="N13" i="26"/>
  <c r="O13" i="26" s="1"/>
  <c r="M13" i="26"/>
  <c r="L13" i="26"/>
  <c r="E13" i="26"/>
  <c r="E11" i="26"/>
  <c r="M10" i="26" s="1"/>
  <c r="N10" i="26"/>
  <c r="O10" i="26" s="1"/>
  <c r="L10" i="26"/>
  <c r="E10" i="26"/>
  <c r="E9" i="26"/>
  <c r="M8" i="26" s="1"/>
  <c r="P8" i="26" s="1"/>
  <c r="Q8" i="26" s="1"/>
  <c r="R8" i="26" s="1"/>
  <c r="O8" i="26"/>
  <c r="N8" i="26"/>
  <c r="L8" i="26"/>
  <c r="E8" i="26"/>
  <c r="E7" i="26"/>
  <c r="N6" i="26"/>
  <c r="O6" i="26" s="1"/>
  <c r="P6" i="26" s="1"/>
  <c r="Q6" i="26" s="1"/>
  <c r="R6" i="26" s="1"/>
  <c r="M6" i="26"/>
  <c r="L6" i="26"/>
  <c r="E6" i="26"/>
  <c r="E4" i="26"/>
  <c r="N3" i="26"/>
  <c r="O3" i="26" s="1"/>
  <c r="M3" i="26"/>
  <c r="P3" i="26" s="1"/>
  <c r="Q3" i="26" s="1"/>
  <c r="R3" i="26" s="1"/>
  <c r="L3" i="26"/>
  <c r="E3" i="26"/>
  <c r="E80" i="25"/>
  <c r="M79" i="25" s="1"/>
  <c r="N79" i="25"/>
  <c r="O79" i="25" s="1"/>
  <c r="L79" i="25"/>
  <c r="E79" i="25"/>
  <c r="E78" i="25"/>
  <c r="O77" i="25"/>
  <c r="N77" i="25"/>
  <c r="L77" i="25"/>
  <c r="E77" i="25"/>
  <c r="M77" i="25" s="1"/>
  <c r="P77" i="25" s="1"/>
  <c r="Q77" i="25" s="1"/>
  <c r="E75" i="25"/>
  <c r="M74" i="25" s="1"/>
  <c r="P74" i="25" s="1"/>
  <c r="Q74" i="25" s="1"/>
  <c r="O74" i="25"/>
  <c r="N74" i="25"/>
  <c r="L74" i="25"/>
  <c r="E74" i="25"/>
  <c r="E72" i="25"/>
  <c r="N71" i="25"/>
  <c r="O71" i="25" s="1"/>
  <c r="M71" i="25"/>
  <c r="P71" i="25" s="1"/>
  <c r="Q71" i="25" s="1"/>
  <c r="L71" i="25"/>
  <c r="E71" i="25"/>
  <c r="E69" i="25"/>
  <c r="O68" i="25"/>
  <c r="N68" i="25"/>
  <c r="L68" i="25"/>
  <c r="E68" i="25"/>
  <c r="M68" i="25" s="1"/>
  <c r="P68" i="25" s="1"/>
  <c r="Q68" i="25" s="1"/>
  <c r="E67" i="25"/>
  <c r="N66" i="25"/>
  <c r="O66" i="25" s="1"/>
  <c r="M66" i="25"/>
  <c r="L66" i="25"/>
  <c r="E66" i="25"/>
  <c r="E65" i="25"/>
  <c r="M64" i="25" s="1"/>
  <c r="N64" i="25"/>
  <c r="O64" i="25" s="1"/>
  <c r="L64" i="25"/>
  <c r="E64" i="25"/>
  <c r="E63" i="25"/>
  <c r="P62" i="25"/>
  <c r="Q62" i="25" s="1"/>
  <c r="O62" i="25"/>
  <c r="N62" i="25"/>
  <c r="M62" i="25"/>
  <c r="L62" i="25"/>
  <c r="E62" i="25"/>
  <c r="E61" i="25"/>
  <c r="M60" i="25" s="1"/>
  <c r="P60" i="25" s="1"/>
  <c r="Q60" i="25" s="1"/>
  <c r="N60" i="25"/>
  <c r="O60" i="25" s="1"/>
  <c r="L60" i="25"/>
  <c r="E60" i="25"/>
  <c r="E58" i="25"/>
  <c r="N57" i="25"/>
  <c r="O57" i="25" s="1"/>
  <c r="M57" i="25"/>
  <c r="P57" i="25" s="1"/>
  <c r="Q57" i="25" s="1"/>
  <c r="L57" i="25"/>
  <c r="E57" i="25"/>
  <c r="E26" i="25"/>
  <c r="M25" i="25" s="1"/>
  <c r="P25" i="25" s="1"/>
  <c r="Q25" i="25" s="1"/>
  <c r="R25" i="25" s="1"/>
  <c r="N25" i="25"/>
  <c r="O25" i="25" s="1"/>
  <c r="L25" i="25"/>
  <c r="E25" i="25"/>
  <c r="E24" i="25"/>
  <c r="M23" i="25" s="1"/>
  <c r="P23" i="25" s="1"/>
  <c r="Q23" i="25" s="1"/>
  <c r="R23" i="25" s="1"/>
  <c r="O23" i="25"/>
  <c r="N23" i="25"/>
  <c r="L23" i="25"/>
  <c r="E23" i="25"/>
  <c r="E21" i="25"/>
  <c r="O20" i="25"/>
  <c r="P20" i="25" s="1"/>
  <c r="Q20" i="25" s="1"/>
  <c r="R20" i="25" s="1"/>
  <c r="N20" i="25"/>
  <c r="M20" i="25"/>
  <c r="L20" i="25"/>
  <c r="E20" i="25"/>
  <c r="E18" i="25"/>
  <c r="N17" i="25"/>
  <c r="O17" i="25" s="1"/>
  <c r="M17" i="25"/>
  <c r="P17" i="25" s="1"/>
  <c r="Q17" i="25" s="1"/>
  <c r="R17" i="25" s="1"/>
  <c r="L17" i="25"/>
  <c r="E17" i="25"/>
  <c r="E15" i="25"/>
  <c r="M14" i="25" s="1"/>
  <c r="N14" i="25"/>
  <c r="O14" i="25" s="1"/>
  <c r="L14" i="25"/>
  <c r="E14" i="25"/>
  <c r="E13" i="25"/>
  <c r="M12" i="25" s="1"/>
  <c r="P12" i="25" s="1"/>
  <c r="Q12" i="25" s="1"/>
  <c r="R12" i="25" s="1"/>
  <c r="N12" i="25"/>
  <c r="O12" i="25" s="1"/>
  <c r="L12" i="25"/>
  <c r="E12" i="25"/>
  <c r="E11" i="25"/>
  <c r="O10" i="25"/>
  <c r="N10" i="25"/>
  <c r="L10" i="25"/>
  <c r="E10" i="25"/>
  <c r="M10" i="25" s="1"/>
  <c r="P10" i="25" s="1"/>
  <c r="Q10" i="25" s="1"/>
  <c r="R10" i="25" s="1"/>
  <c r="E9" i="25"/>
  <c r="N8" i="25"/>
  <c r="O8" i="25" s="1"/>
  <c r="M8" i="25"/>
  <c r="L8" i="25"/>
  <c r="E8" i="25"/>
  <c r="E7" i="25"/>
  <c r="M6" i="25" s="1"/>
  <c r="N6" i="25"/>
  <c r="O6" i="25" s="1"/>
  <c r="L6" i="25"/>
  <c r="E6" i="25"/>
  <c r="E4" i="25"/>
  <c r="M3" i="25" s="1"/>
  <c r="P3" i="25" s="1"/>
  <c r="Q3" i="25" s="1"/>
  <c r="R3" i="25" s="1"/>
  <c r="O3" i="25"/>
  <c r="N3" i="25"/>
  <c r="L3" i="25"/>
  <c r="E3" i="25"/>
  <c r="E71" i="24"/>
  <c r="M70" i="24" s="1"/>
  <c r="N70" i="24"/>
  <c r="O70" i="24" s="1"/>
  <c r="L70" i="24"/>
  <c r="E70" i="24"/>
  <c r="E69" i="24"/>
  <c r="M68" i="24" s="1"/>
  <c r="P68" i="24" s="1"/>
  <c r="Q68" i="24" s="1"/>
  <c r="N68" i="24"/>
  <c r="O68" i="24" s="1"/>
  <c r="L68" i="24"/>
  <c r="E68" i="24"/>
  <c r="E66" i="24"/>
  <c r="N65" i="24"/>
  <c r="O65" i="24" s="1"/>
  <c r="M65" i="24"/>
  <c r="P65" i="24" s="1"/>
  <c r="Q65" i="24" s="1"/>
  <c r="L65" i="24"/>
  <c r="E65" i="24"/>
  <c r="E64" i="24"/>
  <c r="O63" i="24"/>
  <c r="N63" i="24"/>
  <c r="L63" i="24"/>
  <c r="E63" i="24"/>
  <c r="M63" i="24" s="1"/>
  <c r="P63" i="24" s="1"/>
  <c r="Q63" i="24" s="1"/>
  <c r="E62" i="24"/>
  <c r="N61" i="24"/>
  <c r="O61" i="24" s="1"/>
  <c r="M61" i="24"/>
  <c r="L61" i="24"/>
  <c r="E61" i="24"/>
  <c r="E60" i="24"/>
  <c r="M59" i="24" s="1"/>
  <c r="P59" i="24" s="1"/>
  <c r="Q59" i="24" s="1"/>
  <c r="N59" i="24"/>
  <c r="O59" i="24" s="1"/>
  <c r="L59" i="24"/>
  <c r="E59" i="24"/>
  <c r="E58" i="24"/>
  <c r="M57" i="24" s="1"/>
  <c r="P57" i="24" s="1"/>
  <c r="Q57" i="24" s="1"/>
  <c r="O57" i="24"/>
  <c r="N57" i="24"/>
  <c r="L57" i="24"/>
  <c r="E57" i="24"/>
  <c r="E23" i="24"/>
  <c r="M22" i="24" s="1"/>
  <c r="P22" i="24" s="1"/>
  <c r="Q22" i="24" s="1"/>
  <c r="R22" i="24" s="1"/>
  <c r="O22" i="24"/>
  <c r="N22" i="24"/>
  <c r="L22" i="24"/>
  <c r="E22" i="24"/>
  <c r="E21" i="24"/>
  <c r="O20" i="24"/>
  <c r="N20" i="24"/>
  <c r="L20" i="24"/>
  <c r="E20" i="24"/>
  <c r="M20" i="24" s="1"/>
  <c r="P20" i="24" s="1"/>
  <c r="Q20" i="24" s="1"/>
  <c r="R20" i="24" s="1"/>
  <c r="E19" i="24"/>
  <c r="N18" i="24"/>
  <c r="O18" i="24" s="1"/>
  <c r="M18" i="24"/>
  <c r="L18" i="24"/>
  <c r="E18" i="24"/>
  <c r="E16" i="24"/>
  <c r="M15" i="24" s="1"/>
  <c r="P15" i="24" s="1"/>
  <c r="Q15" i="24" s="1"/>
  <c r="R15" i="24" s="1"/>
  <c r="O15" i="24"/>
  <c r="N15" i="24"/>
  <c r="L15" i="24"/>
  <c r="E15" i="24"/>
  <c r="E14" i="24"/>
  <c r="M13" i="24" s="1"/>
  <c r="P13" i="24" s="1"/>
  <c r="Q13" i="24" s="1"/>
  <c r="R13" i="24" s="1"/>
  <c r="O13" i="24"/>
  <c r="N13" i="24"/>
  <c r="L13" i="24"/>
  <c r="E13" i="24"/>
  <c r="E12" i="24"/>
  <c r="O11" i="24"/>
  <c r="N11" i="24"/>
  <c r="L11" i="24"/>
  <c r="E11" i="24"/>
  <c r="M11" i="24" s="1"/>
  <c r="P11" i="24" s="1"/>
  <c r="Q11" i="24" s="1"/>
  <c r="R11" i="24" s="1"/>
  <c r="E10" i="24"/>
  <c r="N9" i="24"/>
  <c r="O9" i="24" s="1"/>
  <c r="M9" i="24"/>
  <c r="P9" i="24" s="1"/>
  <c r="Q9" i="24" s="1"/>
  <c r="R9" i="24" s="1"/>
  <c r="L9" i="24"/>
  <c r="E9" i="24"/>
  <c r="E8" i="24"/>
  <c r="M7" i="24" s="1"/>
  <c r="P7" i="24" s="1"/>
  <c r="Q7" i="24" s="1"/>
  <c r="R7" i="24" s="1"/>
  <c r="O7" i="24"/>
  <c r="N7" i="24"/>
  <c r="L7" i="24"/>
  <c r="E7" i="24"/>
  <c r="E6" i="24"/>
  <c r="M5" i="24" s="1"/>
  <c r="P5" i="24" s="1"/>
  <c r="Q5" i="24" s="1"/>
  <c r="R5" i="24" s="1"/>
  <c r="O5" i="24"/>
  <c r="N5" i="24"/>
  <c r="L5" i="24"/>
  <c r="E5" i="24"/>
  <c r="E4" i="24"/>
  <c r="O3" i="24"/>
  <c r="N3" i="24"/>
  <c r="L3" i="24"/>
  <c r="E3" i="24"/>
  <c r="M3" i="24" s="1"/>
  <c r="P3" i="24" s="1"/>
  <c r="Q3" i="24" s="1"/>
  <c r="R3" i="24" s="1"/>
  <c r="E31" i="23"/>
  <c r="M30" i="23" s="1"/>
  <c r="N30" i="23"/>
  <c r="O30" i="23" s="1"/>
  <c r="L30" i="23"/>
  <c r="E30" i="23"/>
  <c r="E28" i="23"/>
  <c r="M27" i="23" s="1"/>
  <c r="N27" i="23"/>
  <c r="O27" i="23" s="1"/>
  <c r="L27" i="23"/>
  <c r="E27" i="23"/>
  <c r="E26" i="23"/>
  <c r="O25" i="23"/>
  <c r="N25" i="23"/>
  <c r="M25" i="23"/>
  <c r="P25" i="23" s="1"/>
  <c r="Q25" i="23" s="1"/>
  <c r="L25" i="23"/>
  <c r="E25" i="23"/>
  <c r="E11" i="23"/>
  <c r="O10" i="23"/>
  <c r="N10" i="23"/>
  <c r="L10" i="23"/>
  <c r="E10" i="23"/>
  <c r="M10" i="23" s="1"/>
  <c r="P10" i="23" s="1"/>
  <c r="Q10" i="23" s="1"/>
  <c r="R10" i="23" s="1"/>
  <c r="E8" i="23"/>
  <c r="M7" i="23" s="1"/>
  <c r="N7" i="23"/>
  <c r="O7" i="23" s="1"/>
  <c r="L7" i="23"/>
  <c r="E7" i="23"/>
  <c r="E6" i="23"/>
  <c r="M5" i="23" s="1"/>
  <c r="P5" i="23" s="1"/>
  <c r="Q5" i="23" s="1"/>
  <c r="R5" i="23" s="1"/>
  <c r="O5" i="23"/>
  <c r="N5" i="23"/>
  <c r="L5" i="23"/>
  <c r="E5" i="23"/>
  <c r="E25" i="22"/>
  <c r="N24" i="22"/>
  <c r="O24" i="22" s="1"/>
  <c r="M24" i="22"/>
  <c r="P24" i="22" s="1"/>
  <c r="Q24" i="22" s="1"/>
  <c r="L24" i="22"/>
  <c r="E24" i="22"/>
  <c r="E13" i="22"/>
  <c r="N12" i="22"/>
  <c r="O12" i="22" s="1"/>
  <c r="L12" i="22"/>
  <c r="E12" i="22"/>
  <c r="M12" i="22" s="1"/>
  <c r="E10" i="22"/>
  <c r="M9" i="22" s="1"/>
  <c r="P9" i="22" s="1"/>
  <c r="Q9" i="22" s="1"/>
  <c r="R9" i="22" s="1"/>
  <c r="O9" i="22"/>
  <c r="N9" i="22"/>
  <c r="L9" i="22"/>
  <c r="E9" i="22"/>
  <c r="E8" i="22"/>
  <c r="M7" i="22" s="1"/>
  <c r="P7" i="22" s="1"/>
  <c r="Q7" i="22" s="1"/>
  <c r="R7" i="22" s="1"/>
  <c r="N7" i="22"/>
  <c r="O7" i="22" s="1"/>
  <c r="L7" i="22"/>
  <c r="E7" i="22"/>
  <c r="E6" i="22"/>
  <c r="N5" i="22"/>
  <c r="O5" i="22" s="1"/>
  <c r="M5" i="22"/>
  <c r="L5" i="22"/>
  <c r="E5" i="22"/>
  <c r="E4" i="22"/>
  <c r="N3" i="22"/>
  <c r="O3" i="22" s="1"/>
  <c r="L3" i="22"/>
  <c r="E3" i="22"/>
  <c r="M3" i="22" s="1"/>
  <c r="P3" i="22" s="1"/>
  <c r="Q3" i="22" s="1"/>
  <c r="R3" i="22" s="1"/>
  <c r="E59" i="21"/>
  <c r="M58" i="21" s="1"/>
  <c r="P58" i="21" s="1"/>
  <c r="Q58" i="21" s="1"/>
  <c r="N58" i="21"/>
  <c r="O58" i="21" s="1"/>
  <c r="L58" i="21"/>
  <c r="E58" i="21"/>
  <c r="E56" i="21"/>
  <c r="M55" i="21" s="1"/>
  <c r="P55" i="21" s="1"/>
  <c r="Q55" i="21" s="1"/>
  <c r="N55" i="21"/>
  <c r="O55" i="21" s="1"/>
  <c r="L55" i="21"/>
  <c r="E55" i="21"/>
  <c r="E53" i="21"/>
  <c r="M52" i="21" s="1"/>
  <c r="N52" i="21"/>
  <c r="O52" i="21" s="1"/>
  <c r="L52" i="21"/>
  <c r="E52" i="21"/>
  <c r="E12" i="21"/>
  <c r="N11" i="21"/>
  <c r="O11" i="21" s="1"/>
  <c r="M11" i="21"/>
  <c r="P11" i="21" s="1"/>
  <c r="Q11" i="21" s="1"/>
  <c r="R11" i="21" s="1"/>
  <c r="L11" i="21"/>
  <c r="E11" i="21"/>
  <c r="E10" i="21"/>
  <c r="N9" i="21"/>
  <c r="O9" i="21" s="1"/>
  <c r="L9" i="21"/>
  <c r="E9" i="21"/>
  <c r="M9" i="21" s="1"/>
  <c r="P9" i="21" s="1"/>
  <c r="Q9" i="21" s="1"/>
  <c r="R9" i="21" s="1"/>
  <c r="E7" i="21"/>
  <c r="M6" i="21" s="1"/>
  <c r="P6" i="21" s="1"/>
  <c r="Q6" i="21" s="1"/>
  <c r="R6" i="21" s="1"/>
  <c r="O6" i="21"/>
  <c r="N6" i="21"/>
  <c r="L6" i="21"/>
  <c r="E6" i="21"/>
  <c r="E4" i="21"/>
  <c r="M3" i="21" s="1"/>
  <c r="P3" i="21" s="1"/>
  <c r="Q3" i="21" s="1"/>
  <c r="R3" i="21" s="1"/>
  <c r="N3" i="21"/>
  <c r="O3" i="21" s="1"/>
  <c r="L3" i="21"/>
  <c r="E3" i="21"/>
  <c r="E48" i="20"/>
  <c r="M47" i="20" s="1"/>
  <c r="P47" i="20" s="1"/>
  <c r="Q47" i="20" s="1"/>
  <c r="N47" i="20"/>
  <c r="O47" i="20" s="1"/>
  <c r="L47" i="20"/>
  <c r="E47" i="20"/>
  <c r="E45" i="20"/>
  <c r="O44" i="20"/>
  <c r="N44" i="20"/>
  <c r="M44" i="20"/>
  <c r="P44" i="20" s="1"/>
  <c r="Q44" i="20" s="1"/>
  <c r="L44" i="20"/>
  <c r="E44" i="20"/>
  <c r="E42" i="20"/>
  <c r="N41" i="20"/>
  <c r="O41" i="20" s="1"/>
  <c r="L41" i="20"/>
  <c r="E41" i="20"/>
  <c r="M41" i="20" s="1"/>
  <c r="E40" i="20"/>
  <c r="M39" i="20" s="1"/>
  <c r="P39" i="20" s="1"/>
  <c r="Q39" i="20" s="1"/>
  <c r="N39" i="20"/>
  <c r="O39" i="20" s="1"/>
  <c r="L39" i="20"/>
  <c r="E39" i="20"/>
  <c r="E38" i="20"/>
  <c r="M37" i="20" s="1"/>
  <c r="P37" i="20" s="1"/>
  <c r="Q37" i="20" s="1"/>
  <c r="N37" i="20"/>
  <c r="O37" i="20" s="1"/>
  <c r="L37" i="20"/>
  <c r="E37" i="20"/>
  <c r="E36" i="20"/>
  <c r="M35" i="20" s="1"/>
  <c r="P35" i="20" s="1"/>
  <c r="Q35" i="20" s="1"/>
  <c r="N35" i="20"/>
  <c r="O35" i="20" s="1"/>
  <c r="L35" i="20"/>
  <c r="E35" i="20"/>
  <c r="E34" i="20"/>
  <c r="M33" i="20" s="1"/>
  <c r="P33" i="20" s="1"/>
  <c r="Q33" i="20" s="1"/>
  <c r="N33" i="20"/>
  <c r="O33" i="20" s="1"/>
  <c r="L33" i="20"/>
  <c r="E33" i="20"/>
  <c r="E32" i="20"/>
  <c r="N31" i="20"/>
  <c r="O31" i="20" s="1"/>
  <c r="M31" i="20"/>
  <c r="P31" i="20" s="1"/>
  <c r="Q31" i="20" s="1"/>
  <c r="L31" i="20"/>
  <c r="E31" i="20"/>
  <c r="E30" i="20"/>
  <c r="N29" i="20"/>
  <c r="O29" i="20" s="1"/>
  <c r="L29" i="20"/>
  <c r="E29" i="20"/>
  <c r="M29" i="20" s="1"/>
  <c r="P29" i="20" s="1"/>
  <c r="Q29" i="20" s="1"/>
  <c r="E22" i="20"/>
  <c r="M21" i="20" s="1"/>
  <c r="P21" i="20" s="1"/>
  <c r="Q21" i="20" s="1"/>
  <c r="R21" i="20" s="1"/>
  <c r="O21" i="20"/>
  <c r="N21" i="20"/>
  <c r="L21" i="20"/>
  <c r="E21" i="20"/>
  <c r="E19" i="20"/>
  <c r="M18" i="20" s="1"/>
  <c r="P18" i="20" s="1"/>
  <c r="Q18" i="20" s="1"/>
  <c r="R18" i="20" s="1"/>
  <c r="N18" i="20"/>
  <c r="O18" i="20" s="1"/>
  <c r="L18" i="20"/>
  <c r="E18" i="20"/>
  <c r="E16" i="20"/>
  <c r="N15" i="20"/>
  <c r="O15" i="20" s="1"/>
  <c r="M15" i="20"/>
  <c r="P15" i="20" s="1"/>
  <c r="Q15" i="20" s="1"/>
  <c r="R15" i="20" s="1"/>
  <c r="L15" i="20"/>
  <c r="E15" i="20"/>
  <c r="E14" i="20"/>
  <c r="N13" i="20"/>
  <c r="O13" i="20" s="1"/>
  <c r="L13" i="20"/>
  <c r="E13" i="20"/>
  <c r="M13" i="20" s="1"/>
  <c r="P13" i="20" s="1"/>
  <c r="Q13" i="20" s="1"/>
  <c r="R13" i="20" s="1"/>
  <c r="E12" i="20"/>
  <c r="M11" i="20" s="1"/>
  <c r="P11" i="20" s="1"/>
  <c r="Q11" i="20" s="1"/>
  <c r="R11" i="20" s="1"/>
  <c r="O11" i="20"/>
  <c r="N11" i="20"/>
  <c r="L11" i="20"/>
  <c r="E11" i="20"/>
  <c r="E10" i="20"/>
  <c r="M9" i="20" s="1"/>
  <c r="P9" i="20" s="1"/>
  <c r="Q9" i="20" s="1"/>
  <c r="R9" i="20" s="1"/>
  <c r="N9" i="20"/>
  <c r="O9" i="20" s="1"/>
  <c r="L9" i="20"/>
  <c r="E9" i="20"/>
  <c r="E8" i="20"/>
  <c r="N7" i="20"/>
  <c r="O7" i="20" s="1"/>
  <c r="M7" i="20"/>
  <c r="P7" i="20" s="1"/>
  <c r="Q7" i="20" s="1"/>
  <c r="R7" i="20" s="1"/>
  <c r="L7" i="20"/>
  <c r="E7" i="20"/>
  <c r="E6" i="20"/>
  <c r="N5" i="20"/>
  <c r="O5" i="20" s="1"/>
  <c r="L5" i="20"/>
  <c r="E5" i="20"/>
  <c r="M5" i="20" s="1"/>
  <c r="P5" i="20" s="1"/>
  <c r="Q5" i="20" s="1"/>
  <c r="R5" i="20" s="1"/>
  <c r="E4" i="20"/>
  <c r="M3" i="20" s="1"/>
  <c r="P3" i="20" s="1"/>
  <c r="Q3" i="20" s="1"/>
  <c r="R3" i="20" s="1"/>
  <c r="O3" i="20"/>
  <c r="N3" i="20"/>
  <c r="L3" i="20"/>
  <c r="E3" i="20"/>
  <c r="E64" i="19"/>
  <c r="N63" i="19"/>
  <c r="O63" i="19" s="1"/>
  <c r="M63" i="19"/>
  <c r="P63" i="19" s="1"/>
  <c r="Q63" i="19" s="1"/>
  <c r="L63" i="19"/>
  <c r="E63" i="19"/>
  <c r="E61" i="19"/>
  <c r="O60" i="19"/>
  <c r="N60" i="19"/>
  <c r="L60" i="19"/>
  <c r="E60" i="19"/>
  <c r="M60" i="19" s="1"/>
  <c r="P60" i="19" s="1"/>
  <c r="Q60" i="19" s="1"/>
  <c r="E58" i="19"/>
  <c r="N57" i="19"/>
  <c r="O57" i="19" s="1"/>
  <c r="M57" i="19"/>
  <c r="P57" i="19" s="1"/>
  <c r="Q57" i="19" s="1"/>
  <c r="L57" i="19"/>
  <c r="E57" i="19"/>
  <c r="E20" i="19"/>
  <c r="N19" i="19"/>
  <c r="O19" i="19" s="1"/>
  <c r="L19" i="19"/>
  <c r="E19" i="19"/>
  <c r="M19" i="19" s="1"/>
  <c r="P19" i="19" s="1"/>
  <c r="Q19" i="19" s="1"/>
  <c r="R19" i="19" s="1"/>
  <c r="E18" i="19"/>
  <c r="M17" i="19" s="1"/>
  <c r="P17" i="19" s="1"/>
  <c r="Q17" i="19" s="1"/>
  <c r="R17" i="19" s="1"/>
  <c r="O17" i="19"/>
  <c r="N17" i="19"/>
  <c r="L17" i="19"/>
  <c r="E17" i="19"/>
  <c r="E16" i="19"/>
  <c r="M15" i="19" s="1"/>
  <c r="P15" i="19" s="1"/>
  <c r="Q15" i="19" s="1"/>
  <c r="R15" i="19" s="1"/>
  <c r="N15" i="19"/>
  <c r="O15" i="19" s="1"/>
  <c r="L15" i="19"/>
  <c r="E15" i="19"/>
  <c r="E13" i="19"/>
  <c r="N12" i="19"/>
  <c r="O12" i="19" s="1"/>
  <c r="M12" i="19"/>
  <c r="P12" i="19" s="1"/>
  <c r="Q12" i="19" s="1"/>
  <c r="R12" i="19" s="1"/>
  <c r="L12" i="19"/>
  <c r="E12" i="19"/>
  <c r="E10" i="19"/>
  <c r="N9" i="19"/>
  <c r="O9" i="19" s="1"/>
  <c r="L9" i="19"/>
  <c r="E9" i="19"/>
  <c r="M9" i="19" s="1"/>
  <c r="P9" i="19" s="1"/>
  <c r="Q9" i="19" s="1"/>
  <c r="R9" i="19" s="1"/>
  <c r="E7" i="19"/>
  <c r="M6" i="19" s="1"/>
  <c r="P6" i="19" s="1"/>
  <c r="Q6" i="19" s="1"/>
  <c r="R6" i="19" s="1"/>
  <c r="O6" i="19"/>
  <c r="N6" i="19"/>
  <c r="L6" i="19"/>
  <c r="E6" i="19"/>
  <c r="E4" i="19"/>
  <c r="M3" i="19" s="1"/>
  <c r="P3" i="19" s="1"/>
  <c r="Q3" i="19" s="1"/>
  <c r="R3" i="19" s="1"/>
  <c r="N3" i="19"/>
  <c r="O3" i="19" s="1"/>
  <c r="L3" i="19"/>
  <c r="E3" i="19"/>
  <c r="E64" i="18"/>
  <c r="M63" i="18" s="1"/>
  <c r="P63" i="18" s="1"/>
  <c r="Q63" i="18" s="1"/>
  <c r="N63" i="18"/>
  <c r="O63" i="18" s="1"/>
  <c r="L63" i="18"/>
  <c r="E63" i="18"/>
  <c r="E61" i="18"/>
  <c r="N60" i="18"/>
  <c r="O60" i="18" s="1"/>
  <c r="M60" i="18"/>
  <c r="P60" i="18" s="1"/>
  <c r="Q60" i="18" s="1"/>
  <c r="L60" i="18"/>
  <c r="E60" i="18"/>
  <c r="E58" i="18"/>
  <c r="N57" i="18"/>
  <c r="O57" i="18" s="1"/>
  <c r="L57" i="18"/>
  <c r="E57" i="18"/>
  <c r="M57" i="18" s="1"/>
  <c r="P57" i="18" s="1"/>
  <c r="Q57" i="18" s="1"/>
  <c r="E10" i="18"/>
  <c r="M9" i="18" s="1"/>
  <c r="P9" i="18" s="1"/>
  <c r="Q9" i="18" s="1"/>
  <c r="R9" i="18" s="1"/>
  <c r="O9" i="18"/>
  <c r="N9" i="18"/>
  <c r="L9" i="18"/>
  <c r="E9" i="18"/>
  <c r="E7" i="18"/>
  <c r="M6" i="18" s="1"/>
  <c r="P6" i="18" s="1"/>
  <c r="Q6" i="18" s="1"/>
  <c r="R6" i="18" s="1"/>
  <c r="N6" i="18"/>
  <c r="O6" i="18" s="1"/>
  <c r="L6" i="18"/>
  <c r="E6" i="18"/>
  <c r="E4" i="18"/>
  <c r="N3" i="18"/>
  <c r="O3" i="18" s="1"/>
  <c r="M3" i="18"/>
  <c r="P3" i="18" s="1"/>
  <c r="Q3" i="18" s="1"/>
  <c r="R3" i="18" s="1"/>
  <c r="L3" i="18"/>
  <c r="E3" i="18"/>
  <c r="E12" i="17"/>
  <c r="N11" i="17"/>
  <c r="O11" i="17" s="1"/>
  <c r="L11" i="17"/>
  <c r="E11" i="17"/>
  <c r="M11" i="17" s="1"/>
  <c r="E4" i="17"/>
  <c r="N3" i="17"/>
  <c r="O3" i="17" s="1"/>
  <c r="P3" i="17" s="1"/>
  <c r="Q3" i="17" s="1"/>
  <c r="R3" i="17" s="1"/>
  <c r="L3" i="17"/>
  <c r="E3" i="17"/>
  <c r="M3" i="17" s="1"/>
  <c r="E64" i="16"/>
  <c r="M63" i="16" s="1"/>
  <c r="N63" i="16"/>
  <c r="O63" i="16" s="1"/>
  <c r="L63" i="16"/>
  <c r="E63" i="16"/>
  <c r="E62" i="16"/>
  <c r="N61" i="16"/>
  <c r="O61" i="16" s="1"/>
  <c r="L61" i="16"/>
  <c r="E61" i="16"/>
  <c r="M61" i="16" s="1"/>
  <c r="E60" i="16"/>
  <c r="M59" i="16" s="1"/>
  <c r="N59" i="16"/>
  <c r="O59" i="16" s="1"/>
  <c r="L59" i="16"/>
  <c r="E59" i="16"/>
  <c r="E58" i="16"/>
  <c r="N57" i="16"/>
  <c r="O57" i="16" s="1"/>
  <c r="M57" i="16"/>
  <c r="L57" i="16"/>
  <c r="E57" i="16"/>
  <c r="E10" i="16"/>
  <c r="M9" i="16" s="1"/>
  <c r="O9" i="16"/>
  <c r="N9" i="16"/>
  <c r="L9" i="16"/>
  <c r="P9" i="16" s="1"/>
  <c r="Q9" i="16" s="1"/>
  <c r="R9" i="16" s="1"/>
  <c r="E9" i="16"/>
  <c r="E6" i="16"/>
  <c r="M5" i="16" s="1"/>
  <c r="N5" i="16"/>
  <c r="O5" i="16" s="1"/>
  <c r="L5" i="16"/>
  <c r="P5" i="16" s="1"/>
  <c r="Q5" i="16" s="1"/>
  <c r="R5" i="16" s="1"/>
  <c r="E5" i="16"/>
  <c r="E4" i="16"/>
  <c r="M3" i="16" s="1"/>
  <c r="O3" i="16"/>
  <c r="P3" i="16" s="1"/>
  <c r="Q3" i="16" s="1"/>
  <c r="R3" i="16" s="1"/>
  <c r="N3" i="16"/>
  <c r="L3" i="16"/>
  <c r="E3" i="16"/>
  <c r="E64" i="15"/>
  <c r="N63" i="15"/>
  <c r="O63" i="15" s="1"/>
  <c r="M63" i="15"/>
  <c r="P63" i="15" s="1"/>
  <c r="Q63" i="15" s="1"/>
  <c r="L63" i="15"/>
  <c r="E63" i="15"/>
  <c r="E61" i="15"/>
  <c r="N60" i="15"/>
  <c r="O60" i="15" s="1"/>
  <c r="L60" i="15"/>
  <c r="E60" i="15"/>
  <c r="M60" i="15" s="1"/>
  <c r="P60" i="15" s="1"/>
  <c r="Q60" i="15" s="1"/>
  <c r="E58" i="15"/>
  <c r="M57" i="15" s="1"/>
  <c r="P57" i="15" s="1"/>
  <c r="Q57" i="15" s="1"/>
  <c r="O57" i="15"/>
  <c r="N57" i="15"/>
  <c r="L57" i="15"/>
  <c r="E57" i="15"/>
  <c r="E10" i="15"/>
  <c r="M9" i="15" s="1"/>
  <c r="P9" i="15" s="1"/>
  <c r="Q9" i="15" s="1"/>
  <c r="R9" i="15" s="1"/>
  <c r="N9" i="15"/>
  <c r="O9" i="15" s="1"/>
  <c r="L9" i="15"/>
  <c r="E9" i="15"/>
  <c r="E7" i="15"/>
  <c r="M6" i="15" s="1"/>
  <c r="P6" i="15" s="1"/>
  <c r="Q6" i="15" s="1"/>
  <c r="R6" i="15" s="1"/>
  <c r="O6" i="15"/>
  <c r="N6" i="15"/>
  <c r="L6" i="15"/>
  <c r="E6" i="15"/>
  <c r="E4" i="15"/>
  <c r="N3" i="15"/>
  <c r="O3" i="15" s="1"/>
  <c r="M3" i="15"/>
  <c r="L3" i="15"/>
  <c r="E3" i="15"/>
  <c r="S57" i="30" l="1"/>
  <c r="R57" i="30"/>
  <c r="R65" i="24"/>
  <c r="S65" i="24"/>
  <c r="P14" i="25"/>
  <c r="Q14" i="25" s="1"/>
  <c r="R14" i="25" s="1"/>
  <c r="R74" i="25"/>
  <c r="S74" i="25"/>
  <c r="P38" i="26"/>
  <c r="Q38" i="26" s="1"/>
  <c r="P48" i="27"/>
  <c r="Q48" i="27" s="1"/>
  <c r="S72" i="27"/>
  <c r="R72" i="27"/>
  <c r="S60" i="28"/>
  <c r="R60" i="28"/>
  <c r="R38" i="29"/>
  <c r="S38" i="29"/>
  <c r="P9" i="31"/>
  <c r="Q9" i="31" s="1"/>
  <c r="S68" i="25"/>
  <c r="R68" i="25"/>
  <c r="R57" i="25"/>
  <c r="S57" i="25"/>
  <c r="P3" i="29"/>
  <c r="Q3" i="29" s="1"/>
  <c r="P18" i="24"/>
  <c r="Q18" i="24" s="1"/>
  <c r="R18" i="24" s="1"/>
  <c r="P61" i="24"/>
  <c r="Q61" i="24" s="1"/>
  <c r="S77" i="25"/>
  <c r="R77" i="25"/>
  <c r="P33" i="26"/>
  <c r="Q33" i="26" s="1"/>
  <c r="R63" i="27"/>
  <c r="S63" i="27"/>
  <c r="P10" i="29"/>
  <c r="Q10" i="29" s="1"/>
  <c r="P3" i="31"/>
  <c r="Q3" i="31" s="1"/>
  <c r="R48" i="31"/>
  <c r="S48" i="31"/>
  <c r="P10" i="27"/>
  <c r="Q10" i="27" s="1"/>
  <c r="R10" i="27" s="1"/>
  <c r="P8" i="27"/>
  <c r="Q8" i="27" s="1"/>
  <c r="R8" i="27" s="1"/>
  <c r="S28" i="26"/>
  <c r="R28" i="26"/>
  <c r="S74" i="27"/>
  <c r="R74" i="27"/>
  <c r="R64" i="28"/>
  <c r="S64" i="28"/>
  <c r="S28" i="29"/>
  <c r="R28" i="29"/>
  <c r="R45" i="31"/>
  <c r="S45" i="31"/>
  <c r="S51" i="31"/>
  <c r="R51" i="31"/>
  <c r="S59" i="24"/>
  <c r="R59" i="24"/>
  <c r="S62" i="25"/>
  <c r="R62" i="25"/>
  <c r="S63" i="24"/>
  <c r="R63" i="24"/>
  <c r="P64" i="25"/>
  <c r="Q64" i="25" s="1"/>
  <c r="P10" i="26"/>
  <c r="Q10" i="26" s="1"/>
  <c r="R10" i="26" s="1"/>
  <c r="P40" i="26"/>
  <c r="Q40" i="26" s="1"/>
  <c r="P51" i="27"/>
  <c r="Q51" i="27" s="1"/>
  <c r="P6" i="28"/>
  <c r="Q6" i="28" s="1"/>
  <c r="R35" i="29"/>
  <c r="S35" i="29"/>
  <c r="P41" i="29"/>
  <c r="Q41" i="29" s="1"/>
  <c r="R68" i="24"/>
  <c r="S68" i="24"/>
  <c r="S66" i="27"/>
  <c r="R66" i="27"/>
  <c r="S57" i="24"/>
  <c r="R57" i="24"/>
  <c r="P6" i="25"/>
  <c r="Q6" i="25" s="1"/>
  <c r="R6" i="25" s="1"/>
  <c r="S31" i="26"/>
  <c r="R31" i="26"/>
  <c r="P19" i="27"/>
  <c r="Q19" i="27" s="1"/>
  <c r="R19" i="27" s="1"/>
  <c r="P13" i="28"/>
  <c r="Q13" i="28" s="1"/>
  <c r="S30" i="29"/>
  <c r="R30" i="29"/>
  <c r="R71" i="25"/>
  <c r="S71" i="25"/>
  <c r="S60" i="27"/>
  <c r="R60" i="27"/>
  <c r="P66" i="25"/>
  <c r="Q66" i="25" s="1"/>
  <c r="P13" i="26"/>
  <c r="Q13" i="26" s="1"/>
  <c r="R13" i="26" s="1"/>
  <c r="P42" i="26"/>
  <c r="Q42" i="26" s="1"/>
  <c r="P54" i="27"/>
  <c r="Q54" i="27" s="1"/>
  <c r="P8" i="28"/>
  <c r="Q8" i="28" s="1"/>
  <c r="R62" i="28"/>
  <c r="S62" i="28"/>
  <c r="P67" i="28"/>
  <c r="Q67" i="28" s="1"/>
  <c r="P53" i="31"/>
  <c r="Q53" i="31" s="1"/>
  <c r="S57" i="27"/>
  <c r="R57" i="27"/>
  <c r="S39" i="31"/>
  <c r="R39" i="31"/>
  <c r="R35" i="26"/>
  <c r="S35" i="26"/>
  <c r="S42" i="31"/>
  <c r="R42" i="31"/>
  <c r="R60" i="25"/>
  <c r="S60" i="25"/>
  <c r="P70" i="24"/>
  <c r="Q70" i="24" s="1"/>
  <c r="P8" i="25"/>
  <c r="Q8" i="25" s="1"/>
  <c r="R8" i="25" s="1"/>
  <c r="P79" i="25"/>
  <c r="Q79" i="25" s="1"/>
  <c r="P23" i="27"/>
  <c r="Q23" i="27" s="1"/>
  <c r="R23" i="27" s="1"/>
  <c r="P69" i="27"/>
  <c r="Q69" i="27" s="1"/>
  <c r="P57" i="28"/>
  <c r="Q57" i="28" s="1"/>
  <c r="S32" i="29"/>
  <c r="R32" i="29"/>
  <c r="S34" i="32"/>
  <c r="R34" i="32"/>
  <c r="S25" i="23"/>
  <c r="R25" i="23"/>
  <c r="S57" i="15"/>
  <c r="R57" i="15"/>
  <c r="S57" i="19"/>
  <c r="R57" i="19"/>
  <c r="S31" i="20"/>
  <c r="R31" i="20"/>
  <c r="P57" i="16"/>
  <c r="Q57" i="16" s="1"/>
  <c r="S44" i="20"/>
  <c r="R44" i="20"/>
  <c r="S57" i="18"/>
  <c r="R57" i="18"/>
  <c r="R63" i="18"/>
  <c r="S63" i="18"/>
  <c r="S37" i="20"/>
  <c r="R37" i="20"/>
  <c r="S58" i="21"/>
  <c r="R58" i="21"/>
  <c r="P7" i="23"/>
  <c r="Q7" i="23" s="1"/>
  <c r="R7" i="23" s="1"/>
  <c r="S35" i="20"/>
  <c r="R35" i="20"/>
  <c r="S60" i="19"/>
  <c r="R60" i="19"/>
  <c r="S24" i="22"/>
  <c r="R24" i="22"/>
  <c r="S55" i="21"/>
  <c r="R55" i="21"/>
  <c r="P63" i="16"/>
  <c r="Q63" i="16" s="1"/>
  <c r="P27" i="23"/>
  <c r="Q27" i="23" s="1"/>
  <c r="S60" i="15"/>
  <c r="R60" i="15"/>
  <c r="R29" i="20"/>
  <c r="S29" i="20"/>
  <c r="R33" i="20"/>
  <c r="S33" i="20"/>
  <c r="S39" i="20"/>
  <c r="R39" i="20"/>
  <c r="P52" i="21"/>
  <c r="Q52" i="21" s="1"/>
  <c r="S63" i="15"/>
  <c r="R63" i="15"/>
  <c r="P3" i="15"/>
  <c r="Q3" i="15" s="1"/>
  <c r="R3" i="15" s="1"/>
  <c r="P59" i="16"/>
  <c r="Q59" i="16" s="1"/>
  <c r="P41" i="20"/>
  <c r="Q41" i="20" s="1"/>
  <c r="S63" i="19"/>
  <c r="R63" i="19"/>
  <c r="P61" i="16"/>
  <c r="Q61" i="16" s="1"/>
  <c r="P11" i="17"/>
  <c r="Q11" i="17" s="1"/>
  <c r="S60" i="18"/>
  <c r="R60" i="18"/>
  <c r="R47" i="20"/>
  <c r="S47" i="20"/>
  <c r="P5" i="22"/>
  <c r="Q5" i="22" s="1"/>
  <c r="R5" i="22" s="1"/>
  <c r="P12" i="22"/>
  <c r="Q12" i="22" s="1"/>
  <c r="R12" i="22" s="1"/>
  <c r="P30" i="23"/>
  <c r="Q30" i="23" s="1"/>
  <c r="S33" i="26" l="1"/>
  <c r="R33" i="26"/>
  <c r="S54" i="27"/>
  <c r="R54" i="27"/>
  <c r="S48" i="27"/>
  <c r="R48" i="27"/>
  <c r="S41" i="29"/>
  <c r="R41" i="29"/>
  <c r="S42" i="26"/>
  <c r="R42" i="26"/>
  <c r="S51" i="27"/>
  <c r="R51" i="27"/>
  <c r="S38" i="26"/>
  <c r="R38" i="26"/>
  <c r="S53" i="31"/>
  <c r="R53" i="31"/>
  <c r="S70" i="24"/>
  <c r="R70" i="24"/>
  <c r="S61" i="24"/>
  <c r="R61" i="24"/>
  <c r="S40" i="26"/>
  <c r="R40" i="26"/>
  <c r="S66" i="25"/>
  <c r="R66" i="25"/>
  <c r="S69" i="27"/>
  <c r="R69" i="27"/>
  <c r="S67" i="28"/>
  <c r="R67" i="28"/>
  <c r="S57" i="28"/>
  <c r="R57" i="28"/>
  <c r="S64" i="25"/>
  <c r="R64" i="25"/>
  <c r="S79" i="25"/>
  <c r="R79" i="25"/>
  <c r="S11" i="17"/>
  <c r="R11" i="17"/>
  <c r="S57" i="16"/>
  <c r="R57" i="16"/>
  <c r="R41" i="20"/>
  <c r="S41" i="20"/>
  <c r="R27" i="23"/>
  <c r="S27" i="23"/>
  <c r="S61" i="16"/>
  <c r="R61" i="16"/>
  <c r="R59" i="16"/>
  <c r="S59" i="16"/>
  <c r="S30" i="23"/>
  <c r="R30" i="23"/>
  <c r="R63" i="16"/>
  <c r="S63" i="16"/>
  <c r="S52" i="21"/>
  <c r="R52" i="21"/>
  <c r="E50" i="14" l="1"/>
  <c r="N49" i="14"/>
  <c r="O49" i="14" s="1"/>
  <c r="M49" i="14"/>
  <c r="P49" i="14" s="1"/>
  <c r="Q49" i="14" s="1"/>
  <c r="L49" i="14"/>
  <c r="E49" i="14"/>
  <c r="E48" i="14"/>
  <c r="M47" i="14" s="1"/>
  <c r="P47" i="14" s="1"/>
  <c r="Q47" i="14" s="1"/>
  <c r="O47" i="14"/>
  <c r="N47" i="14"/>
  <c r="L47" i="14"/>
  <c r="E47" i="14"/>
  <c r="E45" i="14"/>
  <c r="N44" i="14"/>
  <c r="O44" i="14" s="1"/>
  <c r="M44" i="14"/>
  <c r="L44" i="14"/>
  <c r="E44" i="14"/>
  <c r="E42" i="14"/>
  <c r="M41" i="14" s="1"/>
  <c r="P41" i="14" s="1"/>
  <c r="Q41" i="14" s="1"/>
  <c r="O41" i="14"/>
  <c r="N41" i="14"/>
  <c r="L41" i="14"/>
  <c r="E41" i="14"/>
  <c r="E39" i="14"/>
  <c r="N38" i="14"/>
  <c r="O38" i="14" s="1"/>
  <c r="M38" i="14"/>
  <c r="P38" i="14" s="1"/>
  <c r="Q38" i="14" s="1"/>
  <c r="L38" i="14"/>
  <c r="E38" i="14"/>
  <c r="E36" i="14"/>
  <c r="M35" i="14" s="1"/>
  <c r="P35" i="14" s="1"/>
  <c r="Q35" i="14" s="1"/>
  <c r="O35" i="14"/>
  <c r="N35" i="14"/>
  <c r="L35" i="14"/>
  <c r="E35" i="14"/>
  <c r="E34" i="14"/>
  <c r="N33" i="14"/>
  <c r="O33" i="14" s="1"/>
  <c r="M33" i="14"/>
  <c r="L33" i="14"/>
  <c r="E33" i="14"/>
  <c r="E32" i="14"/>
  <c r="M31" i="14" s="1"/>
  <c r="P31" i="14" s="1"/>
  <c r="Q31" i="14" s="1"/>
  <c r="O31" i="14"/>
  <c r="N31" i="14"/>
  <c r="L31" i="14"/>
  <c r="E31" i="14"/>
  <c r="E29" i="14"/>
  <c r="N28" i="14"/>
  <c r="O28" i="14" s="1"/>
  <c r="M28" i="14"/>
  <c r="P28" i="14" s="1"/>
  <c r="Q28" i="14" s="1"/>
  <c r="L28" i="14"/>
  <c r="E28" i="14"/>
  <c r="E22" i="14"/>
  <c r="O21" i="14"/>
  <c r="N21" i="14"/>
  <c r="L21" i="14"/>
  <c r="E21" i="14"/>
  <c r="E20" i="14"/>
  <c r="N19" i="14"/>
  <c r="O19" i="14" s="1"/>
  <c r="M19" i="14"/>
  <c r="L19" i="14"/>
  <c r="E19" i="14"/>
  <c r="E17" i="14"/>
  <c r="M16" i="14" s="1"/>
  <c r="P16" i="14" s="1"/>
  <c r="Q16" i="14" s="1"/>
  <c r="R16" i="14" s="1"/>
  <c r="N16" i="14"/>
  <c r="O16" i="14" s="1"/>
  <c r="L16" i="14"/>
  <c r="E16" i="14"/>
  <c r="E14" i="14"/>
  <c r="M13" i="14" s="1"/>
  <c r="N13" i="14"/>
  <c r="O13" i="14" s="1"/>
  <c r="L13" i="14"/>
  <c r="E13" i="14"/>
  <c r="E12" i="14"/>
  <c r="O11" i="14"/>
  <c r="N11" i="14"/>
  <c r="L11" i="14"/>
  <c r="E11" i="14"/>
  <c r="E10" i="14"/>
  <c r="N9" i="14"/>
  <c r="O9" i="14" s="1"/>
  <c r="L9" i="14"/>
  <c r="E9" i="14"/>
  <c r="M9" i="14" s="1"/>
  <c r="P9" i="14" s="1"/>
  <c r="Q9" i="14" s="1"/>
  <c r="R9" i="14" s="1"/>
  <c r="E8" i="14"/>
  <c r="M7" i="14" s="1"/>
  <c r="P7" i="14" s="1"/>
  <c r="Q7" i="14" s="1"/>
  <c r="R7" i="14" s="1"/>
  <c r="N7" i="14"/>
  <c r="O7" i="14" s="1"/>
  <c r="L7" i="14"/>
  <c r="E7" i="14"/>
  <c r="E6" i="14"/>
  <c r="N5" i="14"/>
  <c r="O5" i="14" s="1"/>
  <c r="L5" i="14"/>
  <c r="E5" i="14"/>
  <c r="E4" i="14"/>
  <c r="N3" i="14"/>
  <c r="O3" i="14" s="1"/>
  <c r="L3" i="14"/>
  <c r="E3" i="14"/>
  <c r="E71" i="13"/>
  <c r="N70" i="13"/>
  <c r="O70" i="13" s="1"/>
  <c r="M70" i="13"/>
  <c r="L70" i="13"/>
  <c r="E70" i="13"/>
  <c r="E68" i="13"/>
  <c r="M67" i="13" s="1"/>
  <c r="P67" i="13" s="1"/>
  <c r="Q67" i="13" s="1"/>
  <c r="O67" i="13"/>
  <c r="N67" i="13"/>
  <c r="L67" i="13"/>
  <c r="E67" i="13"/>
  <c r="E65" i="13"/>
  <c r="N64" i="13"/>
  <c r="O64" i="13" s="1"/>
  <c r="M64" i="13"/>
  <c r="L64" i="13"/>
  <c r="E64" i="13"/>
  <c r="E63" i="13"/>
  <c r="M62" i="13" s="1"/>
  <c r="P62" i="13" s="1"/>
  <c r="Q62" i="13" s="1"/>
  <c r="O62" i="13"/>
  <c r="N62" i="13"/>
  <c r="L62" i="13"/>
  <c r="E62" i="13"/>
  <c r="E61" i="13"/>
  <c r="N60" i="13"/>
  <c r="O60" i="13" s="1"/>
  <c r="M60" i="13"/>
  <c r="L60" i="13"/>
  <c r="E60" i="13"/>
  <c r="E59" i="13"/>
  <c r="M58" i="13" s="1"/>
  <c r="P58" i="13" s="1"/>
  <c r="Q58" i="13" s="1"/>
  <c r="O58" i="13"/>
  <c r="N58" i="13"/>
  <c r="L58" i="13"/>
  <c r="E58" i="13"/>
  <c r="E57" i="13"/>
  <c r="N56" i="13"/>
  <c r="O56" i="13" s="1"/>
  <c r="M56" i="13"/>
  <c r="L56" i="13"/>
  <c r="E56" i="13"/>
  <c r="E55" i="13"/>
  <c r="M54" i="13" s="1"/>
  <c r="P54" i="13" s="1"/>
  <c r="Q54" i="13" s="1"/>
  <c r="O54" i="13"/>
  <c r="N54" i="13"/>
  <c r="L54" i="13"/>
  <c r="E54" i="13"/>
  <c r="E28" i="13"/>
  <c r="P27" i="13"/>
  <c r="Q27" i="13" s="1"/>
  <c r="R27" i="13" s="1"/>
  <c r="O27" i="13"/>
  <c r="N27" i="13"/>
  <c r="M27" i="13"/>
  <c r="L27" i="13"/>
  <c r="E27" i="13"/>
  <c r="E26" i="13"/>
  <c r="N25" i="13"/>
  <c r="O25" i="13" s="1"/>
  <c r="M25" i="13"/>
  <c r="P25" i="13" s="1"/>
  <c r="Q25" i="13" s="1"/>
  <c r="R25" i="13" s="1"/>
  <c r="L25" i="13"/>
  <c r="E25" i="13"/>
  <c r="E24" i="13"/>
  <c r="M23" i="13" s="1"/>
  <c r="N23" i="13"/>
  <c r="O23" i="13" s="1"/>
  <c r="L23" i="13"/>
  <c r="E23" i="13"/>
  <c r="E22" i="13"/>
  <c r="M21" i="13" s="1"/>
  <c r="P21" i="13" s="1"/>
  <c r="Q21" i="13" s="1"/>
  <c r="R21" i="13" s="1"/>
  <c r="O21" i="13"/>
  <c r="N21" i="13"/>
  <c r="L21" i="13"/>
  <c r="E21" i="13"/>
  <c r="E20" i="13"/>
  <c r="N19" i="13"/>
  <c r="O19" i="13" s="1"/>
  <c r="P19" i="13" s="1"/>
  <c r="Q19" i="13" s="1"/>
  <c r="R19" i="13" s="1"/>
  <c r="M19" i="13"/>
  <c r="L19" i="13"/>
  <c r="E19" i="13"/>
  <c r="E17" i="13"/>
  <c r="N16" i="13"/>
  <c r="O16" i="13" s="1"/>
  <c r="M16" i="13"/>
  <c r="L16" i="13"/>
  <c r="E16" i="13"/>
  <c r="E14" i="13"/>
  <c r="M13" i="13" s="1"/>
  <c r="P13" i="13" s="1"/>
  <c r="Q13" i="13" s="1"/>
  <c r="R13" i="13" s="1"/>
  <c r="N13" i="13"/>
  <c r="O13" i="13" s="1"/>
  <c r="L13" i="13"/>
  <c r="E13" i="13"/>
  <c r="E12" i="13"/>
  <c r="M11" i="13" s="1"/>
  <c r="P11" i="13" s="1"/>
  <c r="Q11" i="13" s="1"/>
  <c r="R11" i="13" s="1"/>
  <c r="O11" i="13"/>
  <c r="N11" i="13"/>
  <c r="L11" i="13"/>
  <c r="E11" i="13"/>
  <c r="E10" i="13"/>
  <c r="P9" i="13"/>
  <c r="Q9" i="13" s="1"/>
  <c r="R9" i="13" s="1"/>
  <c r="O9" i="13"/>
  <c r="N9" i="13"/>
  <c r="M9" i="13"/>
  <c r="L9" i="13"/>
  <c r="E9" i="13"/>
  <c r="E8" i="13"/>
  <c r="N7" i="13"/>
  <c r="O7" i="13" s="1"/>
  <c r="M7" i="13"/>
  <c r="P7" i="13" s="1"/>
  <c r="Q7" i="13" s="1"/>
  <c r="R7" i="13" s="1"/>
  <c r="L7" i="13"/>
  <c r="E7" i="13"/>
  <c r="E6" i="13"/>
  <c r="M5" i="13" s="1"/>
  <c r="N5" i="13"/>
  <c r="O5" i="13" s="1"/>
  <c r="L5" i="13"/>
  <c r="E5" i="13"/>
  <c r="E4" i="13"/>
  <c r="M3" i="13" s="1"/>
  <c r="P3" i="13" s="1"/>
  <c r="Q3" i="13" s="1"/>
  <c r="R3" i="13" s="1"/>
  <c r="O3" i="13"/>
  <c r="N3" i="13"/>
  <c r="L3" i="13"/>
  <c r="E3" i="13"/>
  <c r="R28" i="14" l="1"/>
  <c r="S28" i="14"/>
  <c r="R49" i="14"/>
  <c r="S49" i="14"/>
  <c r="R41" i="14"/>
  <c r="S41" i="14"/>
  <c r="R38" i="14"/>
  <c r="S38" i="14"/>
  <c r="R35" i="14"/>
  <c r="S35" i="14"/>
  <c r="R47" i="14"/>
  <c r="S47" i="14"/>
  <c r="R31" i="14"/>
  <c r="S31" i="14"/>
  <c r="P19" i="14"/>
  <c r="Q19" i="14" s="1"/>
  <c r="R19" i="14" s="1"/>
  <c r="P33" i="14"/>
  <c r="Q33" i="14" s="1"/>
  <c r="P44" i="14"/>
  <c r="Q44" i="14" s="1"/>
  <c r="M11" i="14"/>
  <c r="P11" i="14" s="1"/>
  <c r="Q11" i="14" s="1"/>
  <c r="R11" i="14" s="1"/>
  <c r="M21" i="14"/>
  <c r="P21" i="14" s="1"/>
  <c r="Q21" i="14" s="1"/>
  <c r="R21" i="14" s="1"/>
  <c r="M3" i="14"/>
  <c r="P3" i="14" s="1"/>
  <c r="Q3" i="14" s="1"/>
  <c r="R3" i="14" s="1"/>
  <c r="M5" i="14"/>
  <c r="P5" i="14"/>
  <c r="Q5" i="14" s="1"/>
  <c r="R5" i="14" s="1"/>
  <c r="P13" i="14"/>
  <c r="Q13" i="14" s="1"/>
  <c r="R13" i="14" s="1"/>
  <c r="R54" i="13"/>
  <c r="S54" i="13"/>
  <c r="R62" i="13"/>
  <c r="S62" i="13"/>
  <c r="R58" i="13"/>
  <c r="S58" i="13"/>
  <c r="P60" i="13"/>
  <c r="Q60" i="13" s="1"/>
  <c r="P70" i="13"/>
  <c r="Q70" i="13" s="1"/>
  <c r="R67" i="13"/>
  <c r="S67" i="13"/>
  <c r="P5" i="13"/>
  <c r="Q5" i="13" s="1"/>
  <c r="R5" i="13" s="1"/>
  <c r="P16" i="13"/>
  <c r="Q16" i="13" s="1"/>
  <c r="R16" i="13" s="1"/>
  <c r="P23" i="13"/>
  <c r="Q23" i="13" s="1"/>
  <c r="R23" i="13" s="1"/>
  <c r="P56" i="13"/>
  <c r="Q56" i="13" s="1"/>
  <c r="P64" i="13"/>
  <c r="Q64" i="13" s="1"/>
  <c r="R33" i="14" l="1"/>
  <c r="S33" i="14"/>
  <c r="R44" i="14"/>
  <c r="S44" i="14"/>
  <c r="S70" i="13"/>
  <c r="R70" i="13"/>
  <c r="S64" i="13"/>
  <c r="R64" i="13"/>
  <c r="S60" i="13"/>
  <c r="R60" i="13"/>
  <c r="S56" i="13"/>
  <c r="R56" i="13"/>
  <c r="E65" i="12" l="1"/>
  <c r="N64" i="12"/>
  <c r="O64" i="12" s="1"/>
  <c r="L64" i="12"/>
  <c r="E64" i="12"/>
  <c r="E62" i="12"/>
  <c r="M61" i="12" s="1"/>
  <c r="P61" i="12" s="1"/>
  <c r="Q61" i="12" s="1"/>
  <c r="N61" i="12"/>
  <c r="O61" i="12" s="1"/>
  <c r="L61" i="12"/>
  <c r="E61" i="12"/>
  <c r="E60" i="12"/>
  <c r="N59" i="12"/>
  <c r="O59" i="12" s="1"/>
  <c r="L59" i="12"/>
  <c r="E59" i="12"/>
  <c r="E58" i="12"/>
  <c r="M57" i="12" s="1"/>
  <c r="P57" i="12" s="1"/>
  <c r="Q57" i="12" s="1"/>
  <c r="N57" i="12"/>
  <c r="O57" i="12" s="1"/>
  <c r="L57" i="12"/>
  <c r="E57" i="12"/>
  <c r="E55" i="12"/>
  <c r="M54" i="12" s="1"/>
  <c r="P54" i="12" s="1"/>
  <c r="Q54" i="12" s="1"/>
  <c r="N54" i="12"/>
  <c r="O54" i="12" s="1"/>
  <c r="L54" i="12"/>
  <c r="E54" i="12"/>
  <c r="E52" i="12"/>
  <c r="M51" i="12" s="1"/>
  <c r="P51" i="12" s="1"/>
  <c r="Q51" i="12" s="1"/>
  <c r="N51" i="12"/>
  <c r="O51" i="12" s="1"/>
  <c r="L51" i="12"/>
  <c r="E51" i="12"/>
  <c r="E20" i="12"/>
  <c r="N19" i="12"/>
  <c r="O19" i="12" s="1"/>
  <c r="M19" i="12"/>
  <c r="P19" i="12" s="1"/>
  <c r="Q19" i="12" s="1"/>
  <c r="R19" i="12" s="1"/>
  <c r="L19" i="12"/>
  <c r="E19" i="12"/>
  <c r="E17" i="12"/>
  <c r="N16" i="12"/>
  <c r="O16" i="12" s="1"/>
  <c r="L16" i="12"/>
  <c r="E16" i="12"/>
  <c r="M16" i="12" s="1"/>
  <c r="E15" i="12"/>
  <c r="N14" i="12"/>
  <c r="O14" i="12" s="1"/>
  <c r="L14" i="12"/>
  <c r="E14" i="12"/>
  <c r="M14" i="12" s="1"/>
  <c r="E13" i="12"/>
  <c r="N12" i="12"/>
  <c r="O12" i="12" s="1"/>
  <c r="L12" i="12"/>
  <c r="E12" i="12"/>
  <c r="M12" i="12" s="1"/>
  <c r="E11" i="12"/>
  <c r="N10" i="12"/>
  <c r="O10" i="12" s="1"/>
  <c r="M10" i="12"/>
  <c r="L10" i="12"/>
  <c r="E10" i="12"/>
  <c r="E9" i="12"/>
  <c r="N8" i="12"/>
  <c r="O8" i="12" s="1"/>
  <c r="L8" i="12"/>
  <c r="E8" i="12"/>
  <c r="E7" i="12"/>
  <c r="N6" i="12"/>
  <c r="O6" i="12" s="1"/>
  <c r="L6" i="12"/>
  <c r="E6" i="12"/>
  <c r="E4" i="12"/>
  <c r="M3" i="12" s="1"/>
  <c r="N3" i="12"/>
  <c r="O3" i="12" s="1"/>
  <c r="L3" i="12"/>
  <c r="E3" i="12"/>
  <c r="M59" i="12" l="1"/>
  <c r="P59" i="12" s="1"/>
  <c r="Q59" i="12" s="1"/>
  <c r="M64" i="12"/>
  <c r="P64" i="12" s="1"/>
  <c r="Q64" i="12" s="1"/>
  <c r="M6" i="12"/>
  <c r="P6" i="12" s="1"/>
  <c r="Q6" i="12" s="1"/>
  <c r="R6" i="12" s="1"/>
  <c r="M8" i="12"/>
  <c r="P8" i="12" s="1"/>
  <c r="Q8" i="12" s="1"/>
  <c r="R8" i="12" s="1"/>
  <c r="P3" i="12"/>
  <c r="Q3" i="12" s="1"/>
  <c r="R3" i="12" s="1"/>
  <c r="S51" i="12"/>
  <c r="R51" i="12"/>
  <c r="R54" i="12"/>
  <c r="S54" i="12"/>
  <c r="S57" i="12"/>
  <c r="R57" i="12"/>
  <c r="S61" i="12"/>
  <c r="R61" i="12"/>
  <c r="R59" i="12"/>
  <c r="S59" i="12"/>
  <c r="R64" i="12"/>
  <c r="S64" i="12"/>
  <c r="P12" i="12"/>
  <c r="Q12" i="12" s="1"/>
  <c r="R12" i="12" s="1"/>
  <c r="P14" i="12"/>
  <c r="Q14" i="12" s="1"/>
  <c r="R14" i="12" s="1"/>
  <c r="P16" i="12"/>
  <c r="Q16" i="12" s="1"/>
  <c r="R16" i="12" s="1"/>
  <c r="P10" i="12"/>
  <c r="Q10" i="12" s="1"/>
  <c r="R10" i="12" s="1"/>
  <c r="E80" i="11" l="1"/>
  <c r="M79" i="11" s="1"/>
  <c r="N79" i="11"/>
  <c r="O79" i="11" s="1"/>
  <c r="L79" i="11"/>
  <c r="E79" i="11"/>
  <c r="E78" i="11"/>
  <c r="N77" i="11"/>
  <c r="O77" i="11" s="1"/>
  <c r="M77" i="11"/>
  <c r="P77" i="11" s="1"/>
  <c r="Q77" i="11" s="1"/>
  <c r="L77" i="11"/>
  <c r="E77" i="11"/>
  <c r="E76" i="11"/>
  <c r="M75" i="11" s="1"/>
  <c r="P75" i="11" s="1"/>
  <c r="Q75" i="11" s="1"/>
  <c r="O75" i="11"/>
  <c r="N75" i="11"/>
  <c r="L75" i="11"/>
  <c r="E75" i="11"/>
  <c r="E74" i="11"/>
  <c r="N73" i="11"/>
  <c r="O73" i="11" s="1"/>
  <c r="L73" i="11"/>
  <c r="E73" i="11"/>
  <c r="M73" i="11" s="1"/>
  <c r="P73" i="11" s="1"/>
  <c r="Q73" i="11" s="1"/>
  <c r="E72" i="11"/>
  <c r="N71" i="11"/>
  <c r="O71" i="11" s="1"/>
  <c r="L71" i="11"/>
  <c r="E71" i="11"/>
  <c r="M71" i="11" s="1"/>
  <c r="P71" i="11" s="1"/>
  <c r="Q71" i="11" s="1"/>
  <c r="E70" i="11"/>
  <c r="N69" i="11"/>
  <c r="O69" i="11" s="1"/>
  <c r="L69" i="11"/>
  <c r="E69" i="11"/>
  <c r="M69" i="11" s="1"/>
  <c r="P69" i="11" s="1"/>
  <c r="Q69" i="11" s="1"/>
  <c r="E68" i="11"/>
  <c r="N67" i="11"/>
  <c r="O67" i="11" s="1"/>
  <c r="L67" i="11"/>
  <c r="E67" i="11"/>
  <c r="M67" i="11" s="1"/>
  <c r="P67" i="11" s="1"/>
  <c r="Q67" i="11" s="1"/>
  <c r="E65" i="11"/>
  <c r="N64" i="11"/>
  <c r="O64" i="11" s="1"/>
  <c r="L64" i="11"/>
  <c r="E64" i="11"/>
  <c r="M64" i="11" s="1"/>
  <c r="P64" i="11" s="1"/>
  <c r="Q64" i="11" s="1"/>
  <c r="E62" i="11"/>
  <c r="M61" i="11" s="1"/>
  <c r="P61" i="11" s="1"/>
  <c r="Q61" i="11" s="1"/>
  <c r="N61" i="11"/>
  <c r="O61" i="11" s="1"/>
  <c r="L61" i="11"/>
  <c r="E61" i="11"/>
  <c r="E60" i="11"/>
  <c r="N59" i="11"/>
  <c r="O59" i="11" s="1"/>
  <c r="L59" i="11"/>
  <c r="E59" i="11"/>
  <c r="M59" i="11" s="1"/>
  <c r="P59" i="11" s="1"/>
  <c r="Q59" i="11" s="1"/>
  <c r="E58" i="11"/>
  <c r="M57" i="11" s="1"/>
  <c r="P57" i="11" s="1"/>
  <c r="Q57" i="11" s="1"/>
  <c r="N57" i="11"/>
  <c r="O57" i="11" s="1"/>
  <c r="L57" i="11"/>
  <c r="E57" i="11"/>
  <c r="E27" i="11"/>
  <c r="N26" i="11"/>
  <c r="O26" i="11" s="1"/>
  <c r="L26" i="11"/>
  <c r="E26" i="11"/>
  <c r="M26" i="11" s="1"/>
  <c r="P26" i="11" s="1"/>
  <c r="Q26" i="11" s="1"/>
  <c r="R26" i="11" s="1"/>
  <c r="E25" i="11"/>
  <c r="N24" i="11"/>
  <c r="O24" i="11" s="1"/>
  <c r="L24" i="11"/>
  <c r="E24" i="11"/>
  <c r="M24" i="11" s="1"/>
  <c r="P24" i="11" s="1"/>
  <c r="Q24" i="11" s="1"/>
  <c r="R24" i="11" s="1"/>
  <c r="E23" i="11"/>
  <c r="N22" i="11"/>
  <c r="O22" i="11" s="1"/>
  <c r="L22" i="11"/>
  <c r="E22" i="11"/>
  <c r="M22" i="11" s="1"/>
  <c r="P22" i="11" s="1"/>
  <c r="Q22" i="11" s="1"/>
  <c r="R22" i="11" s="1"/>
  <c r="E21" i="11"/>
  <c r="N20" i="11"/>
  <c r="O20" i="11" s="1"/>
  <c r="L20" i="11"/>
  <c r="E20" i="11"/>
  <c r="M20" i="11" s="1"/>
  <c r="P20" i="11" s="1"/>
  <c r="Q20" i="11" s="1"/>
  <c r="R20" i="11" s="1"/>
  <c r="E19" i="11"/>
  <c r="N18" i="11"/>
  <c r="O18" i="11" s="1"/>
  <c r="L18" i="11"/>
  <c r="E18" i="11"/>
  <c r="M18" i="11" s="1"/>
  <c r="P18" i="11" s="1"/>
  <c r="Q18" i="11" s="1"/>
  <c r="R18" i="11" s="1"/>
  <c r="E17" i="11"/>
  <c r="N16" i="11"/>
  <c r="O16" i="11" s="1"/>
  <c r="L16" i="11"/>
  <c r="E16" i="11"/>
  <c r="M16" i="11" s="1"/>
  <c r="P16" i="11" s="1"/>
  <c r="Q16" i="11" s="1"/>
  <c r="R16" i="11" s="1"/>
  <c r="E15" i="11"/>
  <c r="N14" i="11"/>
  <c r="O14" i="11" s="1"/>
  <c r="L14" i="11"/>
  <c r="E14" i="11"/>
  <c r="M14" i="11" s="1"/>
  <c r="P14" i="11" s="1"/>
  <c r="Q14" i="11" s="1"/>
  <c r="R14" i="11" s="1"/>
  <c r="E13" i="11"/>
  <c r="N12" i="11"/>
  <c r="O12" i="11" s="1"/>
  <c r="L12" i="11"/>
  <c r="E12" i="11"/>
  <c r="M12" i="11" s="1"/>
  <c r="P12" i="11" s="1"/>
  <c r="Q12" i="11" s="1"/>
  <c r="R12" i="11" s="1"/>
  <c r="E11" i="11"/>
  <c r="N10" i="11"/>
  <c r="O10" i="11" s="1"/>
  <c r="L10" i="11"/>
  <c r="E10" i="11"/>
  <c r="M10" i="11" s="1"/>
  <c r="P10" i="11" s="1"/>
  <c r="Q10" i="11" s="1"/>
  <c r="R10" i="11" s="1"/>
  <c r="E8" i="11"/>
  <c r="N7" i="11"/>
  <c r="O7" i="11" s="1"/>
  <c r="L7" i="11"/>
  <c r="E7" i="11"/>
  <c r="M7" i="11" s="1"/>
  <c r="P7" i="11" s="1"/>
  <c r="Q7" i="11" s="1"/>
  <c r="R7" i="11" s="1"/>
  <c r="E6" i="11"/>
  <c r="N5" i="11"/>
  <c r="O5" i="11" s="1"/>
  <c r="L5" i="11"/>
  <c r="E5" i="11"/>
  <c r="M5" i="11" s="1"/>
  <c r="P5" i="11" s="1"/>
  <c r="Q5" i="11" s="1"/>
  <c r="R5" i="11" s="1"/>
  <c r="E4" i="11"/>
  <c r="N3" i="11"/>
  <c r="O3" i="11" s="1"/>
  <c r="L3" i="11"/>
  <c r="E3" i="11"/>
  <c r="M3" i="11" s="1"/>
  <c r="P3" i="11" s="1"/>
  <c r="Q3" i="11" s="1"/>
  <c r="R3" i="11" s="1"/>
  <c r="S61" i="11" l="1"/>
  <c r="R61" i="11"/>
  <c r="R59" i="11"/>
  <c r="S59" i="11"/>
  <c r="R73" i="11"/>
  <c r="S73" i="11"/>
  <c r="S57" i="11"/>
  <c r="R57" i="11"/>
  <c r="R77" i="11"/>
  <c r="S77" i="11"/>
  <c r="R64" i="11"/>
  <c r="S64" i="11"/>
  <c r="S67" i="11"/>
  <c r="R67" i="11"/>
  <c r="R69" i="11"/>
  <c r="S69" i="11"/>
  <c r="S71" i="11"/>
  <c r="R71" i="11"/>
  <c r="S75" i="11"/>
  <c r="R75" i="11"/>
  <c r="P79" i="11"/>
  <c r="Q79" i="11" s="1"/>
  <c r="S79" i="11" l="1"/>
  <c r="R79" i="11"/>
  <c r="E62" i="10" l="1"/>
  <c r="N61" i="10"/>
  <c r="O61" i="10" s="1"/>
  <c r="M61" i="10"/>
  <c r="L61" i="10"/>
  <c r="E61" i="10"/>
  <c r="E59" i="10"/>
  <c r="O58" i="10"/>
  <c r="N58" i="10"/>
  <c r="L58" i="10"/>
  <c r="E58" i="10"/>
  <c r="M58" i="10" s="1"/>
  <c r="P58" i="10" s="1"/>
  <c r="Q58" i="10" s="1"/>
  <c r="E57" i="10"/>
  <c r="N56" i="10"/>
  <c r="O56" i="10" s="1"/>
  <c r="M56" i="10"/>
  <c r="L56" i="10"/>
  <c r="E56" i="10"/>
  <c r="E55" i="10"/>
  <c r="O54" i="10"/>
  <c r="N54" i="10"/>
  <c r="L54" i="10"/>
  <c r="E54" i="10"/>
  <c r="M54" i="10" s="1"/>
  <c r="P54" i="10" s="1"/>
  <c r="Q54" i="10" s="1"/>
  <c r="E11" i="10"/>
  <c r="M10" i="10" s="1"/>
  <c r="P10" i="10" s="1"/>
  <c r="Q10" i="10" s="1"/>
  <c r="R10" i="10" s="1"/>
  <c r="O10" i="10"/>
  <c r="N10" i="10"/>
  <c r="L10" i="10"/>
  <c r="E10" i="10"/>
  <c r="E9" i="10"/>
  <c r="N8" i="10"/>
  <c r="O8" i="10" s="1"/>
  <c r="M8" i="10"/>
  <c r="P8" i="10" s="1"/>
  <c r="Q8" i="10" s="1"/>
  <c r="R8" i="10" s="1"/>
  <c r="L8" i="10"/>
  <c r="E8" i="10"/>
  <c r="E7" i="10"/>
  <c r="N6" i="10"/>
  <c r="O6" i="10" s="1"/>
  <c r="M6" i="10"/>
  <c r="P6" i="10" s="1"/>
  <c r="Q6" i="10" s="1"/>
  <c r="R6" i="10" s="1"/>
  <c r="L6" i="10"/>
  <c r="E6" i="10"/>
  <c r="E4" i="10"/>
  <c r="M3" i="10" s="1"/>
  <c r="P3" i="10" s="1"/>
  <c r="Q3" i="10" s="1"/>
  <c r="R3" i="10" s="1"/>
  <c r="O3" i="10"/>
  <c r="N3" i="10"/>
  <c r="L3" i="10"/>
  <c r="E3" i="10"/>
  <c r="R58" i="10" l="1"/>
  <c r="S58" i="10"/>
  <c r="R54" i="10"/>
  <c r="S54" i="10"/>
  <c r="P61" i="10"/>
  <c r="Q61" i="10" s="1"/>
  <c r="P56" i="10"/>
  <c r="Q56" i="10" s="1"/>
  <c r="S56" i="10" l="1"/>
  <c r="R56" i="10"/>
  <c r="S61" i="10"/>
  <c r="R61" i="10"/>
  <c r="E76" i="9"/>
  <c r="M75" i="9" s="1"/>
  <c r="N75" i="9"/>
  <c r="O75" i="9" s="1"/>
  <c r="L75" i="9"/>
  <c r="E75" i="9"/>
  <c r="E74" i="9"/>
  <c r="N73" i="9"/>
  <c r="O73" i="9" s="1"/>
  <c r="M73" i="9"/>
  <c r="L73" i="9"/>
  <c r="E73" i="9"/>
  <c r="E71" i="9"/>
  <c r="M70" i="9" s="1"/>
  <c r="P70" i="9" s="1"/>
  <c r="Q70" i="9" s="1"/>
  <c r="N70" i="9"/>
  <c r="O70" i="9" s="1"/>
  <c r="L70" i="9"/>
  <c r="E70" i="9"/>
  <c r="E69" i="9"/>
  <c r="N68" i="9"/>
  <c r="O68" i="9" s="1"/>
  <c r="M68" i="9"/>
  <c r="L68" i="9"/>
  <c r="E68" i="9"/>
  <c r="E67" i="9"/>
  <c r="M66" i="9" s="1"/>
  <c r="N66" i="9"/>
  <c r="O66" i="9" s="1"/>
  <c r="L66" i="9"/>
  <c r="E66" i="9"/>
  <c r="E65" i="9"/>
  <c r="M64" i="9" s="1"/>
  <c r="N64" i="9"/>
  <c r="O64" i="9" s="1"/>
  <c r="L64" i="9"/>
  <c r="E64" i="9"/>
  <c r="E63" i="9"/>
  <c r="M62" i="9" s="1"/>
  <c r="N62" i="9"/>
  <c r="O62" i="9" s="1"/>
  <c r="L62" i="9"/>
  <c r="E62" i="9"/>
  <c r="E60" i="9"/>
  <c r="M59" i="9" s="1"/>
  <c r="P59" i="9" s="1"/>
  <c r="Q59" i="9" s="1"/>
  <c r="N59" i="9"/>
  <c r="O59" i="9" s="1"/>
  <c r="L59" i="9"/>
  <c r="E59" i="9"/>
  <c r="E57" i="9"/>
  <c r="M56" i="9" s="1"/>
  <c r="P56" i="9" s="1"/>
  <c r="Q56" i="9" s="1"/>
  <c r="N56" i="9"/>
  <c r="O56" i="9" s="1"/>
  <c r="L56" i="9"/>
  <c r="E56" i="9"/>
  <c r="E54" i="9"/>
  <c r="M53" i="9" s="1"/>
  <c r="P53" i="9" s="1"/>
  <c r="Q53" i="9" s="1"/>
  <c r="N53" i="9"/>
  <c r="O53" i="9" s="1"/>
  <c r="L53" i="9"/>
  <c r="E53" i="9"/>
  <c r="E23" i="9"/>
  <c r="O22" i="9"/>
  <c r="N22" i="9"/>
  <c r="L22" i="9"/>
  <c r="E22" i="9"/>
  <c r="M22" i="9" s="1"/>
  <c r="P22" i="9" s="1"/>
  <c r="Q22" i="9" s="1"/>
  <c r="R22" i="9" s="1"/>
  <c r="E21" i="9"/>
  <c r="N20" i="9"/>
  <c r="O20" i="9" s="1"/>
  <c r="L20" i="9"/>
  <c r="E20" i="9"/>
  <c r="M20" i="9" s="1"/>
  <c r="P20" i="9" s="1"/>
  <c r="Q20" i="9" s="1"/>
  <c r="R20" i="9" s="1"/>
  <c r="E18" i="9"/>
  <c r="O17" i="9"/>
  <c r="N17" i="9"/>
  <c r="L17" i="9"/>
  <c r="E17" i="9"/>
  <c r="M17" i="9" s="1"/>
  <c r="P17" i="9" s="1"/>
  <c r="Q17" i="9" s="1"/>
  <c r="R17" i="9" s="1"/>
  <c r="E16" i="9"/>
  <c r="N15" i="9"/>
  <c r="O15" i="9" s="1"/>
  <c r="M15" i="9"/>
  <c r="L15" i="9"/>
  <c r="E15" i="9"/>
  <c r="E14" i="9"/>
  <c r="N13" i="9"/>
  <c r="O13" i="9" s="1"/>
  <c r="L13" i="9"/>
  <c r="E13" i="9"/>
  <c r="M13" i="9" s="1"/>
  <c r="E11" i="9"/>
  <c r="M10" i="9" s="1"/>
  <c r="P10" i="9" s="1"/>
  <c r="Q10" i="9" s="1"/>
  <c r="R10" i="9" s="1"/>
  <c r="O10" i="9"/>
  <c r="N10" i="9"/>
  <c r="L10" i="9"/>
  <c r="E10" i="9"/>
  <c r="E8" i="9"/>
  <c r="O7" i="9"/>
  <c r="N7" i="9"/>
  <c r="L7" i="9"/>
  <c r="E7" i="9"/>
  <c r="M7" i="9" s="1"/>
  <c r="P7" i="9" s="1"/>
  <c r="Q7" i="9" s="1"/>
  <c r="R7" i="9" s="1"/>
  <c r="E6" i="9"/>
  <c r="N5" i="9"/>
  <c r="O5" i="9" s="1"/>
  <c r="M5" i="9"/>
  <c r="P5" i="9" s="1"/>
  <c r="Q5" i="9" s="1"/>
  <c r="R5" i="9" s="1"/>
  <c r="L5" i="9"/>
  <c r="E5" i="9"/>
  <c r="E4" i="9"/>
  <c r="N3" i="9"/>
  <c r="O3" i="9" s="1"/>
  <c r="L3" i="9"/>
  <c r="E3" i="9"/>
  <c r="M3" i="9" s="1"/>
  <c r="P3" i="9" l="1"/>
  <c r="Q3" i="9" s="1"/>
  <c r="R3" i="9" s="1"/>
  <c r="P68" i="9"/>
  <c r="Q68" i="9" s="1"/>
  <c r="P15" i="9"/>
  <c r="Q15" i="9" s="1"/>
  <c r="R15" i="9" s="1"/>
  <c r="R53" i="9"/>
  <c r="S53" i="9"/>
  <c r="S56" i="9"/>
  <c r="R56" i="9"/>
  <c r="R59" i="9"/>
  <c r="S59" i="9"/>
  <c r="P62" i="9"/>
  <c r="Q62" i="9" s="1"/>
  <c r="P64" i="9"/>
  <c r="Q64" i="9" s="1"/>
  <c r="P66" i="9"/>
  <c r="Q66" i="9" s="1"/>
  <c r="P73" i="9"/>
  <c r="Q73" i="9" s="1"/>
  <c r="S70" i="9"/>
  <c r="R70" i="9"/>
  <c r="P13" i="9"/>
  <c r="Q13" i="9" s="1"/>
  <c r="R13" i="9" s="1"/>
  <c r="P75" i="9"/>
  <c r="Q75" i="9" s="1"/>
  <c r="R68" i="9" l="1"/>
  <c r="S68" i="9"/>
  <c r="S66" i="9"/>
  <c r="R66" i="9"/>
  <c r="S75" i="9"/>
  <c r="R75" i="9"/>
  <c r="R73" i="9"/>
  <c r="S73" i="9"/>
  <c r="R64" i="9"/>
  <c r="S64" i="9"/>
  <c r="S62" i="9"/>
  <c r="R62" i="9"/>
  <c r="E30" i="8" l="1"/>
  <c r="N29" i="8"/>
  <c r="O29" i="8" s="1"/>
  <c r="L29" i="8"/>
  <c r="E29" i="8"/>
  <c r="M29" i="8" s="1"/>
  <c r="E27" i="8"/>
  <c r="N26" i="8"/>
  <c r="O26" i="8" s="1"/>
  <c r="M26" i="8"/>
  <c r="P26" i="8" s="1"/>
  <c r="Q26" i="8" s="1"/>
  <c r="L26" i="8"/>
  <c r="E26" i="8"/>
  <c r="E24" i="8"/>
  <c r="O23" i="8"/>
  <c r="N23" i="8"/>
  <c r="L23" i="8"/>
  <c r="E23" i="8"/>
  <c r="M23" i="8" s="1"/>
  <c r="P23" i="8" s="1"/>
  <c r="Q23" i="8" s="1"/>
  <c r="E21" i="8"/>
  <c r="O20" i="8"/>
  <c r="N20" i="8"/>
  <c r="M20" i="8"/>
  <c r="P20" i="8" s="1"/>
  <c r="Q20" i="8" s="1"/>
  <c r="L20" i="8"/>
  <c r="E20" i="8"/>
  <c r="E14" i="8"/>
  <c r="M13" i="8" s="1"/>
  <c r="P13" i="8" s="1"/>
  <c r="Q13" i="8" s="1"/>
  <c r="R13" i="8" s="1"/>
  <c r="O13" i="8"/>
  <c r="N13" i="8"/>
  <c r="L13" i="8"/>
  <c r="E13" i="8"/>
  <c r="E12" i="8"/>
  <c r="N11" i="8"/>
  <c r="O11" i="8" s="1"/>
  <c r="M11" i="8"/>
  <c r="L11" i="8"/>
  <c r="E11" i="8"/>
  <c r="E10" i="8"/>
  <c r="N9" i="8"/>
  <c r="O9" i="8" s="1"/>
  <c r="M9" i="8"/>
  <c r="L9" i="8"/>
  <c r="E9" i="8"/>
  <c r="E7" i="8"/>
  <c r="M6" i="8" s="1"/>
  <c r="P6" i="8" s="1"/>
  <c r="Q6" i="8" s="1"/>
  <c r="R6" i="8" s="1"/>
  <c r="O6" i="8"/>
  <c r="N6" i="8"/>
  <c r="L6" i="8"/>
  <c r="E6" i="8"/>
  <c r="E4" i="8"/>
  <c r="M3" i="8" s="1"/>
  <c r="P3" i="8" s="1"/>
  <c r="Q3" i="8" s="1"/>
  <c r="R3" i="8" s="1"/>
  <c r="O3" i="8"/>
  <c r="N3" i="8"/>
  <c r="L3" i="8"/>
  <c r="E3" i="8"/>
  <c r="S23" i="8" l="1"/>
  <c r="R23" i="8"/>
  <c r="P11" i="8"/>
  <c r="Q11" i="8" s="1"/>
  <c r="R11" i="8" s="1"/>
  <c r="P29" i="8"/>
  <c r="Q29" i="8" s="1"/>
  <c r="R20" i="8"/>
  <c r="S20" i="8"/>
  <c r="R26" i="8"/>
  <c r="S26" i="8"/>
  <c r="P9" i="8"/>
  <c r="Q9" i="8" s="1"/>
  <c r="R9" i="8" s="1"/>
  <c r="S15" i="8" s="1"/>
  <c r="S29" i="8" l="1"/>
  <c r="R29" i="8"/>
  <c r="P61" i="7" l="1"/>
  <c r="P59" i="7"/>
  <c r="P56" i="7"/>
  <c r="P53" i="7"/>
  <c r="P50" i="7"/>
  <c r="P48" i="7"/>
  <c r="P46" i="7"/>
  <c r="M61" i="7"/>
  <c r="M59" i="7"/>
  <c r="M56" i="7"/>
  <c r="M53" i="7"/>
  <c r="M50" i="7"/>
  <c r="M48" i="7"/>
  <c r="M46" i="7"/>
  <c r="P40" i="7"/>
  <c r="P38" i="7"/>
  <c r="P35" i="7"/>
  <c r="P32" i="7"/>
  <c r="P29" i="7"/>
  <c r="P26" i="7"/>
  <c r="P23" i="7"/>
  <c r="P20" i="7"/>
  <c r="P17" i="7"/>
  <c r="P14" i="7"/>
  <c r="P12" i="7"/>
  <c r="P10" i="7"/>
  <c r="P7" i="7"/>
  <c r="P5" i="7"/>
  <c r="P3" i="7"/>
  <c r="M40" i="7"/>
  <c r="M38" i="7"/>
  <c r="M35" i="7"/>
  <c r="M32" i="7"/>
  <c r="M29" i="7"/>
  <c r="M26" i="7"/>
  <c r="M23" i="7"/>
  <c r="M20" i="7"/>
  <c r="M17" i="7"/>
  <c r="M14" i="7"/>
  <c r="M12" i="7"/>
  <c r="M10" i="7"/>
  <c r="M7" i="7"/>
  <c r="M3" i="7"/>
  <c r="M5" i="7"/>
  <c r="E62" i="7"/>
  <c r="E61" i="7"/>
  <c r="E60" i="7"/>
  <c r="E59" i="7"/>
  <c r="E57" i="7"/>
  <c r="E56" i="7"/>
  <c r="E54" i="7"/>
  <c r="E53" i="7"/>
  <c r="E51" i="7"/>
  <c r="E50" i="7"/>
  <c r="E49" i="7"/>
  <c r="E48" i="7"/>
  <c r="E47" i="7"/>
  <c r="E46" i="7"/>
  <c r="E41" i="7"/>
  <c r="E40" i="7"/>
  <c r="E39" i="7"/>
  <c r="E38" i="7"/>
  <c r="E36" i="7"/>
  <c r="E35" i="7"/>
  <c r="E33" i="7"/>
  <c r="E32" i="7"/>
  <c r="E30" i="7"/>
  <c r="E29" i="7"/>
  <c r="E27" i="7"/>
  <c r="E26" i="7"/>
  <c r="E24" i="7"/>
  <c r="E23" i="7"/>
  <c r="E21" i="7"/>
  <c r="E20" i="7"/>
  <c r="E18" i="7"/>
  <c r="E17" i="7"/>
  <c r="E15" i="7"/>
  <c r="E14" i="7"/>
  <c r="E13" i="7"/>
  <c r="E12" i="7"/>
  <c r="E11" i="7"/>
  <c r="E10" i="7"/>
  <c r="E8" i="7"/>
  <c r="E7" i="7"/>
  <c r="E6" i="7"/>
  <c r="E5" i="7"/>
  <c r="E4" i="7"/>
  <c r="E3" i="7"/>
  <c r="N61" i="7"/>
  <c r="O61" i="7" s="1"/>
  <c r="L61" i="7"/>
  <c r="N59" i="7"/>
  <c r="O59" i="7" s="1"/>
  <c r="L59" i="7"/>
  <c r="N56" i="7"/>
  <c r="O56" i="7" s="1"/>
  <c r="L56" i="7"/>
  <c r="N53" i="7"/>
  <c r="O53" i="7" s="1"/>
  <c r="L53" i="7"/>
  <c r="N50" i="7"/>
  <c r="O50" i="7" s="1"/>
  <c r="L50" i="7"/>
  <c r="N48" i="7"/>
  <c r="O48" i="7" s="1"/>
  <c r="L48" i="7"/>
  <c r="N46" i="7"/>
  <c r="O46" i="7" s="1"/>
  <c r="L46" i="7"/>
  <c r="N40" i="7"/>
  <c r="O40" i="7" s="1"/>
  <c r="L40" i="7"/>
  <c r="N38" i="7"/>
  <c r="O38" i="7" s="1"/>
  <c r="L38" i="7"/>
  <c r="N35" i="7"/>
  <c r="O35" i="7" s="1"/>
  <c r="L35" i="7"/>
  <c r="N32" i="7"/>
  <c r="O32" i="7" s="1"/>
  <c r="L32" i="7"/>
  <c r="N29" i="7"/>
  <c r="O29" i="7" s="1"/>
  <c r="L29" i="7"/>
  <c r="N26" i="7"/>
  <c r="O26" i="7" s="1"/>
  <c r="L26" i="7"/>
  <c r="N23" i="7"/>
  <c r="O23" i="7" s="1"/>
  <c r="L23" i="7"/>
  <c r="N20" i="7"/>
  <c r="O20" i="7" s="1"/>
  <c r="L20" i="7"/>
  <c r="N17" i="7"/>
  <c r="O17" i="7" s="1"/>
  <c r="L17" i="7"/>
  <c r="N14" i="7"/>
  <c r="O14" i="7" s="1"/>
  <c r="L14" i="7"/>
  <c r="N12" i="7"/>
  <c r="O12" i="7" s="1"/>
  <c r="L12" i="7"/>
  <c r="N10" i="7"/>
  <c r="O10" i="7" s="1"/>
  <c r="L10" i="7"/>
  <c r="N7" i="7"/>
  <c r="O7" i="7" s="1"/>
  <c r="L7" i="7"/>
  <c r="N5" i="7"/>
  <c r="O5" i="7" s="1"/>
  <c r="L5" i="7"/>
  <c r="N3" i="7"/>
  <c r="O3" i="7" s="1"/>
  <c r="L3" i="7"/>
  <c r="P27" i="6"/>
  <c r="P24" i="6"/>
  <c r="P21" i="6"/>
  <c r="M27" i="6"/>
  <c r="M24" i="6"/>
  <c r="M21" i="6"/>
  <c r="P13" i="6"/>
  <c r="P11" i="6"/>
  <c r="P9" i="6"/>
  <c r="P6" i="6"/>
  <c r="P3" i="6"/>
  <c r="M13" i="6"/>
  <c r="M11" i="6"/>
  <c r="M9" i="6"/>
  <c r="M6" i="6"/>
  <c r="M3" i="6"/>
  <c r="E28" i="6"/>
  <c r="E27" i="6"/>
  <c r="E25" i="6"/>
  <c r="E24" i="6"/>
  <c r="E22" i="6"/>
  <c r="E21" i="6"/>
  <c r="E14" i="6"/>
  <c r="E13" i="6"/>
  <c r="E12" i="6"/>
  <c r="E11" i="6"/>
  <c r="E10" i="6"/>
  <c r="E9" i="6"/>
  <c r="E7" i="6"/>
  <c r="E6" i="6"/>
  <c r="E4" i="6"/>
  <c r="E3" i="6"/>
  <c r="N27" i="6"/>
  <c r="O27" i="6" s="1"/>
  <c r="L27" i="6"/>
  <c r="N24" i="6"/>
  <c r="O24" i="6" s="1"/>
  <c r="L24" i="6"/>
  <c r="N21" i="6"/>
  <c r="O21" i="6" s="1"/>
  <c r="L21" i="6"/>
  <c r="N13" i="6"/>
  <c r="O13" i="6" s="1"/>
  <c r="L13" i="6"/>
  <c r="N11" i="6"/>
  <c r="O11" i="6" s="1"/>
  <c r="L11" i="6"/>
  <c r="N9" i="6"/>
  <c r="O9" i="6" s="1"/>
  <c r="L9" i="6"/>
  <c r="N6" i="6"/>
  <c r="O6" i="6" s="1"/>
  <c r="L6" i="6"/>
  <c r="N3" i="6"/>
  <c r="O3" i="6" s="1"/>
  <c r="L3" i="6"/>
  <c r="Q48" i="7" l="1"/>
  <c r="R48" i="7" s="1"/>
  <c r="Q3" i="7"/>
  <c r="R3" i="7" s="1"/>
  <c r="Q53" i="7"/>
  <c r="Q61" i="7"/>
  <c r="R61" i="7" s="1"/>
  <c r="Q38" i="7"/>
  <c r="R38" i="7" s="1"/>
  <c r="Q29" i="7"/>
  <c r="R29" i="7" s="1"/>
  <c r="Q40" i="7"/>
  <c r="R40" i="7" s="1"/>
  <c r="Q26" i="7"/>
  <c r="R26" i="7" s="1"/>
  <c r="Q14" i="7"/>
  <c r="R14" i="7" s="1"/>
  <c r="Q17" i="7"/>
  <c r="R17" i="7" s="1"/>
  <c r="Q20" i="7"/>
  <c r="R20" i="7" s="1"/>
  <c r="Q59" i="7"/>
  <c r="S59" i="7" s="1"/>
  <c r="Q46" i="7"/>
  <c r="R46" i="7" s="1"/>
  <c r="Q5" i="7"/>
  <c r="R5" i="7" s="1"/>
  <c r="Q50" i="7"/>
  <c r="R50" i="7" s="1"/>
  <c r="Q7" i="7"/>
  <c r="R7" i="7" s="1"/>
  <c r="Q10" i="7"/>
  <c r="R10" i="7" s="1"/>
  <c r="Q32" i="7"/>
  <c r="R32" i="7" s="1"/>
  <c r="Q12" i="7"/>
  <c r="R12" i="7" s="1"/>
  <c r="Q23" i="7"/>
  <c r="R23" i="7" s="1"/>
  <c r="Q35" i="7"/>
  <c r="R35" i="7" s="1"/>
  <c r="S53" i="7"/>
  <c r="R53" i="7"/>
  <c r="Q56" i="7"/>
  <c r="Q21" i="6"/>
  <c r="S21" i="6" s="1"/>
  <c r="Q3" i="6"/>
  <c r="R3" i="6" s="1"/>
  <c r="Q6" i="6"/>
  <c r="R6" i="6" s="1"/>
  <c r="Q9" i="6"/>
  <c r="R9" i="6" s="1"/>
  <c r="Q24" i="6"/>
  <c r="R24" i="6" s="1"/>
  <c r="Q27" i="6"/>
  <c r="S27" i="6" s="1"/>
  <c r="Q11" i="6"/>
  <c r="R11" i="6" s="1"/>
  <c r="Q13" i="6"/>
  <c r="R13" i="6" s="1"/>
  <c r="R21" i="6"/>
  <c r="S50" i="7" l="1"/>
  <c r="S48" i="7"/>
  <c r="S41" i="7"/>
  <c r="S61" i="7"/>
  <c r="R59" i="7"/>
  <c r="S46" i="7"/>
  <c r="S56" i="7"/>
  <c r="R56" i="7"/>
  <c r="S24" i="6"/>
  <c r="R27" i="6"/>
</calcChain>
</file>

<file path=xl/sharedStrings.xml><?xml version="1.0" encoding="utf-8"?>
<sst xmlns="http://schemas.openxmlformats.org/spreadsheetml/2006/main" count="2276" uniqueCount="368">
  <si>
    <t>um/sec</t>
  </si>
  <si>
    <t>um/min</t>
  </si>
  <si>
    <t>um/hr</t>
  </si>
  <si>
    <t>Reslice of 051321_WT 0.7uM_.nd2:1</t>
  </si>
  <si>
    <t>Reslice of 051321_WT 0.7uM_001.nd2:1</t>
  </si>
  <si>
    <t>Label</t>
  </si>
  <si>
    <t>X</t>
  </si>
  <si>
    <t>Y</t>
  </si>
  <si>
    <t>BX</t>
  </si>
  <si>
    <t>BY</t>
  </si>
  <si>
    <t>Width</t>
  </si>
  <si>
    <t>Height</t>
  </si>
  <si>
    <t>Ch</t>
  </si>
  <si>
    <t>Change in distance (um)</t>
  </si>
  <si>
    <t>Change in time (s)</t>
  </si>
  <si>
    <t>Change in Y</t>
  </si>
  <si>
    <t>#1</t>
  </si>
  <si>
    <t>#2</t>
  </si>
  <si>
    <t>#3</t>
  </si>
  <si>
    <t>#4</t>
  </si>
  <si>
    <t>x=4.23(65)</t>
  </si>
  <si>
    <t>y=35.04 (539)</t>
  </si>
  <si>
    <t>y=18.46 (284)</t>
  </si>
  <si>
    <t>x=18.85(290)</t>
  </si>
  <si>
    <t>x=37.25(573)</t>
  </si>
  <si>
    <t>y=15.41 (237)</t>
  </si>
  <si>
    <t>x=52.78(812)</t>
  </si>
  <si>
    <t>y=6.63(102)</t>
  </si>
  <si>
    <t>#5</t>
  </si>
  <si>
    <t>x=63.51(977)</t>
  </si>
  <si>
    <t>y=24.64(379)</t>
  </si>
  <si>
    <t>Reslice of 051321_WT 0.7uM_001_background subtracted stabilized merged.tif:1</t>
  </si>
  <si>
    <t>#6</t>
  </si>
  <si>
    <t>x=16.32(251)</t>
  </si>
  <si>
    <t>y=33.28(512)</t>
  </si>
  <si>
    <t>#7</t>
  </si>
  <si>
    <t>x=0.26(4)</t>
  </si>
  <si>
    <t>y=13.91(214)</t>
  </si>
  <si>
    <t>#8</t>
  </si>
  <si>
    <t>x=24.44(376)</t>
  </si>
  <si>
    <t>y=11.38(176)</t>
  </si>
  <si>
    <t>#9</t>
  </si>
  <si>
    <t>x=58.7(903)</t>
  </si>
  <si>
    <t>y=15.34(236)</t>
  </si>
  <si>
    <t>#10</t>
  </si>
  <si>
    <t>x=59.74(919)</t>
  </si>
  <si>
    <t>y=24.77(381)</t>
  </si>
  <si>
    <t>#11</t>
  </si>
  <si>
    <t>x=49.21(757)</t>
  </si>
  <si>
    <t>y=22.69(349)</t>
  </si>
  <si>
    <t>#12</t>
  </si>
  <si>
    <t>x=47.39(729)</t>
  </si>
  <si>
    <t>y=33.41(514)</t>
  </si>
  <si>
    <t>x=15.28(235)</t>
  </si>
  <si>
    <t>y=15.6(240)</t>
  </si>
  <si>
    <t>x=14.11(217)</t>
  </si>
  <si>
    <t>y=16.51(254)</t>
  </si>
  <si>
    <t>Reslice of 051321_WT 0.7uM_003.tif:1</t>
  </si>
  <si>
    <t>x=17.42(268)</t>
  </si>
  <si>
    <t>y=9.23(142)</t>
  </si>
  <si>
    <t>x=8.91(137)</t>
  </si>
  <si>
    <t>y=31.59(486)</t>
  </si>
  <si>
    <r>
      <t>051321_WT 0.7uM_Run 1_</t>
    </r>
    <r>
      <rPr>
        <b/>
        <sz val="11"/>
        <color theme="1"/>
        <rFont val="Calibri"/>
        <family val="2"/>
        <scheme val="minor"/>
      </rPr>
      <t>Polymerization</t>
    </r>
  </si>
  <si>
    <r>
      <t>051321_WT 0.7uM_Run 1_</t>
    </r>
    <r>
      <rPr>
        <b/>
        <sz val="11"/>
        <color theme="1"/>
        <rFont val="Calibri"/>
        <family val="2"/>
        <scheme val="minor"/>
      </rPr>
      <t>Depolymerization</t>
    </r>
  </si>
  <si>
    <t>Reslice of 051321_WT 0.7uM_001.tif:1</t>
  </si>
  <si>
    <t>Reslice of 051321_WT 0.7uM_004.tif:1</t>
  </si>
  <si>
    <r>
      <t>051321_WT 0.7uM_Run 2_</t>
    </r>
    <r>
      <rPr>
        <b/>
        <sz val="11"/>
        <color theme="1"/>
        <rFont val="Calibri"/>
        <family val="2"/>
        <scheme val="minor"/>
      </rPr>
      <t>Polymerization</t>
    </r>
  </si>
  <si>
    <r>
      <t>051321_WT 0.7uM_Run 2_</t>
    </r>
    <r>
      <rPr>
        <b/>
        <sz val="11"/>
        <color theme="1"/>
        <rFont val="Calibri"/>
        <family val="2"/>
        <scheme val="minor"/>
      </rPr>
      <t>Depolymerization</t>
    </r>
  </si>
  <si>
    <t>Reslice of 051321_WT 0.7uM_006.tif:1</t>
  </si>
  <si>
    <t>Reslice of 051321_WT 0.7uM_011.tif:1</t>
  </si>
  <si>
    <t>Reslice of 051321_WT 0.7uM_012.tif:1</t>
  </si>
  <si>
    <t>µm/min</t>
  </si>
  <si>
    <t>X corrected</t>
  </si>
  <si>
    <t>Change in distance corrected (um)</t>
  </si>
  <si>
    <r>
      <t>051721_WT 0.5uM_Run 2_</t>
    </r>
    <r>
      <rPr>
        <b/>
        <sz val="11"/>
        <color theme="1"/>
        <rFont val="Calibri"/>
        <family val="2"/>
        <scheme val="minor"/>
      </rPr>
      <t>Polymerization</t>
    </r>
  </si>
  <si>
    <t>Reslice of 051721_WT 0.5uM_001.nd2:1</t>
  </si>
  <si>
    <t>x=45.11(694)</t>
  </si>
  <si>
    <t>y=20.28(312)</t>
  </si>
  <si>
    <t>x=35.23(542)</t>
  </si>
  <si>
    <t>y=12.94(199)</t>
  </si>
  <si>
    <t>x=31.39(483)</t>
  </si>
  <si>
    <t>y=34.71(534)</t>
  </si>
  <si>
    <t>x=54.34(836)</t>
  </si>
  <si>
    <t>y=29.12(448)</t>
  </si>
  <si>
    <r>
      <t>051721_WT 0.5uM_Run 2_</t>
    </r>
    <r>
      <rPr>
        <b/>
        <sz val="11"/>
        <color theme="1"/>
        <rFont val="Calibri"/>
        <family val="2"/>
        <scheme val="minor"/>
      </rPr>
      <t>Depolymerization</t>
    </r>
  </si>
  <si>
    <t>Reslice of 051721_WT 0.5uM_001.tif:1</t>
  </si>
  <si>
    <t>Reslice of 051721_WT 0.5uM_002.tif:1</t>
  </si>
  <si>
    <t>Reslice of 051721_WT 0.5uM_003.tif:1</t>
  </si>
  <si>
    <t>Reslice of 051721_WT 0.5uM_004.tif:1</t>
  </si>
  <si>
    <r>
      <t>070821_WT 0.5uM_Run 2_</t>
    </r>
    <r>
      <rPr>
        <b/>
        <sz val="11"/>
        <color theme="1"/>
        <rFont val="Calibri"/>
        <family val="2"/>
        <scheme val="minor"/>
      </rPr>
      <t>Polymerization</t>
    </r>
  </si>
  <si>
    <t>Reslice of 070821_WT_0.5uM_run2_.tif:2</t>
  </si>
  <si>
    <t>x=30.16(464)</t>
  </si>
  <si>
    <t>y=15.15(233)</t>
  </si>
  <si>
    <t>x=50.51(777)</t>
  </si>
  <si>
    <t>y=11.51(177)</t>
  </si>
  <si>
    <t>x=47.45(730)</t>
  </si>
  <si>
    <t>y=23.07(355)</t>
  </si>
  <si>
    <t>x=53.30(820)</t>
  </si>
  <si>
    <t>y=5.46(84)</t>
  </si>
  <si>
    <t>x=12.48(192)</t>
  </si>
  <si>
    <t>y=33.15(510)</t>
  </si>
  <si>
    <t>x=12.09(186)</t>
  </si>
  <si>
    <t>y=30.36(467)</t>
  </si>
  <si>
    <r>
      <t>070821_WT 0.5uM_Run 2_</t>
    </r>
    <r>
      <rPr>
        <b/>
        <sz val="11"/>
        <color theme="1"/>
        <rFont val="Calibri"/>
        <family val="2"/>
        <scheme val="minor"/>
      </rPr>
      <t>Depolymerization</t>
    </r>
  </si>
  <si>
    <t>x=63.64(979)</t>
  </si>
  <si>
    <t>y=33.93(522)</t>
  </si>
  <si>
    <r>
      <t>070821_WT 0.5uM_Run 1_</t>
    </r>
    <r>
      <rPr>
        <b/>
        <sz val="11"/>
        <color theme="1"/>
        <rFont val="Calibri"/>
        <family val="2"/>
        <scheme val="minor"/>
      </rPr>
      <t>Polymerization</t>
    </r>
  </si>
  <si>
    <t>Reslice of 070821_WT_0.5uM_.nd2:1</t>
  </si>
  <si>
    <t>x=30.03(462)</t>
  </si>
  <si>
    <t>y=22.1(340)</t>
  </si>
  <si>
    <t>Reslice of 070821_WT_0.5uM_.nd2:2</t>
  </si>
  <si>
    <t>x=23.53(362)</t>
  </si>
  <si>
    <t>y=31.85(490)</t>
  </si>
  <si>
    <t>x=52.2(803)</t>
  </si>
  <si>
    <t>y=12.03(185)</t>
  </si>
  <si>
    <r>
      <t>070821_WT 0.5uM_Run 1_</t>
    </r>
    <r>
      <rPr>
        <b/>
        <sz val="11"/>
        <color theme="1"/>
        <rFont val="Calibri"/>
        <family val="2"/>
        <scheme val="minor"/>
      </rPr>
      <t>Depolymerization</t>
    </r>
  </si>
  <si>
    <t>x=28.93(445)</t>
  </si>
  <si>
    <t>y=2.99(46)</t>
  </si>
  <si>
    <r>
      <t>071521_WT 0.7uM_Run 1_</t>
    </r>
    <r>
      <rPr>
        <b/>
        <sz val="11"/>
        <color theme="1"/>
        <rFont val="Calibri"/>
        <family val="2"/>
        <scheme val="minor"/>
      </rPr>
      <t>Polymerization</t>
    </r>
  </si>
  <si>
    <t>Reslice of 071521_WT_0.7uM_.nd2:2</t>
  </si>
  <si>
    <t>x=38.8(597)</t>
  </si>
  <si>
    <t>y=2.34(36)</t>
  </si>
  <si>
    <t>x=39.2(603)</t>
  </si>
  <si>
    <t>y=2.15(33)</t>
  </si>
  <si>
    <t>x=20.28(312)</t>
  </si>
  <si>
    <t>y=9.69(149)</t>
  </si>
  <si>
    <t>x=12.94(199)</t>
  </si>
  <si>
    <t>y=17.48(269)</t>
  </si>
  <si>
    <t>x=11.83(182)</t>
  </si>
  <si>
    <t>y=32.37(498)</t>
  </si>
  <si>
    <t>y=22.3(343)</t>
  </si>
  <si>
    <t>x=49.66(764)</t>
  </si>
  <si>
    <t>y=27.95(430)</t>
  </si>
  <si>
    <r>
      <t>071521_WT 0.7uM_Run 1_</t>
    </r>
    <r>
      <rPr>
        <b/>
        <sz val="11"/>
        <color theme="1"/>
        <rFont val="Calibri"/>
        <family val="2"/>
        <scheme val="minor"/>
      </rPr>
      <t>Depolymerization</t>
    </r>
  </si>
  <si>
    <r>
      <t>071521_WT 0.9uM_Run 1_</t>
    </r>
    <r>
      <rPr>
        <b/>
        <sz val="11"/>
        <color theme="1"/>
        <rFont val="Calibri"/>
        <family val="2"/>
        <scheme val="minor"/>
      </rPr>
      <t>Polymerization</t>
    </r>
  </si>
  <si>
    <t>Reslice of 071521_WT_0.9uM_.nd2:2</t>
  </si>
  <si>
    <t>x=3.19(49)</t>
  </si>
  <si>
    <t>y=12.74(196)</t>
  </si>
  <si>
    <t>x=14.88(229)</t>
  </si>
  <si>
    <t>y=12.54(193)</t>
  </si>
  <si>
    <t>x=2.41(37)</t>
  </si>
  <si>
    <t>y=25.48(392)</t>
  </si>
  <si>
    <t>Reslice of 071521_WT_0.9uM_.nd2:1</t>
  </si>
  <si>
    <t>x=25.94(399)</t>
  </si>
  <si>
    <t>y=25.87(398)</t>
  </si>
  <si>
    <t>x=25.74(396)</t>
  </si>
  <si>
    <t>x=31.79(489)</t>
  </si>
  <si>
    <t>y=28.14(433)</t>
  </si>
  <si>
    <t>x=33.8(520)</t>
  </si>
  <si>
    <t>y=21.32(328)</t>
  </si>
  <si>
    <t>x=32.11(494)</t>
  </si>
  <si>
    <t>y=17.55(270)</t>
  </si>
  <si>
    <t>x=61.23(942)</t>
  </si>
  <si>
    <t>y=22.23(342)</t>
  </si>
  <si>
    <t>x=52.07(801)</t>
  </si>
  <si>
    <t>y=27.3(420)</t>
  </si>
  <si>
    <r>
      <t>071521_WT 0.9uM_Run 1_</t>
    </r>
    <r>
      <rPr>
        <b/>
        <sz val="11"/>
        <color theme="1"/>
        <rFont val="Calibri"/>
        <family val="2"/>
        <scheme val="minor"/>
      </rPr>
      <t>Depolymerization</t>
    </r>
  </si>
  <si>
    <t>x=36.47(561)</t>
  </si>
  <si>
    <t>y=13.97(215)</t>
  </si>
  <si>
    <t>x=48.88(752)</t>
  </si>
  <si>
    <t>y=10.27(158)</t>
  </si>
  <si>
    <r>
      <t>071921_WT 0.9uM_Run 1_</t>
    </r>
    <r>
      <rPr>
        <b/>
        <sz val="11"/>
        <color theme="1"/>
        <rFont val="Calibri"/>
        <family val="2"/>
        <scheme val="minor"/>
      </rPr>
      <t>Polymerization</t>
    </r>
  </si>
  <si>
    <t>Reslice of 071921_WT_0.9uM_.tif:2</t>
  </si>
  <si>
    <t>x=8.32(128)</t>
  </si>
  <si>
    <t>y=2.6(40)</t>
  </si>
  <si>
    <t>x=15.93(245)</t>
  </si>
  <si>
    <t>y=6.89(106)</t>
  </si>
  <si>
    <t>x=22.16(341)</t>
  </si>
  <si>
    <t>x=6.63(102)</t>
  </si>
  <si>
    <t>y=18.59(286)</t>
  </si>
  <si>
    <t>x=35.62(548)</t>
  </si>
  <si>
    <t>x=35.95(553)</t>
  </si>
  <si>
    <t>y=34.38(529)</t>
  </si>
  <si>
    <t>x=44.59(686)</t>
  </si>
  <si>
    <t>y=13.52(208)</t>
  </si>
  <si>
    <r>
      <t>071921_WT 0.9uM_Run 1_</t>
    </r>
    <r>
      <rPr>
        <b/>
        <sz val="11"/>
        <color theme="1"/>
        <rFont val="Calibri"/>
        <family val="2"/>
        <scheme val="minor"/>
      </rPr>
      <t>Depolymerization</t>
    </r>
  </si>
  <si>
    <r>
      <t>071521_WT 0.9uM_Run 2_</t>
    </r>
    <r>
      <rPr>
        <b/>
        <sz val="11"/>
        <color theme="1"/>
        <rFont val="Calibri"/>
        <family val="2"/>
        <scheme val="minor"/>
      </rPr>
      <t>Polymerization</t>
    </r>
  </si>
  <si>
    <r>
      <t>071521_WT 0.9uM_Run 2_</t>
    </r>
    <r>
      <rPr>
        <b/>
        <sz val="11"/>
        <color theme="1"/>
        <rFont val="Calibri"/>
        <family val="2"/>
        <scheme val="minor"/>
      </rPr>
      <t>Depolymerization</t>
    </r>
  </si>
  <si>
    <r>
      <t>052521_V410I 0.5uM_Run 1_</t>
    </r>
    <r>
      <rPr>
        <b/>
        <sz val="11"/>
        <color theme="1"/>
        <rFont val="Calibri"/>
        <family val="2"/>
        <scheme val="minor"/>
      </rPr>
      <t>Polymerization</t>
    </r>
  </si>
  <si>
    <t>Reslice of 052521_V410I 0.5uM.nd2:1</t>
  </si>
  <si>
    <t>x=33.15(510)</t>
  </si>
  <si>
    <t>y=13.71(211)</t>
  </si>
  <si>
    <t>x=49.20(757)</t>
  </si>
  <si>
    <t>y=29.05(447)</t>
  </si>
  <si>
    <t>x=11.44(176)</t>
  </si>
  <si>
    <t>y=5.40(83)</t>
  </si>
  <si>
    <r>
      <t>052521_V410I 0.5uM_Run 1_</t>
    </r>
    <r>
      <rPr>
        <b/>
        <sz val="11"/>
        <color theme="1"/>
        <rFont val="Calibri"/>
        <family val="2"/>
        <scheme val="minor"/>
      </rPr>
      <t>Depolymerization</t>
    </r>
  </si>
  <si>
    <r>
      <t>061521_V410I 0.5uM_Run 1_</t>
    </r>
    <r>
      <rPr>
        <b/>
        <sz val="11"/>
        <color theme="1"/>
        <rFont val="Calibri"/>
        <family val="2"/>
        <scheme val="minor"/>
      </rPr>
      <t>Polymerization</t>
    </r>
  </si>
  <si>
    <t>Reslice of 061521_V410I_.0.5uM_nd2.nd2:2</t>
  </si>
  <si>
    <t>x=16.38(252)</t>
  </si>
  <si>
    <t>y=21.97(338)</t>
  </si>
  <si>
    <t>Reslice of 061521_V410I_.0.5uM_nd2.nd2:1</t>
  </si>
  <si>
    <t>x=13.26(204)</t>
  </si>
  <si>
    <t>y=14.43(222)</t>
  </si>
  <si>
    <r>
      <t>061521_V410I 0.5uM_Run 1_</t>
    </r>
    <r>
      <rPr>
        <b/>
        <sz val="11"/>
        <color theme="1"/>
        <rFont val="Calibri"/>
        <family val="2"/>
        <scheme val="minor"/>
      </rPr>
      <t>Depolymerization</t>
    </r>
  </si>
  <si>
    <r>
      <t>061521_V410I 0.5uM_Run 2_</t>
    </r>
    <r>
      <rPr>
        <b/>
        <sz val="11"/>
        <color theme="1"/>
        <rFont val="Calibri"/>
        <family val="2"/>
        <scheme val="minor"/>
      </rPr>
      <t>Polymerization</t>
    </r>
  </si>
  <si>
    <t>x=34.32(528)</t>
  </si>
  <si>
    <t>y=27.89(429)</t>
  </si>
  <si>
    <r>
      <t>061521_V410I 0.5uM_Run 2_</t>
    </r>
    <r>
      <rPr>
        <b/>
        <sz val="11"/>
        <color theme="1"/>
        <rFont val="Calibri"/>
        <family val="2"/>
        <scheme val="minor"/>
      </rPr>
      <t>Depolymerization</t>
    </r>
  </si>
  <si>
    <r>
      <t>061721_V410I 0.7uM_Run 1_</t>
    </r>
    <r>
      <rPr>
        <b/>
        <sz val="11"/>
        <color theme="1"/>
        <rFont val="Calibri"/>
        <family val="2"/>
        <scheme val="minor"/>
      </rPr>
      <t>Polymerization</t>
    </r>
  </si>
  <si>
    <t>Reslice of 061721_V410I_.0.7uM_001.tif:1</t>
  </si>
  <si>
    <t>x=28.34(436)</t>
  </si>
  <si>
    <t>y=26.91(414)</t>
  </si>
  <si>
    <t>Reslice of 061721_V410I_.0.7uM_.nd2:1</t>
  </si>
  <si>
    <t>x=41.54(639)</t>
  </si>
  <si>
    <t>y=22.95(353)</t>
  </si>
  <si>
    <t>x=24.51(377)</t>
  </si>
  <si>
    <t>y=20.61(317)</t>
  </si>
  <si>
    <r>
      <t>061721_V410I 0.7uM_Run 1_</t>
    </r>
    <r>
      <rPr>
        <b/>
        <sz val="11"/>
        <color theme="1"/>
        <rFont val="Calibri"/>
        <family val="2"/>
        <scheme val="minor"/>
      </rPr>
      <t>Depolymerization</t>
    </r>
  </si>
  <si>
    <t>Reslice of 061721_V410I_.0.7uM_002.tif:1</t>
  </si>
  <si>
    <r>
      <t>062221_V410I 0.7uM_Run 1_</t>
    </r>
    <r>
      <rPr>
        <b/>
        <sz val="11"/>
        <color theme="1"/>
        <rFont val="Calibri"/>
        <family val="2"/>
        <scheme val="minor"/>
      </rPr>
      <t>Polymerization</t>
    </r>
  </si>
  <si>
    <t>Reslice of 062221_V410I_.0.7uM_.nd2:1</t>
  </si>
  <si>
    <t>x=19.50(300)</t>
  </si>
  <si>
    <t>y=29.45(453)</t>
  </si>
  <si>
    <t>x=33.28(512)</t>
  </si>
  <si>
    <t>y=1.56(24)</t>
  </si>
  <si>
    <t>x=32.44(499)</t>
  </si>
  <si>
    <t>y=4.29(66)</t>
  </si>
  <si>
    <t>x=35.04(539)</t>
  </si>
  <si>
    <t>x=47.19(726)</t>
  </si>
  <si>
    <t>y=25.09(386)</t>
  </si>
  <si>
    <t>x=53.23(819)</t>
  </si>
  <si>
    <t>y=14.82(228)</t>
  </si>
  <si>
    <r>
      <t>062221_V410I 0.7uM_Run 1_</t>
    </r>
    <r>
      <rPr>
        <b/>
        <sz val="11"/>
        <color theme="1"/>
        <rFont val="Calibri"/>
        <family val="2"/>
        <scheme val="minor"/>
      </rPr>
      <t>Depolymerization</t>
    </r>
  </si>
  <si>
    <r>
      <t>062221_V410I 0.7uM_Run 2_</t>
    </r>
    <r>
      <rPr>
        <b/>
        <sz val="11"/>
        <color theme="1"/>
        <rFont val="Calibri"/>
        <family val="2"/>
        <scheme val="minor"/>
      </rPr>
      <t>Polymerization</t>
    </r>
  </si>
  <si>
    <t>Reslice of 062221_V410I_.0.7uM_.nd2:2</t>
  </si>
  <si>
    <t>x=13(200)</t>
  </si>
  <si>
    <t>y=8.19(126)</t>
  </si>
  <si>
    <t>x=16.12(248)</t>
  </si>
  <si>
    <t>y=8.71(134)</t>
  </si>
  <si>
    <t>x=29.96(461)</t>
  </si>
  <si>
    <t>y=18.66(287)</t>
  </si>
  <si>
    <t>x=35.36(544)</t>
  </si>
  <si>
    <t>y=23.98(369)</t>
  </si>
  <si>
    <t>y=25.35(390)</t>
  </si>
  <si>
    <r>
      <t>072221_V410I 0.9uM_Run 1_</t>
    </r>
    <r>
      <rPr>
        <b/>
        <sz val="11"/>
        <color theme="1"/>
        <rFont val="Calibri"/>
        <family val="2"/>
        <scheme val="minor"/>
      </rPr>
      <t>Polymerization</t>
    </r>
  </si>
  <si>
    <t>Reslice of 072221_V410I_0.9uM_.tif:2</t>
  </si>
  <si>
    <t>y=5.20(80)</t>
  </si>
  <si>
    <t>x=12.29(189)</t>
  </si>
  <si>
    <t>y=14.24(219)</t>
  </si>
  <si>
    <t>x=20.41(314)</t>
  </si>
  <si>
    <t>y=31.98(492)</t>
  </si>
  <si>
    <r>
      <t>072221_V410I 0.9uM_Run 1_</t>
    </r>
    <r>
      <rPr>
        <b/>
        <sz val="11"/>
        <color theme="1"/>
        <rFont val="Calibri"/>
        <family val="2"/>
        <scheme val="minor"/>
      </rPr>
      <t>Depolymerization</t>
    </r>
  </si>
  <si>
    <r>
      <t>072221_V410I 0.9uM_Run 2_</t>
    </r>
    <r>
      <rPr>
        <b/>
        <sz val="11"/>
        <color theme="1"/>
        <rFont val="Calibri"/>
        <family val="2"/>
        <scheme val="minor"/>
      </rPr>
      <t>Polymerization</t>
    </r>
  </si>
  <si>
    <t>y=29.19(449)</t>
  </si>
  <si>
    <t>good kymo</t>
  </si>
  <si>
    <t>x=31.72(488)</t>
  </si>
  <si>
    <t>y=16.38(252)</t>
  </si>
  <si>
    <t>x=40.50(623)</t>
  </si>
  <si>
    <r>
      <t>072221_V410I 0.9uM_Run 2_</t>
    </r>
    <r>
      <rPr>
        <b/>
        <sz val="11"/>
        <color theme="1"/>
        <rFont val="Calibri"/>
        <family val="2"/>
        <scheme val="minor"/>
      </rPr>
      <t>Depolymerization</t>
    </r>
  </si>
  <si>
    <t>x=32.30(497)</t>
  </si>
  <si>
    <t>y=21(323)</t>
  </si>
  <si>
    <r>
      <t>072221_V410I 0.9uM_Run 3_</t>
    </r>
    <r>
      <rPr>
        <b/>
        <sz val="11"/>
        <color rgb="FF000000"/>
        <rFont val="Calibri"/>
        <family val="2"/>
        <scheme val="minor"/>
      </rPr>
      <t>Polymerization</t>
    </r>
  </si>
  <si>
    <t>x=39.07(601)</t>
  </si>
  <si>
    <t>y=29.51(454)</t>
  </si>
  <si>
    <t>x=41.86(644)</t>
  </si>
  <si>
    <t>y=5.53(85)</t>
  </si>
  <si>
    <t>x=54.21(834)</t>
  </si>
  <si>
    <t>y=11.25(173)</t>
  </si>
  <si>
    <r>
      <t>072221_V410I 0.9uM_Run 3_</t>
    </r>
    <r>
      <rPr>
        <b/>
        <sz val="11"/>
        <color rgb="FF000000"/>
        <rFont val="Calibri"/>
        <family val="2"/>
        <scheme val="minor"/>
      </rPr>
      <t>Depolymerization</t>
    </r>
  </si>
  <si>
    <r>
      <t>062821_WT + V410A 50/50 0.5uM total_Run 1_</t>
    </r>
    <r>
      <rPr>
        <b/>
        <sz val="11"/>
        <color theme="1"/>
        <rFont val="Calibri"/>
        <family val="2"/>
        <scheme val="minor"/>
      </rPr>
      <t>Polymerization</t>
    </r>
  </si>
  <si>
    <t>Reslice of 062821_WT + V410A_.0.5uM total_.nd2:2</t>
  </si>
  <si>
    <t>x=19.82(305)</t>
  </si>
  <si>
    <t>y=17.03(262)</t>
  </si>
  <si>
    <t>x=8.06(124)</t>
  </si>
  <si>
    <t>y=7.80(120)</t>
  </si>
  <si>
    <t>x=12.42(191)</t>
  </si>
  <si>
    <t>x=24.31(374)</t>
  </si>
  <si>
    <r>
      <t>062821_WT + V410A 50/50 0.5uM total_Run 1_</t>
    </r>
    <r>
      <rPr>
        <b/>
        <sz val="11"/>
        <color theme="1"/>
        <rFont val="Calibri"/>
        <family val="2"/>
        <scheme val="minor"/>
      </rPr>
      <t>Depolymerization</t>
    </r>
  </si>
  <si>
    <r>
      <t>081121_V410A WT 0.5uM_Run 1_</t>
    </r>
    <r>
      <rPr>
        <b/>
        <sz val="11"/>
        <color theme="1"/>
        <rFont val="Calibri"/>
        <family val="2"/>
        <scheme val="minor"/>
      </rPr>
      <t>Polymerization</t>
    </r>
  </si>
  <si>
    <t>Reslice of 081121_V410A WT_0.5uM total_001.tif:2</t>
  </si>
  <si>
    <t>x=17.81(274)</t>
  </si>
  <si>
    <t>y=7.08(109)</t>
  </si>
  <si>
    <t>Reslice of 081121_V410A WT_0.5uM total_002.tif:2</t>
  </si>
  <si>
    <t>x=23.79(366)</t>
  </si>
  <si>
    <t>y=5.79(89)</t>
  </si>
  <si>
    <t>Reslice of 081121_V410A WT_0.5uM total_.tif:1</t>
  </si>
  <si>
    <t>x=27.37(421)</t>
  </si>
  <si>
    <t>y=11.96(184)</t>
  </si>
  <si>
    <t>Reslice of 081121_V410A WT_0.5uM total_.tif:2</t>
  </si>
  <si>
    <t>x=38.09(586)</t>
  </si>
  <si>
    <t>y=0.58(9)</t>
  </si>
  <si>
    <t>x=45.83(705)</t>
  </si>
  <si>
    <t>y=11.31(174)</t>
  </si>
  <si>
    <t>x=52.45(807)</t>
  </si>
  <si>
    <t>y=9.75(150)</t>
  </si>
  <si>
    <t>x=37.96(584)</t>
  </si>
  <si>
    <t>y=19.63(302)</t>
  </si>
  <si>
    <r>
      <t>081121_V410A WT 0.5uM_Run 1_</t>
    </r>
    <r>
      <rPr>
        <b/>
        <sz val="11"/>
        <color theme="1"/>
        <rFont val="Calibri"/>
        <family val="2"/>
        <scheme val="minor"/>
      </rPr>
      <t>Depolymerization</t>
    </r>
  </si>
  <si>
    <r>
      <t>081121_V410A WT 0.5uM_Run 2_</t>
    </r>
    <r>
      <rPr>
        <b/>
        <sz val="11"/>
        <color theme="1"/>
        <rFont val="Calibri"/>
        <family val="2"/>
        <scheme val="minor"/>
      </rPr>
      <t>Polymerization</t>
    </r>
  </si>
  <si>
    <t>x=42.64(656)</t>
  </si>
  <si>
    <t>y=22.75(350)</t>
  </si>
  <si>
    <t>x=25.35(390)</t>
  </si>
  <si>
    <t>y=24.51(377)</t>
  </si>
  <si>
    <t>x=41.6(640)</t>
  </si>
  <si>
    <t>x=13.13(202)</t>
  </si>
  <si>
    <t>y=19.11(294)</t>
  </si>
  <si>
    <t>x=52.72(811)</t>
  </si>
  <si>
    <r>
      <t>081121_V410A WT 0.5uM_Run 2_</t>
    </r>
    <r>
      <rPr>
        <b/>
        <sz val="11"/>
        <color theme="1"/>
        <rFont val="Calibri"/>
        <family val="2"/>
        <scheme val="minor"/>
      </rPr>
      <t>Depolymerization</t>
    </r>
  </si>
  <si>
    <r>
      <t>073021_V410A and WT_0.7uM total_Run 1_</t>
    </r>
    <r>
      <rPr>
        <b/>
        <sz val="11"/>
        <color theme="1"/>
        <rFont val="Calibri"/>
        <family val="2"/>
        <scheme val="minor"/>
      </rPr>
      <t>Polymerization</t>
    </r>
  </si>
  <si>
    <t>Reslice of 073021_V410A WT_0.7uM total_.tif:2</t>
  </si>
  <si>
    <t>y=6.11(94)</t>
  </si>
  <si>
    <t>x=14.3(220)</t>
  </si>
  <si>
    <t>y=15.99(246)</t>
  </si>
  <si>
    <t>x=25.55(393)</t>
  </si>
  <si>
    <t>y=28.54(439)</t>
  </si>
  <si>
    <t>x=28.86(444)</t>
  </si>
  <si>
    <t>y=26.32(405)</t>
  </si>
  <si>
    <t>x=32.50(500)</t>
  </si>
  <si>
    <t>x=32.76(504)</t>
  </si>
  <si>
    <t>y=22.30(343)</t>
  </si>
  <si>
    <t>x=42.12(648)</t>
  </si>
  <si>
    <t>y=26.52(408)</t>
  </si>
  <si>
    <t>x=41.34(636)</t>
  </si>
  <si>
    <t>y=20.48(315)</t>
  </si>
  <si>
    <t>x=43.36(667)</t>
  </si>
  <si>
    <t>y=3.97(61)</t>
  </si>
  <si>
    <r>
      <t>073021_V410A and WT_0.7uM total_Run 1_</t>
    </r>
    <r>
      <rPr>
        <b/>
        <sz val="11"/>
        <color theme="1"/>
        <rFont val="Calibri"/>
        <family val="2"/>
        <scheme val="minor"/>
      </rPr>
      <t>Depolymerization</t>
    </r>
  </si>
  <si>
    <t>x=22.10(340)</t>
  </si>
  <si>
    <t>y=16.64(256)</t>
  </si>
  <si>
    <t>x=37.57(578)</t>
  </si>
  <si>
    <t>y=26.07(401)</t>
  </si>
  <si>
    <r>
      <t>081721_V410A WT 0.7uM_Run 1_</t>
    </r>
    <r>
      <rPr>
        <b/>
        <sz val="11"/>
        <color theme="1"/>
        <rFont val="Calibri"/>
        <family val="2"/>
        <scheme val="minor"/>
      </rPr>
      <t>Polymerization</t>
    </r>
  </si>
  <si>
    <t>Reslice of 081721_V410A WT_0.7uM total_.nd2:1</t>
  </si>
  <si>
    <t>x=20.80(320)</t>
  </si>
  <si>
    <t>y=4.09(63)</t>
  </si>
  <si>
    <t>x=29.45(453)</t>
  </si>
  <si>
    <t>y=8.38(129)</t>
  </si>
  <si>
    <t>x=31.98(492)</t>
  </si>
  <si>
    <t>y=9.17(141)</t>
  </si>
  <si>
    <t>x=55.58(855)</t>
  </si>
  <si>
    <t>y=11.77(181)</t>
  </si>
  <si>
    <r>
      <t>081721_V410A WT 0.7uM_Run 1_</t>
    </r>
    <r>
      <rPr>
        <b/>
        <sz val="11"/>
        <color theme="1"/>
        <rFont val="Calibri"/>
        <family val="2"/>
        <scheme val="minor"/>
      </rPr>
      <t>Depolymerization</t>
    </r>
  </si>
  <si>
    <r>
      <t>081721_V410A WT 0.7uM_Run 2_</t>
    </r>
    <r>
      <rPr>
        <b/>
        <sz val="11"/>
        <color theme="1"/>
        <rFont val="Calibri"/>
        <family val="2"/>
        <scheme val="minor"/>
      </rPr>
      <t>Polymerization</t>
    </r>
  </si>
  <si>
    <t>y=20.67(318)</t>
  </si>
  <si>
    <t>y=28.73(442)</t>
  </si>
  <si>
    <t>x=48.36(744)</t>
  </si>
  <si>
    <t>y=32.89(506)</t>
  </si>
  <si>
    <t>y=29.64(456)</t>
  </si>
  <si>
    <t>x=19.7(303)</t>
  </si>
  <si>
    <t>y=27.23(419)</t>
  </si>
  <si>
    <r>
      <t>081721_V410A WT 0.7uM_Run 2_</t>
    </r>
    <r>
      <rPr>
        <b/>
        <sz val="11"/>
        <color theme="1"/>
        <rFont val="Calibri"/>
        <family val="2"/>
        <scheme val="minor"/>
      </rPr>
      <t>Depolymerization</t>
    </r>
  </si>
  <si>
    <t>080221_V410A and WT 0.9uM total_Run 1_Polymerization</t>
  </si>
  <si>
    <t>Reslice of 080221_V410A WT_0.9uM total_.tif:2</t>
  </si>
  <si>
    <t>x=12.80(197)</t>
  </si>
  <si>
    <t>y=4.55(70)</t>
  </si>
  <si>
    <t>x=16.51(254)</t>
  </si>
  <si>
    <t>y=5.92(91)</t>
  </si>
  <si>
    <t>x=15.02(231)</t>
  </si>
  <si>
    <r>
      <t>080221_V410A and WT 0.9uM total_Run 1_</t>
    </r>
    <r>
      <rPr>
        <b/>
        <sz val="11"/>
        <color theme="1"/>
        <rFont val="Calibri"/>
        <family val="2"/>
        <scheme val="minor"/>
      </rPr>
      <t>Depolymerization</t>
    </r>
  </si>
  <si>
    <t>080221_V410A and WT 0.9uM total_Run 2_Polymerization</t>
  </si>
  <si>
    <t>x=10.08(155)</t>
  </si>
  <si>
    <t>y=20.54(316)</t>
  </si>
  <si>
    <t>x=31.27(481)</t>
  </si>
  <si>
    <t>y=23.53(362)</t>
  </si>
  <si>
    <t>x=31.14(479)</t>
  </si>
  <si>
    <t>y=19.44(299)</t>
  </si>
  <si>
    <t>x=39.78(612)</t>
  </si>
  <si>
    <t>y=22.49(346)</t>
  </si>
  <si>
    <t>x=37.77(581)</t>
  </si>
  <si>
    <t>y=27.30(420)</t>
  </si>
  <si>
    <r>
      <t>080221_V410A and WT 0.9uM total_Run 2_</t>
    </r>
    <r>
      <rPr>
        <b/>
        <sz val="11"/>
        <color theme="1"/>
        <rFont val="Calibri"/>
        <family val="2"/>
        <scheme val="minor"/>
      </rPr>
      <t>Depolymerization</t>
    </r>
  </si>
  <si>
    <t>080221_V410A and WT 0.9uM total_Run 3_Polymerization</t>
  </si>
  <si>
    <t>x=29.12(448)</t>
  </si>
  <si>
    <t>y=6.37(98)</t>
  </si>
  <si>
    <t>x=38.55(593)</t>
  </si>
  <si>
    <t>y=1.89(29)</t>
  </si>
  <si>
    <t>080221_V410A and WT 0.9uM total_Run 3_Depolymerization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</si>
</sst>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4" xfId="0" applyFill="1" applyBorder="1"/>
    <xf numFmtId="0" fontId="0" fillId="0" borderId="6" xfId="0" applyFill="1" applyBorder="1"/>
    <xf numFmtId="0" fontId="1" fillId="2" borderId="0" xfId="0" applyFont="1" applyFill="1"/>
    <xf numFmtId="0" fontId="0" fillId="2" borderId="0" xfId="0" applyFont="1" applyFill="1"/>
    <xf numFmtId="0" fontId="2" fillId="0" borderId="0" xfId="1"/>
    <xf numFmtId="0" fontId="1" fillId="2" borderId="0" xfId="1" applyFont="1" applyFill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3" fillId="0" borderId="0" xfId="2"/>
    <xf numFmtId="49" fontId="2" fillId="0" borderId="4" xfId="1" applyNumberFormat="1" applyBorder="1"/>
    <xf numFmtId="0" fontId="4" fillId="0" borderId="0" xfId="2" applyFont="1"/>
    <xf numFmtId="0" fontId="5" fillId="3" borderId="0" xfId="2" applyFont="1" applyFill="1"/>
    <xf numFmtId="0" fontId="1" fillId="0" borderId="0" xfId="1" applyFont="1"/>
    <xf numFmtId="0" fontId="5" fillId="0" borderId="0" xfId="2" applyFont="1"/>
  </cellXfs>
  <cellStyles count="3">
    <cellStyle name="Normal" xfId="0" builtinId="0"/>
    <cellStyle name="Normal 2" xfId="1" xr:uid="{5771937A-4FB2-4D21-A6B7-51DD0B9FB597}"/>
    <cellStyle name="Normal 3" xfId="2" xr:uid="{97B05421-1AF7-47EF-A613-1015A40B91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27F3-211E-B746-B772-8A0F26034632}">
  <dimension ref="A1:S31"/>
  <sheetViews>
    <sheetView tabSelected="1" workbookViewId="0">
      <selection activeCell="V21" sqref="V21"/>
    </sheetView>
  </sheetViews>
  <sheetFormatPr defaultColWidth="8.85546875" defaultRowHeight="15" x14ac:dyDescent="0.25"/>
  <cols>
    <col min="1" max="1" width="13.85546875" customWidth="1"/>
    <col min="11" max="11" width="22.42578125" customWidth="1"/>
    <col min="12" max="13" width="12.28515625" customWidth="1"/>
    <col min="14" max="14" width="17.140625" customWidth="1"/>
  </cols>
  <sheetData>
    <row r="1" spans="1:19" x14ac:dyDescent="0.25">
      <c r="A1" t="s">
        <v>74</v>
      </c>
    </row>
    <row r="2" spans="1:19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9" x14ac:dyDescent="0.25">
      <c r="A3" s="1" t="s">
        <v>16</v>
      </c>
      <c r="B3" s="2">
        <v>1</v>
      </c>
      <c r="C3" s="2" t="s">
        <v>75</v>
      </c>
      <c r="D3" s="2">
        <v>0.91</v>
      </c>
      <c r="E3" s="2">
        <f t="shared" ref="E3:E14" si="0">D3*1.07691575</f>
        <v>0.97999333249999998</v>
      </c>
      <c r="F3" s="2">
        <v>1</v>
      </c>
      <c r="G3" s="2">
        <v>0.91</v>
      </c>
      <c r="H3" s="2">
        <v>1</v>
      </c>
      <c r="I3" s="2">
        <v>6.5000000000000002E-2</v>
      </c>
      <c r="J3" s="2">
        <v>1</v>
      </c>
      <c r="K3" s="2">
        <v>1</v>
      </c>
      <c r="L3" s="2">
        <f>D4-D3</f>
        <v>1.8529999999999998</v>
      </c>
      <c r="M3" s="2">
        <f>E4-E3</f>
        <v>1.99552488475</v>
      </c>
      <c r="N3" s="2">
        <f>F4-F3</f>
        <v>2608.5</v>
      </c>
      <c r="O3" s="2">
        <f>N3*1</f>
        <v>2608.5</v>
      </c>
      <c r="P3" s="2">
        <f>M3/O3</f>
        <v>7.6500858146444318E-4</v>
      </c>
      <c r="Q3" s="2">
        <f>P3*60</f>
        <v>4.5900514887866589E-2</v>
      </c>
      <c r="R3" s="4">
        <f>Q3*60</f>
        <v>2.7540308932719952</v>
      </c>
    </row>
    <row r="4" spans="1:19" x14ac:dyDescent="0.25">
      <c r="A4" s="5" t="s">
        <v>76</v>
      </c>
      <c r="B4">
        <v>2</v>
      </c>
      <c r="C4" t="s">
        <v>75</v>
      </c>
      <c r="D4">
        <v>2.7629999999999999</v>
      </c>
      <c r="E4">
        <f t="shared" si="0"/>
        <v>2.9755182172499999</v>
      </c>
      <c r="F4">
        <v>2609.5</v>
      </c>
      <c r="G4">
        <v>2.7949999999999999</v>
      </c>
      <c r="H4">
        <v>2610</v>
      </c>
      <c r="I4">
        <v>6.5000000000000002E-2</v>
      </c>
      <c r="J4">
        <v>1</v>
      </c>
      <c r="K4">
        <v>1</v>
      </c>
      <c r="R4" s="7"/>
    </row>
    <row r="5" spans="1:19" x14ac:dyDescent="0.25">
      <c r="A5" s="9" t="s">
        <v>77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9" x14ac:dyDescent="0.25">
      <c r="A6" s="1" t="s">
        <v>17</v>
      </c>
      <c r="B6" s="2">
        <v>3</v>
      </c>
      <c r="C6" s="2" t="s">
        <v>75</v>
      </c>
      <c r="D6" s="2">
        <v>0.78</v>
      </c>
      <c r="E6">
        <f t="shared" si="0"/>
        <v>0.83999428499999995</v>
      </c>
      <c r="F6" s="2">
        <v>1</v>
      </c>
      <c r="G6" s="2">
        <v>0.78</v>
      </c>
      <c r="H6" s="2">
        <v>1</v>
      </c>
      <c r="I6" s="2">
        <v>6.5000000000000002E-2</v>
      </c>
      <c r="J6" s="2">
        <v>1</v>
      </c>
      <c r="K6" s="2">
        <v>1</v>
      </c>
      <c r="L6" s="2">
        <f>D7-D6</f>
        <v>0.96399999999999997</v>
      </c>
      <c r="M6" s="2">
        <f>E7-E6</f>
        <v>1.038146783</v>
      </c>
      <c r="N6" s="2">
        <f>F7-F6</f>
        <v>1868.1669999999999</v>
      </c>
      <c r="O6" s="2">
        <f>N6*1</f>
        <v>1868.1669999999999</v>
      </c>
      <c r="P6" s="2">
        <f>M6/O6</f>
        <v>5.5570341570105881E-4</v>
      </c>
      <c r="Q6" s="2">
        <f>P6*60</f>
        <v>3.3342204942063532E-2</v>
      </c>
      <c r="R6" s="4">
        <f>Q6*60</f>
        <v>2.0005322965238119</v>
      </c>
    </row>
    <row r="7" spans="1:19" x14ac:dyDescent="0.25">
      <c r="A7" s="5" t="s">
        <v>78</v>
      </c>
      <c r="B7">
        <v>4</v>
      </c>
      <c r="C7" t="s">
        <v>75</v>
      </c>
      <c r="D7">
        <v>1.744</v>
      </c>
      <c r="E7">
        <f t="shared" si="0"/>
        <v>1.8781410679999999</v>
      </c>
      <c r="F7">
        <v>1869.1669999999999</v>
      </c>
      <c r="G7">
        <v>1.7549999999999999</v>
      </c>
      <c r="H7">
        <v>1869</v>
      </c>
      <c r="I7">
        <v>6.5000000000000002E-2</v>
      </c>
      <c r="J7">
        <v>1</v>
      </c>
      <c r="K7">
        <v>1</v>
      </c>
      <c r="R7" s="7"/>
    </row>
    <row r="8" spans="1:19" x14ac:dyDescent="0.25">
      <c r="A8" s="9" t="s">
        <v>79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9" x14ac:dyDescent="0.25">
      <c r="A9" s="1" t="s">
        <v>18</v>
      </c>
      <c r="B9" s="2">
        <v>5</v>
      </c>
      <c r="C9" s="2" t="s">
        <v>75</v>
      </c>
      <c r="D9" s="2">
        <v>1.69</v>
      </c>
      <c r="E9">
        <f t="shared" si="0"/>
        <v>1.8199876174999998</v>
      </c>
      <c r="F9" s="2">
        <v>0</v>
      </c>
      <c r="G9" s="2">
        <v>1.69</v>
      </c>
      <c r="H9" s="2">
        <v>0</v>
      </c>
      <c r="I9" s="2">
        <v>6.5000000000000002E-2</v>
      </c>
      <c r="J9" s="2">
        <v>1</v>
      </c>
      <c r="K9" s="2">
        <v>1</v>
      </c>
      <c r="L9" s="2">
        <f>D10-D9</f>
        <v>1.484</v>
      </c>
      <c r="M9" s="2">
        <f>E10-E9</f>
        <v>1.5981429729999999</v>
      </c>
      <c r="N9" s="2">
        <f>F10-F9</f>
        <v>2420.1669999999999</v>
      </c>
      <c r="O9" s="2">
        <f>N9*1</f>
        <v>2420.1669999999999</v>
      </c>
      <c r="P9" s="2">
        <f>M9/O9</f>
        <v>6.6034408906492817E-4</v>
      </c>
      <c r="Q9" s="2">
        <f>P9*60</f>
        <v>3.9620645343895693E-2</v>
      </c>
      <c r="R9" s="4">
        <f>Q9*60</f>
        <v>2.3772387206337418</v>
      </c>
    </row>
    <row r="10" spans="1:19" x14ac:dyDescent="0.25">
      <c r="A10" s="5" t="s">
        <v>80</v>
      </c>
      <c r="B10">
        <v>6</v>
      </c>
      <c r="C10" t="s">
        <v>75</v>
      </c>
      <c r="D10">
        <v>3.1739999999999999</v>
      </c>
      <c r="E10">
        <f t="shared" si="0"/>
        <v>3.4181305904999997</v>
      </c>
      <c r="F10">
        <v>2420.1669999999999</v>
      </c>
      <c r="G10">
        <v>3.1850000000000001</v>
      </c>
      <c r="H10">
        <v>2420</v>
      </c>
      <c r="I10">
        <v>6.5000000000000002E-2</v>
      </c>
      <c r="J10">
        <v>1</v>
      </c>
      <c r="K10">
        <v>1</v>
      </c>
      <c r="R10" s="7"/>
    </row>
    <row r="11" spans="1:19" x14ac:dyDescent="0.25">
      <c r="A11" s="5" t="s">
        <v>81</v>
      </c>
      <c r="B11">
        <v>7</v>
      </c>
      <c r="C11" t="s">
        <v>75</v>
      </c>
      <c r="D11">
        <v>5.3999999999999999E-2</v>
      </c>
      <c r="E11">
        <f t="shared" si="0"/>
        <v>5.8153450499999995E-2</v>
      </c>
      <c r="F11">
        <v>2943.8330000000001</v>
      </c>
      <c r="G11">
        <v>6.5000000000000002E-2</v>
      </c>
      <c r="H11">
        <v>2944</v>
      </c>
      <c r="I11">
        <v>6.5000000000000002E-2</v>
      </c>
      <c r="J11">
        <v>1</v>
      </c>
      <c r="K11">
        <v>1</v>
      </c>
      <c r="L11">
        <f>D12-D11</f>
        <v>0.434</v>
      </c>
      <c r="M11">
        <f>E12-E11</f>
        <v>0.4673814355</v>
      </c>
      <c r="N11">
        <f>F12-F11</f>
        <v>655.33399999999983</v>
      </c>
      <c r="O11">
        <f>N11*1</f>
        <v>655.33399999999983</v>
      </c>
      <c r="P11">
        <f>M11/O11</f>
        <v>7.1319576811213837E-4</v>
      </c>
      <c r="Q11">
        <f>P11*60</f>
        <v>4.2791746086728304E-2</v>
      </c>
      <c r="R11" s="7">
        <f>Q11*60</f>
        <v>2.5675047652036982</v>
      </c>
    </row>
    <row r="12" spans="1:19" x14ac:dyDescent="0.25">
      <c r="A12" s="9"/>
      <c r="B12" s="10">
        <v>8</v>
      </c>
      <c r="C12" s="10" t="s">
        <v>75</v>
      </c>
      <c r="D12" s="10">
        <v>0.48799999999999999</v>
      </c>
      <c r="E12">
        <f t="shared" si="0"/>
        <v>0.52553488599999998</v>
      </c>
      <c r="F12" s="10">
        <v>3599.1669999999999</v>
      </c>
      <c r="G12" s="10">
        <v>0.52</v>
      </c>
      <c r="H12" s="10">
        <v>3599</v>
      </c>
      <c r="I12" s="10">
        <v>6.5000000000000002E-2</v>
      </c>
      <c r="J12" s="10">
        <v>1</v>
      </c>
      <c r="K12" s="10">
        <v>1</v>
      </c>
      <c r="L12" s="10"/>
      <c r="M12" s="10"/>
      <c r="N12" s="10"/>
      <c r="O12" s="10"/>
      <c r="P12" s="10"/>
      <c r="Q12" s="10"/>
      <c r="R12" s="11"/>
    </row>
    <row r="13" spans="1:19" x14ac:dyDescent="0.25">
      <c r="A13" s="1" t="s">
        <v>19</v>
      </c>
      <c r="B13" s="2">
        <v>9</v>
      </c>
      <c r="C13" s="2" t="s">
        <v>75</v>
      </c>
      <c r="D13" s="2">
        <v>-3.3000000000000002E-2</v>
      </c>
      <c r="E13">
        <f t="shared" si="0"/>
        <v>-3.5538219750000002E-2</v>
      </c>
      <c r="F13" s="2">
        <v>110</v>
      </c>
      <c r="G13" s="2">
        <v>0</v>
      </c>
      <c r="H13" s="2">
        <v>110</v>
      </c>
      <c r="I13" s="2">
        <v>6.5000000000000002E-2</v>
      </c>
      <c r="J13" s="2">
        <v>1</v>
      </c>
      <c r="K13" s="2">
        <v>1</v>
      </c>
      <c r="L13" s="2">
        <f>D14-D13</f>
        <v>0.81300000000000006</v>
      </c>
      <c r="M13" s="2">
        <f>E14-E13</f>
        <v>0.87553250475</v>
      </c>
      <c r="N13" s="2">
        <f>F14-F13</f>
        <v>1041</v>
      </c>
      <c r="O13" s="2">
        <f>N13*1</f>
        <v>1041</v>
      </c>
      <c r="P13" s="2">
        <f>M13/O13</f>
        <v>8.4104947622478385E-4</v>
      </c>
      <c r="Q13" s="2">
        <f>P13*60</f>
        <v>5.0462968573487033E-2</v>
      </c>
      <c r="R13" s="4">
        <f>Q13*60</f>
        <v>3.0277781144092222</v>
      </c>
    </row>
    <row r="14" spans="1:19" x14ac:dyDescent="0.25">
      <c r="A14" s="5" t="s">
        <v>82</v>
      </c>
      <c r="B14">
        <v>10</v>
      </c>
      <c r="C14" t="s">
        <v>75</v>
      </c>
      <c r="D14">
        <v>0.78</v>
      </c>
      <c r="E14">
        <f t="shared" si="0"/>
        <v>0.83999428499999995</v>
      </c>
      <c r="F14">
        <v>1151</v>
      </c>
      <c r="G14">
        <v>0.78</v>
      </c>
      <c r="H14">
        <v>1151</v>
      </c>
      <c r="I14">
        <v>6.5000000000000002E-2</v>
      </c>
      <c r="J14">
        <v>1</v>
      </c>
      <c r="K14">
        <v>1</v>
      </c>
      <c r="R14" s="7"/>
    </row>
    <row r="15" spans="1:19" x14ac:dyDescent="0.25">
      <c r="A15" s="9" t="s">
        <v>83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>
        <f>AVERAGE(R3:R13)</f>
        <v>2.5454169580084938</v>
      </c>
    </row>
    <row r="18" spans="1:19" x14ac:dyDescent="0.25">
      <c r="A18" t="s">
        <v>84</v>
      </c>
    </row>
    <row r="19" spans="1:19" x14ac:dyDescent="0.25">
      <c r="C19" t="s">
        <v>5</v>
      </c>
      <c r="D19" t="s">
        <v>6</v>
      </c>
      <c r="E19" s="15" t="s">
        <v>72</v>
      </c>
      <c r="F19" t="s">
        <v>7</v>
      </c>
      <c r="G19" t="s">
        <v>8</v>
      </c>
      <c r="H19" t="s">
        <v>9</v>
      </c>
      <c r="I19" t="s">
        <v>10</v>
      </c>
      <c r="J19" t="s">
        <v>11</v>
      </c>
      <c r="K19" t="s">
        <v>12</v>
      </c>
      <c r="L19" t="s">
        <v>13</v>
      </c>
      <c r="M19" s="15" t="s">
        <v>73</v>
      </c>
      <c r="N19" t="s">
        <v>15</v>
      </c>
      <c r="O19" t="s">
        <v>14</v>
      </c>
      <c r="P19" t="s">
        <v>0</v>
      </c>
      <c r="Q19" t="s">
        <v>1</v>
      </c>
      <c r="R19" t="s">
        <v>2</v>
      </c>
    </row>
    <row r="20" spans="1:19" x14ac:dyDescent="0.25">
      <c r="A20" s="1" t="s">
        <v>16</v>
      </c>
      <c r="B20" s="2">
        <v>2</v>
      </c>
      <c r="C20" s="2" t="s">
        <v>85</v>
      </c>
      <c r="D20" s="2">
        <v>2.7629999999999999</v>
      </c>
      <c r="E20" s="2">
        <f t="shared" ref="E20:E21" si="1">D20*1.07691575</f>
        <v>2.9755182172499999</v>
      </c>
      <c r="F20" s="2">
        <v>2609.5</v>
      </c>
      <c r="G20" s="2">
        <v>2.7949999999999999</v>
      </c>
      <c r="H20" s="2">
        <v>2610</v>
      </c>
      <c r="I20" s="2">
        <v>6.5000000000000002E-2</v>
      </c>
      <c r="J20" s="2">
        <v>1</v>
      </c>
      <c r="K20" s="2">
        <v>1</v>
      </c>
      <c r="L20" s="2">
        <f>D21-D20</f>
        <v>-2.7959999999999998</v>
      </c>
      <c r="M20" s="2">
        <f>E21-E20</f>
        <v>-3.0110564369999997</v>
      </c>
      <c r="N20" s="2">
        <f>F21-F20</f>
        <v>16</v>
      </c>
      <c r="O20" s="2">
        <f>N20*1</f>
        <v>16</v>
      </c>
      <c r="P20" s="2">
        <f>M20/O20</f>
        <v>-0.18819102731249998</v>
      </c>
      <c r="Q20" s="2">
        <f>P20*60</f>
        <v>-11.291461638749999</v>
      </c>
      <c r="R20" s="4">
        <f>Q20*60</f>
        <v>-677.48769832499988</v>
      </c>
      <c r="S20">
        <f>ABS(Q20)</f>
        <v>11.291461638749999</v>
      </c>
    </row>
    <row r="21" spans="1:19" x14ac:dyDescent="0.25">
      <c r="A21" s="5" t="s">
        <v>76</v>
      </c>
      <c r="B21">
        <v>3</v>
      </c>
      <c r="C21" t="s">
        <v>85</v>
      </c>
      <c r="D21">
        <v>-3.3000000000000002E-2</v>
      </c>
      <c r="E21">
        <f t="shared" si="1"/>
        <v>-3.5538219750000002E-2</v>
      </c>
      <c r="F21">
        <v>2625.5</v>
      </c>
      <c r="G21">
        <v>0</v>
      </c>
      <c r="H21">
        <v>2626</v>
      </c>
      <c r="I21">
        <v>6.5000000000000002E-2</v>
      </c>
      <c r="J21">
        <v>1</v>
      </c>
      <c r="K21">
        <v>1</v>
      </c>
      <c r="R21" s="7"/>
    </row>
    <row r="22" spans="1:19" x14ac:dyDescent="0.25">
      <c r="A22" s="9" t="s">
        <v>77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</row>
    <row r="23" spans="1:19" x14ac:dyDescent="0.25">
      <c r="A23" s="1" t="s">
        <v>17</v>
      </c>
      <c r="B23" s="2">
        <v>5</v>
      </c>
      <c r="C23" s="2" t="s">
        <v>86</v>
      </c>
      <c r="D23" s="2">
        <v>1.744</v>
      </c>
      <c r="E23">
        <f t="shared" ref="E23:E24" si="2">D23*1.07691575</f>
        <v>1.8781410679999999</v>
      </c>
      <c r="F23" s="2">
        <v>1869.1669999999999</v>
      </c>
      <c r="G23" s="2">
        <v>1.7549999999999999</v>
      </c>
      <c r="H23" s="2">
        <v>1869</v>
      </c>
      <c r="I23" s="2">
        <v>6.5000000000000002E-2</v>
      </c>
      <c r="J23" s="2">
        <v>1</v>
      </c>
      <c r="K23" s="2">
        <v>1</v>
      </c>
      <c r="L23" s="2">
        <f>D24-D23</f>
        <v>-1.744</v>
      </c>
      <c r="M23">
        <f>E24-E23</f>
        <v>-1.8781410679999999</v>
      </c>
      <c r="N23" s="2">
        <f>F24-F23</f>
        <v>9.8330000000000837</v>
      </c>
      <c r="O23" s="2">
        <f>N23*1</f>
        <v>9.8330000000000837</v>
      </c>
      <c r="P23" s="2">
        <f>M23/O23</f>
        <v>-0.19100387145326797</v>
      </c>
      <c r="Q23" s="2">
        <f>P23*60</f>
        <v>-11.460232287196078</v>
      </c>
      <c r="R23" s="4">
        <f>Q23*60</f>
        <v>-687.61393723176468</v>
      </c>
      <c r="S23">
        <f>ABS(Q23)</f>
        <v>11.460232287196078</v>
      </c>
    </row>
    <row r="24" spans="1:19" x14ac:dyDescent="0.25">
      <c r="A24" s="5" t="s">
        <v>78</v>
      </c>
      <c r="B24">
        <v>6</v>
      </c>
      <c r="C24" t="s">
        <v>86</v>
      </c>
      <c r="D24">
        <v>0</v>
      </c>
      <c r="E24">
        <f t="shared" si="2"/>
        <v>0</v>
      </c>
      <c r="F24">
        <v>1879</v>
      </c>
      <c r="G24">
        <v>0</v>
      </c>
      <c r="H24">
        <v>1879</v>
      </c>
      <c r="I24">
        <v>6.5000000000000002E-2</v>
      </c>
      <c r="J24">
        <v>1</v>
      </c>
      <c r="K24">
        <v>1</v>
      </c>
      <c r="R24" s="7"/>
    </row>
    <row r="25" spans="1:19" x14ac:dyDescent="0.25">
      <c r="A25" s="9" t="s">
        <v>79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</row>
    <row r="26" spans="1:19" x14ac:dyDescent="0.25">
      <c r="A26" s="1" t="s">
        <v>18</v>
      </c>
      <c r="B26" s="2">
        <v>8</v>
      </c>
      <c r="C26" s="2" t="s">
        <v>87</v>
      </c>
      <c r="D26" s="2">
        <v>3.1739999999999999</v>
      </c>
      <c r="E26">
        <f t="shared" ref="E26:E27" si="3">D26*1.07691575</f>
        <v>3.4181305904999997</v>
      </c>
      <c r="F26" s="2">
        <v>2420.1669999999999</v>
      </c>
      <c r="G26" s="2">
        <v>3.1850000000000001</v>
      </c>
      <c r="H26" s="2">
        <v>2420</v>
      </c>
      <c r="I26" s="2">
        <v>6.5000000000000002E-2</v>
      </c>
      <c r="J26" s="2">
        <v>1</v>
      </c>
      <c r="K26" s="2">
        <v>1</v>
      </c>
      <c r="L26" s="2">
        <f>D27-D26</f>
        <v>-3.141</v>
      </c>
      <c r="M26">
        <f>E27-E26</f>
        <v>-3.3825923707499999</v>
      </c>
      <c r="N26" s="2">
        <f>F27-F26</f>
        <v>19.333000000000084</v>
      </c>
      <c r="O26" s="2">
        <f>N26*1</f>
        <v>19.333000000000084</v>
      </c>
      <c r="P26" s="2">
        <f>M26/O26</f>
        <v>-0.17496469098174031</v>
      </c>
      <c r="Q26" s="2">
        <f>P26*60</f>
        <v>-10.497881458904418</v>
      </c>
      <c r="R26" s="4">
        <f>Q26*60</f>
        <v>-629.87288753426503</v>
      </c>
      <c r="S26">
        <f>ABS(Q26)</f>
        <v>10.497881458904418</v>
      </c>
    </row>
    <row r="27" spans="1:19" x14ac:dyDescent="0.25">
      <c r="A27" s="5" t="s">
        <v>80</v>
      </c>
      <c r="B27">
        <v>12</v>
      </c>
      <c r="C27" t="s">
        <v>87</v>
      </c>
      <c r="D27">
        <v>3.3000000000000002E-2</v>
      </c>
      <c r="E27">
        <f t="shared" si="3"/>
        <v>3.5538219750000002E-2</v>
      </c>
      <c r="F27">
        <v>2439.5</v>
      </c>
      <c r="G27">
        <v>6.5000000000000002E-2</v>
      </c>
      <c r="H27">
        <v>2440</v>
      </c>
      <c r="I27">
        <v>6.5000000000000002E-2</v>
      </c>
      <c r="J27">
        <v>1</v>
      </c>
      <c r="K27">
        <v>1</v>
      </c>
      <c r="R27" s="7"/>
    </row>
    <row r="28" spans="1:19" x14ac:dyDescent="0.25">
      <c r="A28" s="9" t="s">
        <v>81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29" spans="1:19" x14ac:dyDescent="0.25">
      <c r="A29" s="1" t="s">
        <v>19</v>
      </c>
      <c r="B29" s="2">
        <v>14</v>
      </c>
      <c r="C29" s="2" t="s">
        <v>88</v>
      </c>
      <c r="D29" s="2">
        <v>0.78</v>
      </c>
      <c r="E29">
        <f t="shared" ref="E29:E30" si="4">D29*1.07691575</f>
        <v>0.83999428499999995</v>
      </c>
      <c r="F29" s="2">
        <v>1151</v>
      </c>
      <c r="G29" s="2">
        <v>0.78</v>
      </c>
      <c r="H29" s="2">
        <v>1151</v>
      </c>
      <c r="I29" s="2">
        <v>6.5000000000000002E-2</v>
      </c>
      <c r="J29" s="2">
        <v>1</v>
      </c>
      <c r="K29" s="2">
        <v>1</v>
      </c>
      <c r="L29" s="2">
        <f>D30-D29</f>
        <v>-0.81300000000000006</v>
      </c>
      <c r="M29">
        <f>E30-E29</f>
        <v>-0.87553250475</v>
      </c>
      <c r="N29" s="2">
        <f>F30-F29</f>
        <v>7.5</v>
      </c>
      <c r="O29" s="2">
        <f>N29*1</f>
        <v>7.5</v>
      </c>
      <c r="P29" s="2">
        <f>M29/O29</f>
        <v>-0.1167376673</v>
      </c>
      <c r="Q29" s="2">
        <f>P29*60</f>
        <v>-7.004260038</v>
      </c>
      <c r="R29" s="4">
        <f>Q29*60</f>
        <v>-420.25560228000001</v>
      </c>
      <c r="S29">
        <f>ABS(Q29)</f>
        <v>7.004260038</v>
      </c>
    </row>
    <row r="30" spans="1:19" x14ac:dyDescent="0.25">
      <c r="A30" s="5" t="s">
        <v>82</v>
      </c>
      <c r="B30">
        <v>15</v>
      </c>
      <c r="C30" t="s">
        <v>88</v>
      </c>
      <c r="D30">
        <v>-3.3000000000000002E-2</v>
      </c>
      <c r="E30">
        <f t="shared" si="4"/>
        <v>-3.5538219750000002E-2</v>
      </c>
      <c r="F30">
        <v>1158.5</v>
      </c>
      <c r="G30">
        <v>0</v>
      </c>
      <c r="H30">
        <v>1159</v>
      </c>
      <c r="I30">
        <v>6.5000000000000002E-2</v>
      </c>
      <c r="J30">
        <v>1</v>
      </c>
      <c r="K30">
        <v>1</v>
      </c>
      <c r="R30" s="7"/>
    </row>
    <row r="31" spans="1:19" x14ac:dyDescent="0.25">
      <c r="A31" s="9" t="s">
        <v>83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C889-9D9B-40BB-BDB9-7AEE91434C6A}">
  <dimension ref="A1:S65"/>
  <sheetViews>
    <sheetView workbookViewId="0">
      <selection activeCell="N17" sqref="N17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178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179</v>
      </c>
      <c r="D3" s="20">
        <v>1.82</v>
      </c>
      <c r="E3" s="20">
        <f t="shared" ref="E3:E4" si="0">D3*1.07691575</f>
        <v>1.959986665</v>
      </c>
      <c r="F3" s="20">
        <v>2</v>
      </c>
      <c r="G3" s="20">
        <v>1.82</v>
      </c>
      <c r="H3" s="20">
        <v>2</v>
      </c>
      <c r="I3" s="20">
        <v>6.5000000000000002E-2</v>
      </c>
      <c r="J3" s="20">
        <v>1</v>
      </c>
      <c r="K3" s="20">
        <v>1</v>
      </c>
      <c r="L3" s="20">
        <f>D4-D3</f>
        <v>0.22700000000000009</v>
      </c>
      <c r="M3" s="20">
        <f>E4-E3</f>
        <v>0.24445987525000024</v>
      </c>
      <c r="N3" s="20">
        <f>F4-F3</f>
        <v>401.5</v>
      </c>
      <c r="O3" s="20">
        <f>N3*1</f>
        <v>401.5</v>
      </c>
      <c r="P3" s="20">
        <f>M3/O3</f>
        <v>6.0886643897882997E-4</v>
      </c>
      <c r="Q3" s="20">
        <f>P3*60</f>
        <v>3.6531986338729797E-2</v>
      </c>
      <c r="R3" s="21">
        <f>Q3*60</f>
        <v>2.1919191803237879</v>
      </c>
    </row>
    <row r="4" spans="1:18" x14ac:dyDescent="0.25">
      <c r="A4" s="22" t="s">
        <v>180</v>
      </c>
      <c r="B4" s="17">
        <v>2</v>
      </c>
      <c r="C4" s="17" t="s">
        <v>179</v>
      </c>
      <c r="D4" s="17">
        <v>2.0470000000000002</v>
      </c>
      <c r="E4" s="17">
        <f t="shared" si="0"/>
        <v>2.2044465402500002</v>
      </c>
      <c r="F4" s="17">
        <v>403.5</v>
      </c>
      <c r="G4" s="17">
        <v>2.08</v>
      </c>
      <c r="H4" s="17">
        <v>404</v>
      </c>
      <c r="I4" s="17">
        <v>6.5000000000000002E-2</v>
      </c>
      <c r="J4" s="17">
        <v>1</v>
      </c>
      <c r="K4" s="17">
        <v>1</v>
      </c>
      <c r="R4" s="23"/>
    </row>
    <row r="5" spans="1:18" x14ac:dyDescent="0.25">
      <c r="A5" s="24" t="s">
        <v>181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179</v>
      </c>
      <c r="D6" s="20">
        <v>1.3</v>
      </c>
      <c r="E6" s="20">
        <f t="shared" ref="E6:E7" si="1">D6*1.07691575</f>
        <v>1.3999904750000001</v>
      </c>
      <c r="F6" s="20">
        <v>0</v>
      </c>
      <c r="G6" s="20">
        <v>1.3</v>
      </c>
      <c r="H6" s="20">
        <v>0</v>
      </c>
      <c r="I6" s="20">
        <v>6.5000000000000002E-2</v>
      </c>
      <c r="J6" s="20">
        <v>1</v>
      </c>
      <c r="K6" s="20">
        <v>1</v>
      </c>
      <c r="L6" s="20">
        <f>D7-D6</f>
        <v>0.16300000000000003</v>
      </c>
      <c r="M6" s="20">
        <f>E7-E6</f>
        <v>0.17553726724999996</v>
      </c>
      <c r="N6" s="20">
        <f>F7-F6</f>
        <v>468.5</v>
      </c>
      <c r="O6" s="20">
        <f>N6*1</f>
        <v>468.5</v>
      </c>
      <c r="P6" s="20">
        <f>M6/O6</f>
        <v>3.7467933244397003E-4</v>
      </c>
      <c r="Q6" s="20">
        <f>P6*60</f>
        <v>2.2480759946638201E-2</v>
      </c>
      <c r="R6" s="21">
        <f>Q6*60</f>
        <v>1.348845596798292</v>
      </c>
    </row>
    <row r="7" spans="1:18" x14ac:dyDescent="0.25">
      <c r="A7" s="22" t="s">
        <v>182</v>
      </c>
      <c r="B7" s="17">
        <v>5</v>
      </c>
      <c r="C7" s="17" t="s">
        <v>179</v>
      </c>
      <c r="D7" s="17">
        <v>1.4630000000000001</v>
      </c>
      <c r="E7" s="17">
        <f t="shared" si="1"/>
        <v>1.57552774225</v>
      </c>
      <c r="F7" s="17">
        <v>468.5</v>
      </c>
      <c r="G7" s="17">
        <v>1.4950000000000001</v>
      </c>
      <c r="H7" s="17">
        <v>469</v>
      </c>
      <c r="I7" s="17">
        <v>6.5000000000000002E-2</v>
      </c>
      <c r="J7" s="17">
        <v>1</v>
      </c>
      <c r="K7" s="17">
        <v>1</v>
      </c>
      <c r="R7" s="23"/>
    </row>
    <row r="8" spans="1:18" x14ac:dyDescent="0.25">
      <c r="A8" s="24" t="s">
        <v>183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18</v>
      </c>
      <c r="B9" s="20">
        <v>7</v>
      </c>
      <c r="C9" s="20" t="s">
        <v>179</v>
      </c>
      <c r="D9" s="20">
        <v>1.105</v>
      </c>
      <c r="E9" s="20">
        <f t="shared" ref="E9:E10" si="2">D9*1.07691575</f>
        <v>1.18999190375</v>
      </c>
      <c r="F9" s="20">
        <v>2</v>
      </c>
      <c r="G9" s="20">
        <v>1.105</v>
      </c>
      <c r="H9" s="20">
        <v>2</v>
      </c>
      <c r="I9" s="20">
        <v>6.5000000000000002E-2</v>
      </c>
      <c r="J9" s="20">
        <v>1</v>
      </c>
      <c r="K9" s="20">
        <v>1</v>
      </c>
      <c r="L9" s="20">
        <f>D10-D9</f>
        <v>0.42300000000000004</v>
      </c>
      <c r="M9" s="20">
        <f>E10-E9</f>
        <v>0.45553536225000002</v>
      </c>
      <c r="N9" s="20">
        <f>F10-F9</f>
        <v>349.5</v>
      </c>
      <c r="O9" s="20">
        <f>N9*1</f>
        <v>349.5</v>
      </c>
      <c r="P9" s="20">
        <f>M9/O9</f>
        <v>1.3033915944206009E-3</v>
      </c>
      <c r="Q9" s="20">
        <f>P9*60</f>
        <v>7.8203495665236059E-2</v>
      </c>
      <c r="R9" s="21">
        <f>Q9*60</f>
        <v>4.6922097399141638</v>
      </c>
    </row>
    <row r="10" spans="1:18" x14ac:dyDescent="0.25">
      <c r="A10" s="22" t="s">
        <v>184</v>
      </c>
      <c r="B10" s="17">
        <v>8</v>
      </c>
      <c r="C10" s="17" t="s">
        <v>179</v>
      </c>
      <c r="D10" s="17">
        <v>1.528</v>
      </c>
      <c r="E10" s="17">
        <f t="shared" si="2"/>
        <v>1.645527266</v>
      </c>
      <c r="F10" s="17">
        <v>351.5</v>
      </c>
      <c r="G10" s="17">
        <v>1.56</v>
      </c>
      <c r="H10" s="17">
        <v>352</v>
      </c>
      <c r="I10" s="17">
        <v>6.5000000000000002E-2</v>
      </c>
      <c r="J10" s="17">
        <v>1</v>
      </c>
      <c r="K10" s="17">
        <v>1</v>
      </c>
      <c r="R10" s="23"/>
    </row>
    <row r="11" spans="1:18" x14ac:dyDescent="0.25">
      <c r="A11" s="24" t="s">
        <v>185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55" spans="1:19" x14ac:dyDescent="0.25">
      <c r="A55" s="17" t="s">
        <v>186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179</v>
      </c>
      <c r="D57" s="20">
        <v>2.0470000000000002</v>
      </c>
      <c r="E57" s="20">
        <f t="shared" ref="E57:E58" si="3">D57*1.07691575</f>
        <v>2.2044465402500002</v>
      </c>
      <c r="F57" s="20">
        <v>403.5</v>
      </c>
      <c r="G57" s="20">
        <v>2.08</v>
      </c>
      <c r="H57" s="20">
        <v>404</v>
      </c>
      <c r="I57" s="20">
        <v>6.5000000000000002E-2</v>
      </c>
      <c r="J57" s="20">
        <v>1</v>
      </c>
      <c r="K57" s="20">
        <v>1</v>
      </c>
      <c r="L57" s="20">
        <f>D58-D57</f>
        <v>-2.0140000000000002</v>
      </c>
      <c r="M57" s="20">
        <f>E58-E57</f>
        <v>-2.1689083205000004</v>
      </c>
      <c r="N57" s="20">
        <f>F58-F57</f>
        <v>13</v>
      </c>
      <c r="O57" s="20">
        <f>N57*1</f>
        <v>13</v>
      </c>
      <c r="P57" s="20">
        <f>M57/O57</f>
        <v>-0.16683910157692311</v>
      </c>
      <c r="Q57" s="20">
        <f>P57*60</f>
        <v>-10.010346094615386</v>
      </c>
      <c r="R57" s="21">
        <f>Q57*60</f>
        <v>-600.62076567692316</v>
      </c>
      <c r="S57" s="17">
        <f>ABS(Q57)</f>
        <v>10.010346094615386</v>
      </c>
    </row>
    <row r="58" spans="1:19" x14ac:dyDescent="0.25">
      <c r="A58" s="22" t="s">
        <v>180</v>
      </c>
      <c r="B58" s="17">
        <v>3</v>
      </c>
      <c r="C58" s="17" t="s">
        <v>179</v>
      </c>
      <c r="D58" s="17">
        <v>3.3000000000000002E-2</v>
      </c>
      <c r="E58" s="17">
        <f t="shared" si="3"/>
        <v>3.5538219750000002E-2</v>
      </c>
      <c r="F58" s="17">
        <v>416.5</v>
      </c>
      <c r="G58" s="17">
        <v>6.5000000000000002E-2</v>
      </c>
      <c r="H58" s="17">
        <v>417</v>
      </c>
      <c r="I58" s="17">
        <v>6.5000000000000002E-2</v>
      </c>
      <c r="J58" s="17">
        <v>1</v>
      </c>
      <c r="K58" s="17">
        <v>1</v>
      </c>
      <c r="R58" s="23"/>
    </row>
    <row r="59" spans="1:19" x14ac:dyDescent="0.25">
      <c r="A59" s="24" t="s">
        <v>181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6"/>
    </row>
    <row r="60" spans="1:19" x14ac:dyDescent="0.25">
      <c r="A60" s="19" t="s">
        <v>17</v>
      </c>
      <c r="B60" s="20">
        <v>5</v>
      </c>
      <c r="C60" s="20" t="s">
        <v>179</v>
      </c>
      <c r="D60" s="20">
        <v>1.4630000000000001</v>
      </c>
      <c r="E60" s="17">
        <f t="shared" ref="E60:E61" si="4">D60*1.07691575</f>
        <v>1.57552774225</v>
      </c>
      <c r="F60" s="20">
        <v>468.5</v>
      </c>
      <c r="G60" s="20">
        <v>1.4950000000000001</v>
      </c>
      <c r="H60" s="20">
        <v>469</v>
      </c>
      <c r="I60" s="20">
        <v>6.5000000000000002E-2</v>
      </c>
      <c r="J60" s="20">
        <v>1</v>
      </c>
      <c r="K60" s="20">
        <v>1</v>
      </c>
      <c r="L60" s="20">
        <f>D61-D60</f>
        <v>-1.496</v>
      </c>
      <c r="M60" s="20">
        <f>E61-E60</f>
        <v>-1.6110659620000001</v>
      </c>
      <c r="N60" s="20">
        <f>F61-F60</f>
        <v>13</v>
      </c>
      <c r="O60" s="20">
        <f>N60*1</f>
        <v>13</v>
      </c>
      <c r="P60" s="20">
        <f>M60/O60</f>
        <v>-0.12392815092307694</v>
      </c>
      <c r="Q60" s="20">
        <f>P60*60</f>
        <v>-7.435689055384616</v>
      </c>
      <c r="R60" s="21">
        <f>Q60*60</f>
        <v>-446.14134332307697</v>
      </c>
      <c r="S60" s="17">
        <f>ABS(Q60)</f>
        <v>7.435689055384616</v>
      </c>
    </row>
    <row r="61" spans="1:19" x14ac:dyDescent="0.25">
      <c r="A61" s="22" t="s">
        <v>182</v>
      </c>
      <c r="B61" s="17">
        <v>6</v>
      </c>
      <c r="C61" s="17" t="s">
        <v>179</v>
      </c>
      <c r="D61" s="17">
        <v>-3.3000000000000002E-2</v>
      </c>
      <c r="E61" s="17">
        <f t="shared" si="4"/>
        <v>-3.5538219750000002E-2</v>
      </c>
      <c r="F61" s="17">
        <v>481.5</v>
      </c>
      <c r="G61" s="17">
        <v>0</v>
      </c>
      <c r="H61" s="17">
        <v>482</v>
      </c>
      <c r="I61" s="17">
        <v>6.5000000000000002E-2</v>
      </c>
      <c r="J61" s="17">
        <v>1</v>
      </c>
      <c r="K61" s="17">
        <v>1</v>
      </c>
      <c r="R61" s="23"/>
    </row>
    <row r="62" spans="1:19" x14ac:dyDescent="0.25">
      <c r="A62" s="24" t="s">
        <v>183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6"/>
    </row>
    <row r="63" spans="1:19" x14ac:dyDescent="0.25">
      <c r="A63" s="19" t="s">
        <v>18</v>
      </c>
      <c r="B63" s="20">
        <v>8</v>
      </c>
      <c r="C63" s="20" t="s">
        <v>179</v>
      </c>
      <c r="D63" s="20">
        <v>1.528</v>
      </c>
      <c r="E63" s="17">
        <f t="shared" ref="E63:E64" si="5">D63*1.07691575</f>
        <v>1.645527266</v>
      </c>
      <c r="F63" s="20">
        <v>351.5</v>
      </c>
      <c r="G63" s="20">
        <v>1.56</v>
      </c>
      <c r="H63" s="20">
        <v>352</v>
      </c>
      <c r="I63" s="20">
        <v>6.5000000000000002E-2</v>
      </c>
      <c r="J63" s="20">
        <v>1</v>
      </c>
      <c r="K63" s="20">
        <v>1</v>
      </c>
      <c r="L63" s="20">
        <f>D64-D63</f>
        <v>-1.4950000000000001</v>
      </c>
      <c r="M63" s="20">
        <f>E64-E63</f>
        <v>-1.6099890462499999</v>
      </c>
      <c r="N63" s="20">
        <f>F64-F63</f>
        <v>8</v>
      </c>
      <c r="O63" s="20">
        <f>N63*1</f>
        <v>8</v>
      </c>
      <c r="P63" s="20">
        <f>M63/O63</f>
        <v>-0.20124863078124999</v>
      </c>
      <c r="Q63" s="20">
        <f>P63*60</f>
        <v>-12.074917846875</v>
      </c>
      <c r="R63" s="21">
        <f>Q63*60</f>
        <v>-724.49507081249999</v>
      </c>
      <c r="S63" s="17">
        <f>ABS(Q63)</f>
        <v>12.074917846875</v>
      </c>
    </row>
    <row r="64" spans="1:19" x14ac:dyDescent="0.25">
      <c r="A64" s="22" t="s">
        <v>184</v>
      </c>
      <c r="B64" s="17">
        <v>9</v>
      </c>
      <c r="C64" s="17" t="s">
        <v>179</v>
      </c>
      <c r="D64" s="17">
        <v>3.3000000000000002E-2</v>
      </c>
      <c r="E64" s="17">
        <f t="shared" si="5"/>
        <v>3.5538219750000002E-2</v>
      </c>
      <c r="F64" s="17">
        <v>359.5</v>
      </c>
      <c r="G64" s="17">
        <v>6.5000000000000002E-2</v>
      </c>
      <c r="H64" s="17">
        <v>360</v>
      </c>
      <c r="I64" s="17">
        <v>6.5000000000000002E-2</v>
      </c>
      <c r="J64" s="17">
        <v>1</v>
      </c>
      <c r="K64" s="17">
        <v>1</v>
      </c>
      <c r="R64" s="23"/>
    </row>
    <row r="65" spans="1:18" x14ac:dyDescent="0.25">
      <c r="A65" s="24" t="s">
        <v>185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97F5-505A-4D04-ACEE-4780C02A4859}">
  <dimension ref="A1:S65"/>
  <sheetViews>
    <sheetView zoomScaleNormal="100" workbookViewId="0">
      <selection activeCell="N17" sqref="N17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187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188</v>
      </c>
      <c r="D3" s="20">
        <v>0.46600000000000003</v>
      </c>
      <c r="E3" s="20">
        <f>D3*1.07691575</f>
        <v>0.50184273950000002</v>
      </c>
      <c r="F3" s="20">
        <v>1637.1669999999999</v>
      </c>
      <c r="G3" s="20">
        <v>0.45500000000000002</v>
      </c>
      <c r="H3" s="20">
        <v>1637</v>
      </c>
      <c r="I3" s="20">
        <v>6.5000000000000002E-2</v>
      </c>
      <c r="J3" s="20">
        <v>1</v>
      </c>
      <c r="K3" s="20">
        <v>2</v>
      </c>
      <c r="L3" s="20">
        <f>D4-D3</f>
        <v>0.45500000000000002</v>
      </c>
      <c r="M3" s="20">
        <f>E4-E3</f>
        <v>0.48999666624999993</v>
      </c>
      <c r="N3" s="20">
        <f>F4-F3</f>
        <v>451</v>
      </c>
      <c r="O3" s="20">
        <f>N3*1</f>
        <v>451</v>
      </c>
      <c r="P3" s="20">
        <f>L3/O3</f>
        <v>1.008869179600887E-3</v>
      </c>
      <c r="Q3" s="20">
        <f>P3*60</f>
        <v>6.0532150776053222E-2</v>
      </c>
      <c r="R3" s="21">
        <f>Q3*60</f>
        <v>3.6319290465631933</v>
      </c>
    </row>
    <row r="4" spans="1:18" x14ac:dyDescent="0.25">
      <c r="A4" s="22" t="s">
        <v>189</v>
      </c>
      <c r="B4" s="17">
        <v>2</v>
      </c>
      <c r="C4" s="17" t="s">
        <v>188</v>
      </c>
      <c r="D4" s="17">
        <v>0.92100000000000004</v>
      </c>
      <c r="E4" s="17">
        <f>D4*1.07691575</f>
        <v>0.99183940574999996</v>
      </c>
      <c r="F4" s="17">
        <v>2088.1669999999999</v>
      </c>
      <c r="G4" s="17">
        <v>0.91</v>
      </c>
      <c r="H4" s="17">
        <v>2088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2" t="s">
        <v>190</v>
      </c>
      <c r="B5" s="17">
        <v>3</v>
      </c>
      <c r="C5" s="17" t="s">
        <v>188</v>
      </c>
      <c r="D5" s="17">
        <v>0.48799999999999999</v>
      </c>
      <c r="E5" s="17">
        <f>D5*1.07691575</f>
        <v>0.52553488599999998</v>
      </c>
      <c r="F5" s="17">
        <v>2092.1669999999999</v>
      </c>
      <c r="G5" s="17">
        <v>0.52</v>
      </c>
      <c r="H5" s="17">
        <v>2092</v>
      </c>
      <c r="I5" s="17">
        <v>6.5000000000000002E-2</v>
      </c>
      <c r="J5" s="17">
        <v>1</v>
      </c>
      <c r="K5" s="17">
        <v>2</v>
      </c>
      <c r="L5" s="17">
        <f>D6-D5</f>
        <v>1.3</v>
      </c>
      <c r="M5" s="17">
        <f>E6-E5</f>
        <v>1.3999904750000001</v>
      </c>
      <c r="N5" s="17">
        <f>F6-F5</f>
        <v>1183</v>
      </c>
      <c r="O5" s="17">
        <f>N5*1</f>
        <v>1183</v>
      </c>
      <c r="P5" s="17">
        <f>L5/O5</f>
        <v>1.0989010989010989E-3</v>
      </c>
      <c r="Q5" s="17">
        <f>P5*60</f>
        <v>6.5934065934065936E-2</v>
      </c>
      <c r="R5" s="23">
        <f>Q5*60</f>
        <v>3.9560439560439562</v>
      </c>
    </row>
    <row r="6" spans="1:18" x14ac:dyDescent="0.25">
      <c r="A6" s="22"/>
      <c r="B6" s="17">
        <v>4</v>
      </c>
      <c r="C6" s="17" t="s">
        <v>188</v>
      </c>
      <c r="D6" s="17">
        <v>1.788</v>
      </c>
      <c r="E6" s="17">
        <f>D6*1.07691575</f>
        <v>1.925525361</v>
      </c>
      <c r="F6" s="17">
        <v>3275.1669999999999</v>
      </c>
      <c r="G6" s="17">
        <v>1.82</v>
      </c>
      <c r="H6" s="17">
        <v>3275</v>
      </c>
      <c r="I6" s="17">
        <v>6.5000000000000002E-2</v>
      </c>
      <c r="J6" s="17">
        <v>1</v>
      </c>
      <c r="K6" s="17">
        <v>2</v>
      </c>
      <c r="R6" s="23"/>
    </row>
    <row r="7" spans="1:18" x14ac:dyDescent="0.25">
      <c r="A7" s="22"/>
      <c r="R7" s="23"/>
    </row>
    <row r="8" spans="1:18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17</v>
      </c>
      <c r="B9" s="20">
        <v>8</v>
      </c>
      <c r="C9" s="20" t="s">
        <v>191</v>
      </c>
      <c r="D9" s="20">
        <v>0.97499999999999998</v>
      </c>
      <c r="E9" s="20">
        <f>D9*1.07691575</f>
        <v>1.0499928562499998</v>
      </c>
      <c r="F9" s="20">
        <v>1</v>
      </c>
      <c r="G9" s="20">
        <v>0.97499999999999998</v>
      </c>
      <c r="H9" s="20">
        <v>1</v>
      </c>
      <c r="I9" s="20">
        <v>6.5000000000000002E-2</v>
      </c>
      <c r="J9" s="20">
        <v>1</v>
      </c>
      <c r="K9" s="20">
        <v>1</v>
      </c>
      <c r="L9" s="20">
        <f>D10-D9</f>
        <v>0.81300000000000006</v>
      </c>
      <c r="M9" s="20">
        <f>E10-E9</f>
        <v>0.87553250475000022</v>
      </c>
      <c r="N9" s="20">
        <f>F10-F9</f>
        <v>1023.5</v>
      </c>
      <c r="O9" s="20">
        <f>N9*1</f>
        <v>1023.5</v>
      </c>
      <c r="P9" s="20">
        <f>L9/O9</f>
        <v>7.9433317049340502E-4</v>
      </c>
      <c r="Q9" s="20">
        <f>P9*60</f>
        <v>4.76599902296043E-2</v>
      </c>
      <c r="R9" s="21">
        <f>Q9*60</f>
        <v>2.8595994137762579</v>
      </c>
    </row>
    <row r="10" spans="1:18" x14ac:dyDescent="0.25">
      <c r="A10" s="22" t="s">
        <v>192</v>
      </c>
      <c r="B10" s="17">
        <v>9</v>
      </c>
      <c r="C10" s="17" t="s">
        <v>191</v>
      </c>
      <c r="D10" s="17">
        <v>1.788</v>
      </c>
      <c r="E10" s="17">
        <f>D10*1.07691575</f>
        <v>1.925525361</v>
      </c>
      <c r="F10" s="17">
        <v>1024.5</v>
      </c>
      <c r="G10" s="17">
        <v>1.82</v>
      </c>
      <c r="H10" s="17">
        <v>1025</v>
      </c>
      <c r="I10" s="17">
        <v>6.5000000000000002E-2</v>
      </c>
      <c r="J10" s="17">
        <v>1</v>
      </c>
      <c r="K10" s="17">
        <v>1</v>
      </c>
      <c r="R10" s="23"/>
    </row>
    <row r="11" spans="1:18" x14ac:dyDescent="0.25">
      <c r="A11" s="24" t="s">
        <v>193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55" spans="1:19" x14ac:dyDescent="0.25">
      <c r="A55" s="17" t="s">
        <v>194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188</v>
      </c>
      <c r="D57" s="20">
        <v>1.246</v>
      </c>
      <c r="E57" s="20">
        <f t="shared" ref="E57:E64" si="0">D57*1.07691575</f>
        <v>1.3418370245</v>
      </c>
      <c r="F57" s="20">
        <v>1631.8330000000001</v>
      </c>
      <c r="G57" s="20">
        <v>1.2350000000000001</v>
      </c>
      <c r="H57" s="20">
        <v>1632</v>
      </c>
      <c r="I57" s="20">
        <v>6.5000000000000002E-2</v>
      </c>
      <c r="J57" s="20">
        <v>1</v>
      </c>
      <c r="K57" s="20">
        <v>2</v>
      </c>
      <c r="L57" s="20">
        <f>D58-D57</f>
        <v>-0.78</v>
      </c>
      <c r="M57" s="20">
        <f>E58-E57</f>
        <v>-0.83999428499999995</v>
      </c>
      <c r="N57" s="20">
        <f>F58-F57</f>
        <v>5.3339999999998327</v>
      </c>
      <c r="O57" s="20">
        <f>N57*1</f>
        <v>5.3339999999998327</v>
      </c>
      <c r="P57" s="20">
        <f>M57/O57</f>
        <v>-0.15747924353206341</v>
      </c>
      <c r="Q57" s="20">
        <f>P57*60</f>
        <v>-9.4487546119238051</v>
      </c>
      <c r="R57" s="21">
        <f>Q57*60</f>
        <v>-566.92527671542825</v>
      </c>
      <c r="S57" s="17">
        <f>ABS(Q57)</f>
        <v>9.4487546119238051</v>
      </c>
    </row>
    <row r="58" spans="1:19" x14ac:dyDescent="0.25">
      <c r="A58" s="22" t="s">
        <v>189</v>
      </c>
      <c r="B58" s="17">
        <v>3</v>
      </c>
      <c r="C58" s="17" t="s">
        <v>188</v>
      </c>
      <c r="D58" s="17">
        <v>0.46600000000000003</v>
      </c>
      <c r="E58" s="17">
        <f t="shared" si="0"/>
        <v>0.50184273950000002</v>
      </c>
      <c r="F58" s="17">
        <v>1637.1669999999999</v>
      </c>
      <c r="G58" s="17">
        <v>0.45500000000000002</v>
      </c>
      <c r="H58" s="17">
        <v>1637</v>
      </c>
      <c r="I58" s="17">
        <v>6.5000000000000002E-2</v>
      </c>
      <c r="J58" s="17">
        <v>1</v>
      </c>
      <c r="K58" s="17">
        <v>2</v>
      </c>
      <c r="R58" s="23"/>
    </row>
    <row r="59" spans="1:19" x14ac:dyDescent="0.25">
      <c r="A59" s="22" t="s">
        <v>190</v>
      </c>
      <c r="B59" s="17">
        <v>4</v>
      </c>
      <c r="C59" s="17" t="s">
        <v>188</v>
      </c>
      <c r="D59" s="17">
        <v>0.92100000000000004</v>
      </c>
      <c r="E59" s="17">
        <f t="shared" si="0"/>
        <v>0.99183940574999996</v>
      </c>
      <c r="F59" s="17">
        <v>2088.1669999999999</v>
      </c>
      <c r="G59" s="17">
        <v>0.91</v>
      </c>
      <c r="H59" s="17">
        <v>2088</v>
      </c>
      <c r="I59" s="17">
        <v>6.5000000000000002E-2</v>
      </c>
      <c r="J59" s="17">
        <v>1</v>
      </c>
      <c r="K59" s="17">
        <v>2</v>
      </c>
      <c r="L59" s="17">
        <f>D60-D59</f>
        <v>-0.43300000000000005</v>
      </c>
      <c r="M59" s="17">
        <f>E60-E59</f>
        <v>-0.46630451974999998</v>
      </c>
      <c r="N59" s="17">
        <f>F60-F59</f>
        <v>4</v>
      </c>
      <c r="O59" s="17">
        <f>N59*1</f>
        <v>4</v>
      </c>
      <c r="P59" s="17">
        <f>M59/O59</f>
        <v>-0.11657612993749999</v>
      </c>
      <c r="Q59" s="17">
        <f>P59*60</f>
        <v>-6.9945677962499992</v>
      </c>
      <c r="R59" s="23">
        <f>Q59*60</f>
        <v>-419.67406777499997</v>
      </c>
      <c r="S59" s="17">
        <f>ABS(Q59)</f>
        <v>6.9945677962499992</v>
      </c>
    </row>
    <row r="60" spans="1:19" x14ac:dyDescent="0.25">
      <c r="A60" s="22"/>
      <c r="B60" s="17">
        <v>5</v>
      </c>
      <c r="C60" s="17" t="s">
        <v>188</v>
      </c>
      <c r="D60" s="17">
        <v>0.48799999999999999</v>
      </c>
      <c r="E60" s="17">
        <f t="shared" si="0"/>
        <v>0.52553488599999998</v>
      </c>
      <c r="F60" s="17">
        <v>2092.1669999999999</v>
      </c>
      <c r="G60" s="17">
        <v>0.52</v>
      </c>
      <c r="H60" s="17">
        <v>2092</v>
      </c>
      <c r="I60" s="17">
        <v>6.5000000000000002E-2</v>
      </c>
      <c r="J60" s="17">
        <v>1</v>
      </c>
      <c r="K60" s="17">
        <v>2</v>
      </c>
      <c r="R60" s="23"/>
    </row>
    <row r="61" spans="1:19" x14ac:dyDescent="0.25">
      <c r="A61" s="22"/>
      <c r="B61" s="17">
        <v>6</v>
      </c>
      <c r="C61" s="17" t="s">
        <v>188</v>
      </c>
      <c r="D61" s="17">
        <v>1.788</v>
      </c>
      <c r="E61" s="17">
        <f t="shared" si="0"/>
        <v>1.925525361</v>
      </c>
      <c r="F61" s="17">
        <v>3275.1669999999999</v>
      </c>
      <c r="G61" s="17">
        <v>1.82</v>
      </c>
      <c r="H61" s="17">
        <v>3275</v>
      </c>
      <c r="I61" s="17">
        <v>6.5000000000000002E-2</v>
      </c>
      <c r="J61" s="17">
        <v>1</v>
      </c>
      <c r="K61" s="17">
        <v>2</v>
      </c>
      <c r="L61" s="17">
        <f>D62-D61</f>
        <v>-0.78</v>
      </c>
      <c r="M61" s="17">
        <f>E62-E61</f>
        <v>-0.83999428500000017</v>
      </c>
      <c r="N61" s="17">
        <f>F62-F61</f>
        <v>8</v>
      </c>
      <c r="O61" s="17">
        <f>N61*1</f>
        <v>8</v>
      </c>
      <c r="P61" s="17">
        <f>M61/O61</f>
        <v>-0.10499928562500002</v>
      </c>
      <c r="Q61" s="17">
        <f>P61*60</f>
        <v>-6.2999571375000016</v>
      </c>
      <c r="R61" s="23">
        <f>Q61*60</f>
        <v>-377.9974282500001</v>
      </c>
      <c r="S61" s="17">
        <f>ABS(Q61)</f>
        <v>6.2999571375000016</v>
      </c>
    </row>
    <row r="62" spans="1:19" x14ac:dyDescent="0.25">
      <c r="A62" s="24"/>
      <c r="B62" s="25">
        <v>7</v>
      </c>
      <c r="C62" s="25" t="s">
        <v>188</v>
      </c>
      <c r="D62" s="25">
        <v>1.008</v>
      </c>
      <c r="E62" s="17">
        <f t="shared" si="0"/>
        <v>1.0855310759999999</v>
      </c>
      <c r="F62" s="25">
        <v>3283.1669999999999</v>
      </c>
      <c r="G62" s="25">
        <v>1.04</v>
      </c>
      <c r="H62" s="25">
        <v>3283</v>
      </c>
      <c r="I62" s="25">
        <v>6.5000000000000002E-2</v>
      </c>
      <c r="J62" s="25">
        <v>1</v>
      </c>
      <c r="K62" s="25">
        <v>2</v>
      </c>
      <c r="L62" s="25"/>
      <c r="M62" s="25"/>
      <c r="N62" s="25"/>
      <c r="O62" s="25"/>
      <c r="P62" s="25"/>
      <c r="Q62" s="25"/>
      <c r="R62" s="26"/>
    </row>
    <row r="63" spans="1:19" x14ac:dyDescent="0.25">
      <c r="A63" s="19" t="s">
        <v>17</v>
      </c>
      <c r="B63" s="20">
        <v>9</v>
      </c>
      <c r="C63" s="20" t="s">
        <v>191</v>
      </c>
      <c r="D63" s="20">
        <v>1.788</v>
      </c>
      <c r="E63" s="20">
        <f t="shared" si="0"/>
        <v>1.925525361</v>
      </c>
      <c r="F63" s="20">
        <v>1024.5</v>
      </c>
      <c r="G63" s="20">
        <v>1.82</v>
      </c>
      <c r="H63" s="20">
        <v>1025</v>
      </c>
      <c r="I63" s="20">
        <v>6.5000000000000002E-2</v>
      </c>
      <c r="J63" s="20">
        <v>1</v>
      </c>
      <c r="K63" s="20">
        <v>1</v>
      </c>
      <c r="L63" s="20">
        <f>D64-D63</f>
        <v>-1.7550000000000001</v>
      </c>
      <c r="M63" s="20">
        <f>E64-E63</f>
        <v>-1.88998714125</v>
      </c>
      <c r="N63" s="20">
        <f>F64-F63</f>
        <v>8</v>
      </c>
      <c r="O63" s="20">
        <f>N63*1</f>
        <v>8</v>
      </c>
      <c r="P63" s="20">
        <f>M63/O63</f>
        <v>-0.23624839265625</v>
      </c>
      <c r="Q63" s="20">
        <f>P63*60</f>
        <v>-14.174903559375</v>
      </c>
      <c r="R63" s="21">
        <f>Q63*60</f>
        <v>-850.49421356250002</v>
      </c>
      <c r="S63" s="17">
        <f>ABS(Q63)</f>
        <v>14.174903559375</v>
      </c>
    </row>
    <row r="64" spans="1:19" x14ac:dyDescent="0.25">
      <c r="A64" s="22" t="s">
        <v>192</v>
      </c>
      <c r="B64" s="17">
        <v>10</v>
      </c>
      <c r="C64" s="17" t="s">
        <v>191</v>
      </c>
      <c r="D64" s="17">
        <v>3.3000000000000002E-2</v>
      </c>
      <c r="E64" s="17">
        <f t="shared" si="0"/>
        <v>3.5538219750000002E-2</v>
      </c>
      <c r="F64" s="17">
        <v>1032.5</v>
      </c>
      <c r="G64" s="17">
        <v>6.5000000000000002E-2</v>
      </c>
      <c r="H64" s="17">
        <v>1033</v>
      </c>
      <c r="I64" s="17">
        <v>6.5000000000000002E-2</v>
      </c>
      <c r="J64" s="17">
        <v>1</v>
      </c>
      <c r="K64" s="17">
        <v>1</v>
      </c>
      <c r="R64" s="23"/>
    </row>
    <row r="65" spans="1:18" x14ac:dyDescent="0.25">
      <c r="A65" s="24" t="s">
        <v>193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4F1C-20FA-45BA-9807-645E34536036}">
  <dimension ref="A1:S13"/>
  <sheetViews>
    <sheetView workbookViewId="0">
      <selection activeCell="N17" sqref="N17"/>
    </sheetView>
  </sheetViews>
  <sheetFormatPr defaultColWidth="12.5703125" defaultRowHeight="15.75" x14ac:dyDescent="0.25"/>
  <cols>
    <col min="1" max="16384" width="12.5703125" style="27"/>
  </cols>
  <sheetData>
    <row r="1" spans="1:19" x14ac:dyDescent="0.25">
      <c r="A1" s="17" t="s">
        <v>195</v>
      </c>
    </row>
    <row r="2" spans="1:19" s="17" customFormat="1" ht="15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9" x14ac:dyDescent="0.25">
      <c r="A3" s="19" t="s">
        <v>18</v>
      </c>
      <c r="B3" s="20">
        <v>11</v>
      </c>
      <c r="C3" s="20" t="s">
        <v>191</v>
      </c>
      <c r="D3" s="20">
        <v>1.04</v>
      </c>
      <c r="E3" s="17">
        <f>D3*1.07691575</f>
        <v>1.11999238</v>
      </c>
      <c r="F3" s="20">
        <v>0</v>
      </c>
      <c r="G3" s="20">
        <v>1.04</v>
      </c>
      <c r="H3" s="20">
        <v>0</v>
      </c>
      <c r="I3" s="20">
        <v>6.5000000000000002E-2</v>
      </c>
      <c r="J3" s="20">
        <v>1</v>
      </c>
      <c r="K3" s="20">
        <v>1</v>
      </c>
      <c r="L3" s="20">
        <f>D4-D3</f>
        <v>0.66100000000000003</v>
      </c>
      <c r="M3" s="20">
        <f>E4-E3</f>
        <v>0.7118413107499999</v>
      </c>
      <c r="N3" s="20">
        <f>F4-F3</f>
        <v>1073.5</v>
      </c>
      <c r="O3" s="20">
        <f>N3*1</f>
        <v>1073.5</v>
      </c>
      <c r="P3" s="20">
        <f>L3/O3</f>
        <v>6.1574289706567312E-4</v>
      </c>
      <c r="Q3" s="20">
        <f>P3*60</f>
        <v>3.694457382394039E-2</v>
      </c>
      <c r="R3" s="21">
        <f>Q3*60</f>
        <v>2.2166744294364236</v>
      </c>
    </row>
    <row r="4" spans="1:19" x14ac:dyDescent="0.25">
      <c r="A4" s="22" t="s">
        <v>196</v>
      </c>
      <c r="B4" s="17">
        <v>12</v>
      </c>
      <c r="C4" s="17" t="s">
        <v>191</v>
      </c>
      <c r="D4" s="17">
        <v>1.7010000000000001</v>
      </c>
      <c r="E4" s="17">
        <f>D4*1.07691575</f>
        <v>1.8318336907499999</v>
      </c>
      <c r="F4" s="17">
        <v>1073.5</v>
      </c>
      <c r="G4" s="17">
        <v>1.69</v>
      </c>
      <c r="H4" s="17">
        <v>1074</v>
      </c>
      <c r="I4" s="17">
        <v>6.5000000000000002E-2</v>
      </c>
      <c r="J4" s="17">
        <v>1</v>
      </c>
      <c r="K4" s="17">
        <v>1</v>
      </c>
      <c r="L4" s="17"/>
      <c r="M4" s="17"/>
      <c r="N4" s="17"/>
      <c r="O4" s="17"/>
      <c r="P4" s="17"/>
      <c r="Q4" s="17"/>
      <c r="R4" s="23"/>
    </row>
    <row r="5" spans="1:19" x14ac:dyDescent="0.25">
      <c r="A5" s="24" t="s">
        <v>197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9" spans="1:19" x14ac:dyDescent="0.25">
      <c r="A9" s="17" t="s">
        <v>198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25">
      <c r="A10" s="17"/>
      <c r="B10" s="17"/>
      <c r="C10" s="17" t="s">
        <v>5</v>
      </c>
      <c r="D10" s="17" t="s">
        <v>6</v>
      </c>
      <c r="E10" s="18" t="s">
        <v>72</v>
      </c>
      <c r="F10" s="17" t="s">
        <v>7</v>
      </c>
      <c r="G10" s="17" t="s">
        <v>8</v>
      </c>
      <c r="H10" s="17" t="s">
        <v>9</v>
      </c>
      <c r="I10" s="17" t="s">
        <v>10</v>
      </c>
      <c r="J10" s="17" t="s">
        <v>11</v>
      </c>
      <c r="K10" s="17" t="s">
        <v>12</v>
      </c>
      <c r="L10" s="17" t="s">
        <v>13</v>
      </c>
      <c r="M10" s="18" t="s">
        <v>73</v>
      </c>
      <c r="N10" s="17" t="s">
        <v>15</v>
      </c>
      <c r="O10" s="17" t="s">
        <v>14</v>
      </c>
      <c r="P10" s="17" t="s">
        <v>0</v>
      </c>
      <c r="Q10" s="17" t="s">
        <v>1</v>
      </c>
      <c r="R10" s="17" t="s">
        <v>2</v>
      </c>
      <c r="S10" s="17"/>
    </row>
    <row r="11" spans="1:19" x14ac:dyDescent="0.25">
      <c r="A11" s="19" t="s">
        <v>18</v>
      </c>
      <c r="B11" s="20">
        <v>12</v>
      </c>
      <c r="C11" s="20" t="s">
        <v>191</v>
      </c>
      <c r="D11" s="20">
        <v>1.7010000000000001</v>
      </c>
      <c r="E11" s="17">
        <f>D11*1.07691575</f>
        <v>1.8318336907499999</v>
      </c>
      <c r="F11" s="20">
        <v>1073.5</v>
      </c>
      <c r="G11" s="20">
        <v>1.69</v>
      </c>
      <c r="H11" s="20">
        <v>1074</v>
      </c>
      <c r="I11" s="20">
        <v>6.5000000000000002E-2</v>
      </c>
      <c r="J11" s="20">
        <v>1</v>
      </c>
      <c r="K11" s="20">
        <v>1</v>
      </c>
      <c r="L11" s="20">
        <f>D12-D11</f>
        <v>-1.56</v>
      </c>
      <c r="M11" s="20">
        <f>E12-E11</f>
        <v>-1.6799885699999999</v>
      </c>
      <c r="N11" s="20">
        <f>F12-F11</f>
        <v>10.666999999999916</v>
      </c>
      <c r="O11" s="20">
        <f>N11*1</f>
        <v>10.666999999999916</v>
      </c>
      <c r="P11" s="20">
        <f>M11/O11</f>
        <v>-0.15749400674979031</v>
      </c>
      <c r="Q11" s="20">
        <f>P11*60</f>
        <v>-9.4496404049874183</v>
      </c>
      <c r="R11" s="21">
        <f>Q11*60</f>
        <v>-566.97842429924515</v>
      </c>
      <c r="S11" s="17">
        <f>ABS(Q11)</f>
        <v>9.4496404049874183</v>
      </c>
    </row>
    <row r="12" spans="1:19" x14ac:dyDescent="0.25">
      <c r="A12" s="22" t="s">
        <v>196</v>
      </c>
      <c r="B12" s="17">
        <v>13</v>
      </c>
      <c r="C12" s="17" t="s">
        <v>191</v>
      </c>
      <c r="D12" s="17">
        <v>0.14099999999999999</v>
      </c>
      <c r="E12" s="17">
        <f>D12*1.07691575</f>
        <v>0.15184512074999998</v>
      </c>
      <c r="F12" s="17">
        <v>1084.1669999999999</v>
      </c>
      <c r="G12" s="17">
        <v>0.13</v>
      </c>
      <c r="H12" s="17">
        <v>1084</v>
      </c>
      <c r="I12" s="17">
        <v>6.5000000000000002E-2</v>
      </c>
      <c r="J12" s="17">
        <v>1</v>
      </c>
      <c r="K12" s="17">
        <v>1</v>
      </c>
      <c r="L12" s="17"/>
      <c r="M12" s="17"/>
      <c r="N12" s="17"/>
      <c r="O12" s="17"/>
      <c r="P12" s="17"/>
      <c r="Q12" s="17"/>
      <c r="R12" s="23"/>
      <c r="S12" s="17"/>
    </row>
    <row r="13" spans="1:19" x14ac:dyDescent="0.25">
      <c r="A13" s="24" t="s">
        <v>197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  <c r="S13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0E5C-C191-4954-893D-9B6E7444BCB7}">
  <dimension ref="A1:S66"/>
  <sheetViews>
    <sheetView workbookViewId="0">
      <selection activeCell="N17" sqref="N17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199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16</v>
      </c>
      <c r="C3" s="20" t="s">
        <v>200</v>
      </c>
      <c r="D3" s="20">
        <v>-3.3000000000000002E-2</v>
      </c>
      <c r="E3" s="20">
        <f t="shared" ref="E3:E4" si="0">D3*1.07691575</f>
        <v>-3.5538219750000002E-2</v>
      </c>
      <c r="F3" s="20">
        <v>-0.5</v>
      </c>
      <c r="G3" s="20">
        <v>0</v>
      </c>
      <c r="H3" s="20">
        <v>0</v>
      </c>
      <c r="I3" s="20">
        <v>6.5000000000000002E-2</v>
      </c>
      <c r="J3" s="20">
        <v>1</v>
      </c>
      <c r="K3" s="20">
        <v>1</v>
      </c>
      <c r="L3" s="20">
        <f>D4-D3</f>
        <v>1.214</v>
      </c>
      <c r="M3" s="20">
        <f>E4-E3</f>
        <v>1.3073757205000001</v>
      </c>
      <c r="N3" s="20">
        <f>F4-F3</f>
        <v>1327</v>
      </c>
      <c r="O3" s="20">
        <f>N3*1</f>
        <v>1327</v>
      </c>
      <c r="P3" s="20">
        <f>M3/O3</f>
        <v>9.8521154521477019E-4</v>
      </c>
      <c r="Q3" s="20">
        <f>P3*60</f>
        <v>5.911269271288621E-2</v>
      </c>
      <c r="R3" s="21">
        <f>Q3*60</f>
        <v>3.5467615627731726</v>
      </c>
    </row>
    <row r="4" spans="1:18" x14ac:dyDescent="0.25">
      <c r="A4" s="22" t="s">
        <v>201</v>
      </c>
      <c r="B4" s="17">
        <v>17</v>
      </c>
      <c r="C4" s="17" t="s">
        <v>200</v>
      </c>
      <c r="D4" s="17">
        <v>1.181</v>
      </c>
      <c r="E4" s="17">
        <f t="shared" si="0"/>
        <v>1.27183750075</v>
      </c>
      <c r="F4" s="17">
        <v>1326.5</v>
      </c>
      <c r="G4" s="17">
        <v>1.17</v>
      </c>
      <c r="H4" s="17">
        <v>1327</v>
      </c>
      <c r="I4" s="17">
        <v>6.5000000000000002E-2</v>
      </c>
      <c r="J4" s="17">
        <v>1</v>
      </c>
      <c r="K4" s="17">
        <v>1</v>
      </c>
      <c r="R4" s="23"/>
    </row>
    <row r="5" spans="1:18" x14ac:dyDescent="0.25">
      <c r="A5" s="24" t="s">
        <v>202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203</v>
      </c>
      <c r="D6" s="20">
        <v>0</v>
      </c>
      <c r="E6" s="17">
        <f t="shared" ref="E6:E7" si="1">D6*1.07691575</f>
        <v>0</v>
      </c>
      <c r="F6" s="20">
        <v>463</v>
      </c>
      <c r="G6" s="20">
        <v>0</v>
      </c>
      <c r="H6" s="20">
        <v>463</v>
      </c>
      <c r="I6" s="20">
        <v>6.5000000000000002E-2</v>
      </c>
      <c r="J6" s="20">
        <v>1</v>
      </c>
      <c r="K6" s="20">
        <v>1</v>
      </c>
      <c r="L6" s="20">
        <f>D7-D6</f>
        <v>1.7230000000000001</v>
      </c>
      <c r="M6" s="20">
        <f>E7-E6</f>
        <v>1.8555258372500001</v>
      </c>
      <c r="N6" s="20">
        <f>F7-F6</f>
        <v>1370.5</v>
      </c>
      <c r="O6" s="20">
        <f>N6*1</f>
        <v>1370.5</v>
      </c>
      <c r="P6" s="20">
        <f>M6/O6</f>
        <v>1.3539042956950019E-3</v>
      </c>
      <c r="Q6" s="20">
        <f>P6*60</f>
        <v>8.1234257741700108E-2</v>
      </c>
      <c r="R6" s="21">
        <f>Q6*60</f>
        <v>4.8740554645020069</v>
      </c>
    </row>
    <row r="7" spans="1:18" x14ac:dyDescent="0.25">
      <c r="A7" s="22" t="s">
        <v>204</v>
      </c>
      <c r="B7" s="17">
        <v>5</v>
      </c>
      <c r="C7" s="17" t="s">
        <v>203</v>
      </c>
      <c r="D7" s="17">
        <v>1.7230000000000001</v>
      </c>
      <c r="E7" s="17">
        <f t="shared" si="1"/>
        <v>1.8555258372500001</v>
      </c>
      <c r="F7" s="17">
        <v>1833.5</v>
      </c>
      <c r="G7" s="17">
        <v>1.7549999999999999</v>
      </c>
      <c r="H7" s="17">
        <v>1834</v>
      </c>
      <c r="I7" s="17">
        <v>6.5000000000000002E-2</v>
      </c>
      <c r="J7" s="17">
        <v>1</v>
      </c>
      <c r="K7" s="17">
        <v>1</v>
      </c>
      <c r="R7" s="23"/>
    </row>
    <row r="8" spans="1:18" x14ac:dyDescent="0.25">
      <c r="A8" s="24" t="s">
        <v>205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18</v>
      </c>
      <c r="B9" s="20">
        <v>7</v>
      </c>
      <c r="C9" s="20" t="s">
        <v>203</v>
      </c>
      <c r="D9" s="20">
        <v>6.5000000000000002E-2</v>
      </c>
      <c r="E9" s="17">
        <f t="shared" ref="E9:E10" si="2">D9*1.07691575</f>
        <v>6.9999523750000001E-2</v>
      </c>
      <c r="F9" s="20">
        <v>841</v>
      </c>
      <c r="G9" s="20">
        <v>6.5000000000000002E-2</v>
      </c>
      <c r="H9" s="20">
        <v>841</v>
      </c>
      <c r="I9" s="20">
        <v>6.5000000000000002E-2</v>
      </c>
      <c r="J9" s="20">
        <v>1</v>
      </c>
      <c r="K9" s="20">
        <v>1</v>
      </c>
      <c r="L9" s="20">
        <f>D10-D9</f>
        <v>0.94300000000000006</v>
      </c>
      <c r="M9" s="20">
        <f>E10-E9</f>
        <v>1.0155315522499999</v>
      </c>
      <c r="N9" s="20">
        <f>F10-F9</f>
        <v>846.5</v>
      </c>
      <c r="O9" s="20">
        <f>N9*1</f>
        <v>846.5</v>
      </c>
      <c r="P9" s="20">
        <f>M9/O9</f>
        <v>1.1996828733018309E-3</v>
      </c>
      <c r="Q9" s="20">
        <f>P9*60</f>
        <v>7.1980972398109855E-2</v>
      </c>
      <c r="R9" s="21">
        <f>Q9*60</f>
        <v>4.3188583438865908</v>
      </c>
    </row>
    <row r="10" spans="1:18" x14ac:dyDescent="0.25">
      <c r="A10" s="22" t="s">
        <v>206</v>
      </c>
      <c r="B10" s="17">
        <v>8</v>
      </c>
      <c r="C10" s="17" t="s">
        <v>203</v>
      </c>
      <c r="D10" s="17">
        <v>1.008</v>
      </c>
      <c r="E10" s="17">
        <f t="shared" si="2"/>
        <v>1.0855310759999999</v>
      </c>
      <c r="F10" s="17">
        <v>1687.5</v>
      </c>
      <c r="G10" s="17">
        <v>1.04</v>
      </c>
      <c r="H10" s="17">
        <v>1688</v>
      </c>
      <c r="I10" s="17">
        <v>6.5000000000000002E-2</v>
      </c>
      <c r="J10" s="17">
        <v>1</v>
      </c>
      <c r="K10" s="17">
        <v>1</v>
      </c>
      <c r="R10" s="23"/>
    </row>
    <row r="11" spans="1:18" x14ac:dyDescent="0.25">
      <c r="A11" s="24" t="s">
        <v>207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55" spans="1:19" x14ac:dyDescent="0.25">
      <c r="A55" s="17" t="s">
        <v>208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203</v>
      </c>
      <c r="D57" s="20">
        <v>1.181</v>
      </c>
      <c r="E57" s="20">
        <f t="shared" ref="E57:E58" si="3">D57*1.07691575</f>
        <v>1.27183750075</v>
      </c>
      <c r="F57" s="20">
        <v>1326.5</v>
      </c>
      <c r="G57" s="20">
        <v>1.17</v>
      </c>
      <c r="H57" s="20">
        <v>1327</v>
      </c>
      <c r="I57" s="20">
        <v>6.5000000000000002E-2</v>
      </c>
      <c r="J57" s="20">
        <v>1</v>
      </c>
      <c r="K57" s="20">
        <v>1</v>
      </c>
      <c r="L57" s="20">
        <f>D58-D57</f>
        <v>-1.214</v>
      </c>
      <c r="M57" s="20">
        <f>E58-E57</f>
        <v>-1.3073757205000001</v>
      </c>
      <c r="N57" s="20">
        <f>F58-F57</f>
        <v>6.6669999999999163</v>
      </c>
      <c r="O57" s="20">
        <f>N57*1</f>
        <v>6.6669999999999163</v>
      </c>
      <c r="P57" s="20">
        <f>M57/O57</f>
        <v>-0.1960965532473401</v>
      </c>
      <c r="Q57" s="20">
        <f>P57*60</f>
        <v>-11.765793194840406</v>
      </c>
      <c r="R57" s="21">
        <f>Q57*60</f>
        <v>-705.94759169042436</v>
      </c>
      <c r="S57" s="17">
        <f>ABS(Q57)</f>
        <v>11.765793194840406</v>
      </c>
    </row>
    <row r="58" spans="1:19" x14ac:dyDescent="0.25">
      <c r="A58" s="22" t="s">
        <v>201</v>
      </c>
      <c r="B58" s="17">
        <v>3</v>
      </c>
      <c r="C58" s="17" t="s">
        <v>203</v>
      </c>
      <c r="D58" s="17">
        <v>-3.3000000000000002E-2</v>
      </c>
      <c r="E58" s="17">
        <f t="shared" si="3"/>
        <v>-3.5538219750000002E-2</v>
      </c>
      <c r="F58" s="17">
        <v>1333.1669999999999</v>
      </c>
      <c r="G58" s="17">
        <v>0</v>
      </c>
      <c r="H58" s="17">
        <v>1333</v>
      </c>
      <c r="I58" s="17">
        <v>6.5000000000000002E-2</v>
      </c>
      <c r="J58" s="17">
        <v>1</v>
      </c>
      <c r="K58" s="17">
        <v>1</v>
      </c>
      <c r="R58" s="23"/>
    </row>
    <row r="59" spans="1:19" x14ac:dyDescent="0.25">
      <c r="A59" s="24" t="s">
        <v>202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6"/>
    </row>
    <row r="60" spans="1:19" x14ac:dyDescent="0.25">
      <c r="A60" s="19" t="s">
        <v>17</v>
      </c>
      <c r="B60" s="17">
        <v>11</v>
      </c>
      <c r="C60" s="17" t="s">
        <v>209</v>
      </c>
      <c r="D60" s="17">
        <v>1.7230000000000001</v>
      </c>
      <c r="E60" s="17">
        <f t="shared" ref="E60:E61" si="4">D60*1.07691575</f>
        <v>1.8555258372500001</v>
      </c>
      <c r="F60" s="17">
        <v>1833.5</v>
      </c>
      <c r="G60" s="17">
        <v>1.7549999999999999</v>
      </c>
      <c r="H60" s="17">
        <v>1834</v>
      </c>
      <c r="I60" s="17">
        <v>6.5000000000000002E-2</v>
      </c>
      <c r="J60" s="17">
        <v>1</v>
      </c>
      <c r="K60" s="17">
        <v>1</v>
      </c>
      <c r="L60" s="20">
        <f>D61-D60</f>
        <v>-1.756</v>
      </c>
      <c r="M60" s="20">
        <f>E61-E60</f>
        <v>-1.8910640570000001</v>
      </c>
      <c r="N60" s="20">
        <f>F61-F60</f>
        <v>10</v>
      </c>
      <c r="O60" s="20">
        <f>N60*1</f>
        <v>10</v>
      </c>
      <c r="P60" s="20">
        <f>M60/O60</f>
        <v>-0.18910640570000001</v>
      </c>
      <c r="Q60" s="20">
        <f>P60*60</f>
        <v>-11.346384342</v>
      </c>
      <c r="R60" s="21">
        <f>Q60*60</f>
        <v>-680.78306052000005</v>
      </c>
      <c r="S60" s="17">
        <f>ABS(Q60)</f>
        <v>11.346384342</v>
      </c>
    </row>
    <row r="61" spans="1:19" x14ac:dyDescent="0.25">
      <c r="A61" s="22" t="s">
        <v>204</v>
      </c>
      <c r="B61" s="17">
        <v>12</v>
      </c>
      <c r="C61" s="17" t="s">
        <v>209</v>
      </c>
      <c r="D61" s="17">
        <v>-3.3000000000000002E-2</v>
      </c>
      <c r="E61" s="17">
        <f t="shared" si="4"/>
        <v>-3.5538219750000002E-2</v>
      </c>
      <c r="F61" s="17">
        <v>1843.5</v>
      </c>
      <c r="G61" s="17">
        <v>0</v>
      </c>
      <c r="H61" s="17">
        <v>1844</v>
      </c>
      <c r="I61" s="17">
        <v>6.5000000000000002E-2</v>
      </c>
      <c r="J61" s="17">
        <v>1</v>
      </c>
      <c r="K61" s="17">
        <v>1</v>
      </c>
      <c r="R61" s="23"/>
    </row>
    <row r="62" spans="1:19" x14ac:dyDescent="0.25">
      <c r="A62" s="24" t="s">
        <v>205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6"/>
    </row>
    <row r="63" spans="1:19" x14ac:dyDescent="0.25">
      <c r="A63" s="19" t="s">
        <v>18</v>
      </c>
      <c r="B63" s="20">
        <v>8</v>
      </c>
      <c r="C63" s="20" t="s">
        <v>203</v>
      </c>
      <c r="D63" s="20">
        <v>1.008</v>
      </c>
      <c r="E63" s="17">
        <f t="shared" ref="E63:E64" si="5">D63*1.07691575</f>
        <v>1.0855310759999999</v>
      </c>
      <c r="F63" s="20">
        <v>1687.5</v>
      </c>
      <c r="G63" s="20">
        <v>1.04</v>
      </c>
      <c r="H63" s="20">
        <v>1688</v>
      </c>
      <c r="I63" s="20">
        <v>6.5000000000000002E-2</v>
      </c>
      <c r="J63" s="20">
        <v>1</v>
      </c>
      <c r="K63" s="20">
        <v>1</v>
      </c>
      <c r="L63" s="20">
        <f>D64-D63</f>
        <v>-1.0409999999999999</v>
      </c>
      <c r="M63" s="20">
        <f>E64-E63</f>
        <v>-1.1210692957499999</v>
      </c>
      <c r="N63" s="20">
        <f>F64-F63</f>
        <v>6</v>
      </c>
      <c r="O63" s="20">
        <f>N63*1</f>
        <v>6</v>
      </c>
      <c r="P63" s="20">
        <f>M63/O63</f>
        <v>-0.18684488262499999</v>
      </c>
      <c r="Q63" s="20">
        <f>P63*60</f>
        <v>-11.210692957499999</v>
      </c>
      <c r="R63" s="21">
        <f>Q63*60</f>
        <v>-672.64157745</v>
      </c>
      <c r="S63" s="17">
        <f>ABS(Q63)</f>
        <v>11.210692957499999</v>
      </c>
    </row>
    <row r="64" spans="1:19" x14ac:dyDescent="0.25">
      <c r="A64" s="22" t="s">
        <v>206</v>
      </c>
      <c r="B64" s="17">
        <v>9</v>
      </c>
      <c r="C64" s="17" t="s">
        <v>203</v>
      </c>
      <c r="D64" s="17">
        <v>-3.3000000000000002E-2</v>
      </c>
      <c r="E64" s="17">
        <f t="shared" si="5"/>
        <v>-3.5538219750000002E-2</v>
      </c>
      <c r="F64" s="17">
        <v>1693.5</v>
      </c>
      <c r="G64" s="17">
        <v>0</v>
      </c>
      <c r="H64" s="17">
        <v>1694</v>
      </c>
      <c r="I64" s="17">
        <v>6.5000000000000002E-2</v>
      </c>
      <c r="J64" s="17">
        <v>1</v>
      </c>
      <c r="K64" s="17">
        <v>1</v>
      </c>
      <c r="R64" s="23"/>
    </row>
    <row r="65" spans="1:18" x14ac:dyDescent="0.25">
      <c r="A65" s="24" t="s">
        <v>207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6"/>
    </row>
    <row r="66" spans="1:18" x14ac:dyDescent="0.25">
      <c r="L66" s="20"/>
      <c r="M66" s="20"/>
      <c r="N66" s="20"/>
      <c r="O66" s="20"/>
      <c r="P66" s="20"/>
      <c r="Q66" s="20"/>
      <c r="R66" s="2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B3A3-B106-4D51-9191-8667D3D6BFBA}">
  <dimension ref="A1:S65"/>
  <sheetViews>
    <sheetView workbookViewId="0">
      <selection activeCell="N17" sqref="N17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210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211</v>
      </c>
      <c r="D3" s="20">
        <v>0</v>
      </c>
      <c r="E3" s="20">
        <f t="shared" ref="E3:E4" si="0">D3*1.07691575</f>
        <v>0</v>
      </c>
      <c r="F3" s="20">
        <v>2349</v>
      </c>
      <c r="G3" s="20">
        <v>0</v>
      </c>
      <c r="H3" s="20">
        <v>2349</v>
      </c>
      <c r="I3" s="20">
        <v>6.5000000000000002E-2</v>
      </c>
      <c r="J3" s="20">
        <v>1</v>
      </c>
      <c r="K3" s="20">
        <v>1</v>
      </c>
      <c r="L3" s="20">
        <f>D4-D3</f>
        <v>1.8740000000000001</v>
      </c>
      <c r="M3" s="20">
        <f>E4-E3</f>
        <v>2.0181401155000001</v>
      </c>
      <c r="N3" s="20">
        <f>F4-F3</f>
        <v>1250.8330000000001</v>
      </c>
      <c r="O3" s="20">
        <f>N3*1</f>
        <v>1250.8330000000001</v>
      </c>
      <c r="P3" s="20">
        <f>M3/O3</f>
        <v>1.6134368980511387E-3</v>
      </c>
      <c r="Q3" s="20">
        <f>P3*60</f>
        <v>9.6806213883068315E-2</v>
      </c>
      <c r="R3" s="21">
        <f>Q3*60</f>
        <v>5.8083728329840989</v>
      </c>
    </row>
    <row r="4" spans="1:18" x14ac:dyDescent="0.25">
      <c r="A4" s="22" t="s">
        <v>212</v>
      </c>
      <c r="B4" s="17">
        <v>2</v>
      </c>
      <c r="C4" s="17" t="s">
        <v>211</v>
      </c>
      <c r="D4" s="17">
        <v>1.8740000000000001</v>
      </c>
      <c r="E4" s="17">
        <f t="shared" si="0"/>
        <v>2.0181401155000001</v>
      </c>
      <c r="F4" s="17">
        <v>3599.8330000000001</v>
      </c>
      <c r="G4" s="17">
        <v>1.885</v>
      </c>
      <c r="H4" s="17">
        <v>3600</v>
      </c>
      <c r="I4" s="17">
        <v>6.5000000000000002E-2</v>
      </c>
      <c r="J4" s="17">
        <v>1</v>
      </c>
      <c r="K4" s="17">
        <v>1</v>
      </c>
      <c r="R4" s="23"/>
    </row>
    <row r="5" spans="1:18" x14ac:dyDescent="0.25">
      <c r="A5" s="24" t="s">
        <v>213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3</v>
      </c>
      <c r="C6" s="20" t="s">
        <v>211</v>
      </c>
      <c r="D6" s="20">
        <v>1.04</v>
      </c>
      <c r="E6" s="20">
        <f>D6*1.07691575</f>
        <v>1.11999238</v>
      </c>
      <c r="F6" s="20">
        <v>1</v>
      </c>
      <c r="G6" s="20">
        <v>1.04</v>
      </c>
      <c r="H6" s="20">
        <v>1</v>
      </c>
      <c r="I6" s="20">
        <v>6.5000000000000002E-2</v>
      </c>
      <c r="J6" s="20">
        <v>1</v>
      </c>
      <c r="K6" s="20">
        <v>1</v>
      </c>
      <c r="L6" s="20">
        <f>D7-D6</f>
        <v>3.5430000000000001</v>
      </c>
      <c r="M6" s="20">
        <f>E7-E6</f>
        <v>3.8155125022499998</v>
      </c>
      <c r="N6" s="20">
        <f>F7-F6</f>
        <v>3598.5</v>
      </c>
      <c r="O6" s="20">
        <f>N6*1</f>
        <v>3598.5</v>
      </c>
      <c r="P6" s="20">
        <f>M6/O6</f>
        <v>1.0603063782826177E-3</v>
      </c>
      <c r="Q6" s="20">
        <f>P6*60</f>
        <v>6.3618382696957063E-2</v>
      </c>
      <c r="R6" s="21">
        <f>Q6*60</f>
        <v>3.8171029618174237</v>
      </c>
    </row>
    <row r="7" spans="1:18" x14ac:dyDescent="0.25">
      <c r="A7" s="22" t="s">
        <v>214</v>
      </c>
      <c r="B7" s="17">
        <v>4</v>
      </c>
      <c r="C7" s="17" t="s">
        <v>211</v>
      </c>
      <c r="D7" s="17">
        <v>4.5830000000000002</v>
      </c>
      <c r="E7" s="17">
        <f>D7*1.07691575</f>
        <v>4.9355048822500001</v>
      </c>
      <c r="F7" s="17">
        <v>3599.5</v>
      </c>
      <c r="G7" s="17">
        <v>4.6150000000000002</v>
      </c>
      <c r="H7" s="17">
        <v>3600</v>
      </c>
      <c r="I7" s="17">
        <v>6.5000000000000002E-2</v>
      </c>
      <c r="J7" s="17">
        <v>1</v>
      </c>
      <c r="K7" s="17">
        <v>1</v>
      </c>
      <c r="R7" s="23"/>
    </row>
    <row r="8" spans="1:18" x14ac:dyDescent="0.25">
      <c r="A8" s="24" t="s">
        <v>215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18</v>
      </c>
      <c r="B9" s="20">
        <v>5</v>
      </c>
      <c r="C9" s="20" t="s">
        <v>211</v>
      </c>
      <c r="D9" s="20">
        <v>0.65</v>
      </c>
      <c r="E9" s="20">
        <f>D9*1.07691575</f>
        <v>0.69999523750000003</v>
      </c>
      <c r="F9" s="20">
        <v>0</v>
      </c>
      <c r="G9" s="20">
        <v>0.65</v>
      </c>
      <c r="H9" s="20">
        <v>0</v>
      </c>
      <c r="I9" s="20">
        <v>6.5000000000000002E-2</v>
      </c>
      <c r="J9" s="20">
        <v>1</v>
      </c>
      <c r="K9" s="20">
        <v>1</v>
      </c>
      <c r="L9" s="20">
        <f>D10-D9</f>
        <v>2.3940000000000001</v>
      </c>
      <c r="M9" s="20">
        <f>E10-E9</f>
        <v>2.5781363054999997</v>
      </c>
      <c r="N9" s="20">
        <f>F10-F9</f>
        <v>2676.5</v>
      </c>
      <c r="O9" s="20">
        <f>N9*1</f>
        <v>2676.5</v>
      </c>
      <c r="P9" s="20">
        <f>M9/O9</f>
        <v>9.6324913338314958E-4</v>
      </c>
      <c r="Q9" s="20">
        <f>P9*60</f>
        <v>5.7794948002988976E-2</v>
      </c>
      <c r="R9" s="21">
        <f>Q9*60</f>
        <v>3.4676968801793384</v>
      </c>
    </row>
    <row r="10" spans="1:18" x14ac:dyDescent="0.25">
      <c r="A10" s="22" t="s">
        <v>216</v>
      </c>
      <c r="B10" s="17">
        <v>6</v>
      </c>
      <c r="C10" s="17" t="s">
        <v>211</v>
      </c>
      <c r="D10" s="17">
        <v>3.044</v>
      </c>
      <c r="E10" s="17">
        <f>D10*1.07691575</f>
        <v>3.2781315429999998</v>
      </c>
      <c r="F10" s="17">
        <v>2676.5</v>
      </c>
      <c r="G10" s="17">
        <v>3.0550000000000002</v>
      </c>
      <c r="H10" s="17">
        <v>2677</v>
      </c>
      <c r="I10" s="17">
        <v>6.5000000000000002E-2</v>
      </c>
      <c r="J10" s="17">
        <v>1</v>
      </c>
      <c r="K10" s="17">
        <v>1</v>
      </c>
      <c r="R10" s="23"/>
    </row>
    <row r="11" spans="1:18" x14ac:dyDescent="0.25">
      <c r="A11" s="24" t="s">
        <v>217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8" x14ac:dyDescent="0.25">
      <c r="A12" s="19" t="s">
        <v>19</v>
      </c>
      <c r="B12" s="20">
        <v>8</v>
      </c>
      <c r="C12" s="20" t="s">
        <v>211</v>
      </c>
      <c r="D12" s="20">
        <v>6.5000000000000002E-2</v>
      </c>
      <c r="E12" s="20">
        <f>D12*1.07691575</f>
        <v>6.9999523750000001E-2</v>
      </c>
      <c r="F12" s="20">
        <v>1</v>
      </c>
      <c r="G12" s="20">
        <v>6.5000000000000002E-2</v>
      </c>
      <c r="H12" s="20">
        <v>1</v>
      </c>
      <c r="I12" s="20">
        <v>6.5000000000000002E-2</v>
      </c>
      <c r="J12" s="20">
        <v>1</v>
      </c>
      <c r="K12" s="20">
        <v>1</v>
      </c>
      <c r="L12" s="20">
        <f>D13-D12</f>
        <v>2.048</v>
      </c>
      <c r="M12" s="20">
        <f>E13-E12</f>
        <v>2.2055234559999999</v>
      </c>
      <c r="N12" s="20">
        <f>F13-F12</f>
        <v>1513.5</v>
      </c>
      <c r="O12" s="20">
        <f>N12*1</f>
        <v>1513.5</v>
      </c>
      <c r="P12" s="20">
        <f>M12/O12</f>
        <v>1.4572338658738024E-3</v>
      </c>
      <c r="Q12" s="20">
        <f>P12*60</f>
        <v>8.7434031952428146E-2</v>
      </c>
      <c r="R12" s="21">
        <f>Q12*60</f>
        <v>5.2460419171456891</v>
      </c>
    </row>
    <row r="13" spans="1:18" x14ac:dyDescent="0.25">
      <c r="A13" s="22" t="s">
        <v>218</v>
      </c>
      <c r="B13" s="17">
        <v>9</v>
      </c>
      <c r="C13" s="17" t="s">
        <v>211</v>
      </c>
      <c r="D13" s="17">
        <v>2.113</v>
      </c>
      <c r="E13" s="17">
        <f>D13*1.07691575</f>
        <v>2.2755229797499998</v>
      </c>
      <c r="F13" s="17">
        <v>1514.5</v>
      </c>
      <c r="G13" s="17">
        <v>2.145</v>
      </c>
      <c r="H13" s="17">
        <v>1515</v>
      </c>
      <c r="I13" s="17">
        <v>6.5000000000000002E-2</v>
      </c>
      <c r="J13" s="17">
        <v>1</v>
      </c>
      <c r="K13" s="17">
        <v>1</v>
      </c>
      <c r="R13" s="23"/>
    </row>
    <row r="14" spans="1:18" x14ac:dyDescent="0.25">
      <c r="A14" s="24" t="s">
        <v>59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8" x14ac:dyDescent="0.25">
      <c r="A15" s="19" t="s">
        <v>28</v>
      </c>
      <c r="B15" s="20">
        <v>11</v>
      </c>
      <c r="C15" s="20" t="s">
        <v>211</v>
      </c>
      <c r="D15" s="20">
        <v>1.04</v>
      </c>
      <c r="E15" s="17">
        <f t="shared" ref="E15:E20" si="1">D15*1.07691575</f>
        <v>1.11999238</v>
      </c>
      <c r="F15" s="20">
        <v>1</v>
      </c>
      <c r="G15" s="20">
        <v>1.04</v>
      </c>
      <c r="H15" s="20">
        <v>1</v>
      </c>
      <c r="I15" s="20">
        <v>6.5000000000000002E-2</v>
      </c>
      <c r="J15" s="20">
        <v>1</v>
      </c>
      <c r="K15" s="20">
        <v>1</v>
      </c>
      <c r="L15" s="20">
        <f>D16-D15</f>
        <v>3.1520000000000001</v>
      </c>
      <c r="M15" s="20">
        <f>E16-E15</f>
        <v>3.3944384439999995</v>
      </c>
      <c r="N15" s="20">
        <f>F16-F15</f>
        <v>1930.5</v>
      </c>
      <c r="O15" s="20">
        <f>N15*1</f>
        <v>1930.5</v>
      </c>
      <c r="P15" s="20">
        <f>M15/O15</f>
        <v>1.758320872312872E-3</v>
      </c>
      <c r="Q15" s="20">
        <f>P15*60</f>
        <v>0.10549925233877232</v>
      </c>
      <c r="R15" s="21">
        <f>Q15*60</f>
        <v>6.329955140326339</v>
      </c>
    </row>
    <row r="16" spans="1:18" x14ac:dyDescent="0.25">
      <c r="A16" s="22" t="s">
        <v>219</v>
      </c>
      <c r="B16" s="17">
        <v>12</v>
      </c>
      <c r="C16" s="17" t="s">
        <v>211</v>
      </c>
      <c r="D16" s="17">
        <v>4.1920000000000002</v>
      </c>
      <c r="E16" s="17">
        <f t="shared" si="1"/>
        <v>4.5144308239999997</v>
      </c>
      <c r="F16" s="17">
        <v>1931.5</v>
      </c>
      <c r="G16" s="17">
        <v>4.2249999999999996</v>
      </c>
      <c r="H16" s="17">
        <v>1932</v>
      </c>
      <c r="I16" s="17">
        <v>6.5000000000000002E-2</v>
      </c>
      <c r="J16" s="17">
        <v>1</v>
      </c>
      <c r="K16" s="17">
        <v>1</v>
      </c>
      <c r="R16" s="23"/>
    </row>
    <row r="17" spans="1:18" x14ac:dyDescent="0.25">
      <c r="A17" s="22" t="s">
        <v>220</v>
      </c>
      <c r="B17" s="17">
        <v>13</v>
      </c>
      <c r="C17" s="17" t="s">
        <v>211</v>
      </c>
      <c r="D17" s="17">
        <v>-3.3000000000000002E-2</v>
      </c>
      <c r="E17" s="17">
        <f t="shared" si="1"/>
        <v>-3.5538219750000002E-2</v>
      </c>
      <c r="F17" s="17">
        <v>1957.5</v>
      </c>
      <c r="G17" s="17">
        <v>0</v>
      </c>
      <c r="H17" s="17">
        <v>1958</v>
      </c>
      <c r="I17" s="17">
        <v>6.5000000000000002E-2</v>
      </c>
      <c r="J17" s="17">
        <v>1</v>
      </c>
      <c r="K17" s="17">
        <v>1</v>
      </c>
      <c r="L17" s="17">
        <f>D18-D17</f>
        <v>1.6259999999999999</v>
      </c>
      <c r="M17" s="17">
        <f>E18-E17</f>
        <v>1.7510650095</v>
      </c>
      <c r="N17" s="17">
        <f>F18-F17</f>
        <v>1642</v>
      </c>
      <c r="O17" s="17">
        <f>N17*1</f>
        <v>1642</v>
      </c>
      <c r="P17" s="17">
        <f>M17/O17</f>
        <v>1.0664220520706456E-3</v>
      </c>
      <c r="Q17" s="17">
        <f>P17*60</f>
        <v>6.3985323124238741E-2</v>
      </c>
      <c r="R17" s="23">
        <f>Q17*60</f>
        <v>3.8391193874543244</v>
      </c>
    </row>
    <row r="18" spans="1:18" x14ac:dyDescent="0.25">
      <c r="A18" s="24"/>
      <c r="B18" s="25">
        <v>14</v>
      </c>
      <c r="C18" s="25" t="s">
        <v>211</v>
      </c>
      <c r="D18" s="25">
        <v>1.593</v>
      </c>
      <c r="E18" s="17">
        <f t="shared" si="1"/>
        <v>1.7155267897499999</v>
      </c>
      <c r="F18" s="25">
        <v>3599.5</v>
      </c>
      <c r="G18" s="25">
        <v>1.625</v>
      </c>
      <c r="H18" s="25">
        <v>3600</v>
      </c>
      <c r="I18" s="25">
        <v>6.5000000000000002E-2</v>
      </c>
      <c r="J18" s="25">
        <v>1</v>
      </c>
      <c r="K18" s="25">
        <v>1</v>
      </c>
      <c r="L18" s="25"/>
      <c r="M18" s="25"/>
      <c r="N18" s="25"/>
      <c r="O18" s="25"/>
      <c r="P18" s="25"/>
      <c r="Q18" s="25"/>
      <c r="R18" s="26"/>
    </row>
    <row r="19" spans="1:18" x14ac:dyDescent="0.25">
      <c r="A19" s="19" t="s">
        <v>32</v>
      </c>
      <c r="B19" s="20">
        <v>15</v>
      </c>
      <c r="C19" s="20" t="s">
        <v>211</v>
      </c>
      <c r="D19" s="20">
        <v>1.7549999999999999</v>
      </c>
      <c r="E19" s="20">
        <f t="shared" si="1"/>
        <v>1.8899871412499998</v>
      </c>
      <c r="F19" s="20">
        <v>2</v>
      </c>
      <c r="G19" s="20">
        <v>1.7549999999999999</v>
      </c>
      <c r="H19" s="20">
        <v>2</v>
      </c>
      <c r="I19" s="20">
        <v>6.5000000000000002E-2</v>
      </c>
      <c r="J19" s="20">
        <v>1</v>
      </c>
      <c r="K19" s="20">
        <v>1</v>
      </c>
      <c r="L19" s="20">
        <f>D20-D19</f>
        <v>3.4130000000000003</v>
      </c>
      <c r="M19" s="20">
        <f>E20-E19</f>
        <v>3.6755134547499999</v>
      </c>
      <c r="N19" s="20">
        <f>F20-F19</f>
        <v>3596.5</v>
      </c>
      <c r="O19" s="20">
        <f>N19*1</f>
        <v>3596.5</v>
      </c>
      <c r="P19" s="20">
        <f>M19/O19</f>
        <v>1.0219695411511191E-3</v>
      </c>
      <c r="Q19" s="20">
        <f>P19*60</f>
        <v>6.1318172469067143E-2</v>
      </c>
      <c r="R19" s="21">
        <f>Q19*60</f>
        <v>3.6790903481440287</v>
      </c>
    </row>
    <row r="20" spans="1:18" x14ac:dyDescent="0.25">
      <c r="A20" s="22" t="s">
        <v>221</v>
      </c>
      <c r="B20" s="17">
        <v>16</v>
      </c>
      <c r="C20" s="17" t="s">
        <v>211</v>
      </c>
      <c r="D20" s="17">
        <v>5.1680000000000001</v>
      </c>
      <c r="E20" s="17">
        <f t="shared" si="1"/>
        <v>5.5655005959999997</v>
      </c>
      <c r="F20" s="17">
        <v>3598.5</v>
      </c>
      <c r="G20" s="17">
        <v>5.2</v>
      </c>
      <c r="H20" s="17">
        <v>3599</v>
      </c>
      <c r="I20" s="17">
        <v>6.5000000000000002E-2</v>
      </c>
      <c r="J20" s="17">
        <v>1</v>
      </c>
      <c r="K20" s="17">
        <v>1</v>
      </c>
      <c r="R20" s="23"/>
    </row>
    <row r="21" spans="1:18" x14ac:dyDescent="0.25">
      <c r="A21" s="24" t="s">
        <v>222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</row>
    <row r="55" spans="1:19" x14ac:dyDescent="0.25">
      <c r="A55" s="17" t="s">
        <v>223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18</v>
      </c>
      <c r="B57" s="20">
        <v>6</v>
      </c>
      <c r="C57" s="20" t="s">
        <v>211</v>
      </c>
      <c r="D57" s="20">
        <v>3.044</v>
      </c>
      <c r="E57" s="20">
        <f>D57*1.07691575</f>
        <v>3.2781315429999998</v>
      </c>
      <c r="F57" s="20">
        <v>2676.5</v>
      </c>
      <c r="G57" s="20">
        <v>3.0550000000000002</v>
      </c>
      <c r="H57" s="20">
        <v>2677</v>
      </c>
      <c r="I57" s="20">
        <v>6.5000000000000002E-2</v>
      </c>
      <c r="J57" s="20">
        <v>1</v>
      </c>
      <c r="K57" s="20">
        <v>1</v>
      </c>
      <c r="L57" s="20">
        <f>D58-D57</f>
        <v>-3.077</v>
      </c>
      <c r="M57" s="20">
        <f>E58-E57</f>
        <v>-3.3136697627499996</v>
      </c>
      <c r="N57" s="20">
        <f>F58-F57</f>
        <v>24.666999999999916</v>
      </c>
      <c r="O57" s="20">
        <f>N57*1</f>
        <v>24.666999999999916</v>
      </c>
      <c r="P57" s="20">
        <f>M57/O57</f>
        <v>-0.1343361480013788</v>
      </c>
      <c r="Q57" s="20">
        <f>P57*60</f>
        <v>-8.0601688800827276</v>
      </c>
      <c r="R57" s="20">
        <f>Q57*60</f>
        <v>-483.61013280496365</v>
      </c>
      <c r="S57" s="21">
        <f>ABS(Q57)</f>
        <v>8.0601688800827276</v>
      </c>
    </row>
    <row r="58" spans="1:19" x14ac:dyDescent="0.25">
      <c r="A58" s="22" t="s">
        <v>216</v>
      </c>
      <c r="B58" s="17">
        <v>7</v>
      </c>
      <c r="C58" s="17" t="s">
        <v>211</v>
      </c>
      <c r="D58" s="17">
        <v>-3.3000000000000002E-2</v>
      </c>
      <c r="E58" s="17">
        <f>D58*1.07691575</f>
        <v>-3.5538219750000002E-2</v>
      </c>
      <c r="F58" s="17">
        <v>2701.1669999999999</v>
      </c>
      <c r="G58" s="17">
        <v>0</v>
      </c>
      <c r="H58" s="17">
        <v>2701</v>
      </c>
      <c r="I58" s="17">
        <v>6.5000000000000002E-2</v>
      </c>
      <c r="J58" s="17">
        <v>1</v>
      </c>
      <c r="K58" s="17">
        <v>1</v>
      </c>
      <c r="S58" s="23"/>
    </row>
    <row r="59" spans="1:19" x14ac:dyDescent="0.25">
      <c r="A59" s="24" t="s">
        <v>217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  <row r="60" spans="1:19" x14ac:dyDescent="0.25">
      <c r="A60" s="19" t="s">
        <v>19</v>
      </c>
      <c r="B60" s="20">
        <v>9</v>
      </c>
      <c r="C60" s="20" t="s">
        <v>211</v>
      </c>
      <c r="D60" s="20">
        <v>2.113</v>
      </c>
      <c r="E60" s="17">
        <f>D60*1.07691575</f>
        <v>2.2755229797499998</v>
      </c>
      <c r="F60" s="20">
        <v>1514.5</v>
      </c>
      <c r="G60" s="20">
        <v>2.145</v>
      </c>
      <c r="H60" s="20">
        <v>1515</v>
      </c>
      <c r="I60" s="20">
        <v>6.5000000000000002E-2</v>
      </c>
      <c r="J60" s="20">
        <v>1</v>
      </c>
      <c r="K60" s="20">
        <v>1</v>
      </c>
      <c r="L60" s="20">
        <f>D61-D60</f>
        <v>-2.1459999999999999</v>
      </c>
      <c r="M60" s="20">
        <f>E61-E60</f>
        <v>-2.3110611994999997</v>
      </c>
      <c r="N60" s="20">
        <f>F61-F60</f>
        <v>16</v>
      </c>
      <c r="O60" s="20">
        <f>N60*1</f>
        <v>16</v>
      </c>
      <c r="P60" s="20">
        <f>M60/O60</f>
        <v>-0.14444132496874998</v>
      </c>
      <c r="Q60" s="20">
        <f>P60*60</f>
        <v>-8.666479498124998</v>
      </c>
      <c r="R60" s="20">
        <f>Q60*60</f>
        <v>-519.98876988749987</v>
      </c>
      <c r="S60" s="21">
        <f>ABS(Q60)</f>
        <v>8.666479498124998</v>
      </c>
    </row>
    <row r="61" spans="1:19" x14ac:dyDescent="0.25">
      <c r="A61" s="22" t="s">
        <v>218</v>
      </c>
      <c r="B61" s="17">
        <v>10</v>
      </c>
      <c r="C61" s="17" t="s">
        <v>211</v>
      </c>
      <c r="D61" s="17">
        <v>-3.3000000000000002E-2</v>
      </c>
      <c r="E61" s="17">
        <f>D61*1.07691575</f>
        <v>-3.5538219750000002E-2</v>
      </c>
      <c r="F61" s="17">
        <v>1530.5</v>
      </c>
      <c r="G61" s="17">
        <v>0</v>
      </c>
      <c r="H61" s="17">
        <v>1531</v>
      </c>
      <c r="I61" s="17">
        <v>6.5000000000000002E-2</v>
      </c>
      <c r="J61" s="17">
        <v>1</v>
      </c>
      <c r="K61" s="17">
        <v>1</v>
      </c>
      <c r="S61" s="23"/>
    </row>
    <row r="62" spans="1:19" x14ac:dyDescent="0.25">
      <c r="A62" s="24" t="s">
        <v>59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</row>
    <row r="63" spans="1:19" x14ac:dyDescent="0.25">
      <c r="A63" s="19" t="s">
        <v>28</v>
      </c>
      <c r="B63" s="20">
        <v>12</v>
      </c>
      <c r="C63" s="20" t="s">
        <v>211</v>
      </c>
      <c r="D63" s="20">
        <v>4.1920000000000002</v>
      </c>
      <c r="E63" s="17">
        <f>D63*1.07691575</f>
        <v>4.5144308239999997</v>
      </c>
      <c r="F63" s="20">
        <v>1931.5</v>
      </c>
      <c r="G63" s="20">
        <v>4.2249999999999996</v>
      </c>
      <c r="H63" s="20">
        <v>1932</v>
      </c>
      <c r="I63" s="20">
        <v>6.5000000000000002E-2</v>
      </c>
      <c r="J63" s="20">
        <v>1</v>
      </c>
      <c r="K63" s="20">
        <v>1</v>
      </c>
      <c r="L63" s="20">
        <f>D64-D63</f>
        <v>-4.2250000000000005</v>
      </c>
      <c r="M63" s="20">
        <f>E64-E63</f>
        <v>-4.54996904375</v>
      </c>
      <c r="N63" s="20">
        <f>F64-F63</f>
        <v>26</v>
      </c>
      <c r="O63" s="20">
        <f>N63*1</f>
        <v>26</v>
      </c>
      <c r="P63" s="20">
        <f>M63/O63</f>
        <v>-0.17499880937500001</v>
      </c>
      <c r="Q63" s="20">
        <f>P63*60</f>
        <v>-10.499928562500001</v>
      </c>
      <c r="R63" s="20">
        <f>Q63*60</f>
        <v>-629.99571375000005</v>
      </c>
      <c r="S63" s="21">
        <f>ABS(Q63)</f>
        <v>10.499928562500001</v>
      </c>
    </row>
    <row r="64" spans="1:19" x14ac:dyDescent="0.25">
      <c r="A64" s="22" t="s">
        <v>219</v>
      </c>
      <c r="B64" s="17">
        <v>13</v>
      </c>
      <c r="C64" s="17" t="s">
        <v>211</v>
      </c>
      <c r="D64" s="17">
        <v>-3.3000000000000002E-2</v>
      </c>
      <c r="E64" s="17">
        <f>D64*1.07691575</f>
        <v>-3.5538219750000002E-2</v>
      </c>
      <c r="F64" s="17">
        <v>1957.5</v>
      </c>
      <c r="G64" s="17">
        <v>0</v>
      </c>
      <c r="H64" s="17">
        <v>1958</v>
      </c>
      <c r="I64" s="17">
        <v>6.5000000000000002E-2</v>
      </c>
      <c r="J64" s="17">
        <v>1</v>
      </c>
      <c r="K64" s="17">
        <v>1</v>
      </c>
      <c r="S64" s="23"/>
    </row>
    <row r="65" spans="1:19" x14ac:dyDescent="0.25">
      <c r="A65" s="24" t="s">
        <v>220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2D55-78EC-42CC-B46E-424943F3ECB3}">
  <dimension ref="A1:S49"/>
  <sheetViews>
    <sheetView workbookViewId="0">
      <selection activeCell="N17" sqref="N17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17" t="s">
        <v>224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7"/>
      <c r="B2" s="17"/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35</v>
      </c>
      <c r="B3" s="20">
        <v>1</v>
      </c>
      <c r="C3" s="20" t="s">
        <v>225</v>
      </c>
      <c r="D3" s="20">
        <v>0.42199999999999999</v>
      </c>
      <c r="E3" s="17">
        <f t="shared" ref="E3:E16" si="0">D3*1.07691575</f>
        <v>0.45445844649999995</v>
      </c>
      <c r="F3" s="20">
        <v>-0.5</v>
      </c>
      <c r="G3" s="20">
        <v>0.45500000000000002</v>
      </c>
      <c r="H3" s="20">
        <v>0</v>
      </c>
      <c r="I3" s="20">
        <v>6.5000000000000002E-2</v>
      </c>
      <c r="J3" s="20">
        <v>1</v>
      </c>
      <c r="K3" s="20">
        <v>2</v>
      </c>
      <c r="L3" s="20">
        <f>D4-D3</f>
        <v>0.35800000000000004</v>
      </c>
      <c r="M3" s="17">
        <f>E4-E3</f>
        <v>0.38553583850000001</v>
      </c>
      <c r="N3" s="20">
        <f>F4-F3</f>
        <v>355</v>
      </c>
      <c r="O3" s="20">
        <f>N3*1</f>
        <v>355</v>
      </c>
      <c r="P3" s="20">
        <f>M3/O3</f>
        <v>1.0860164464788732E-3</v>
      </c>
      <c r="Q3" s="20">
        <f>P3*60</f>
        <v>6.5160986788732389E-2</v>
      </c>
      <c r="R3" s="21">
        <f>Q3*60</f>
        <v>3.9096592073239433</v>
      </c>
    </row>
    <row r="4" spans="1:18" x14ac:dyDescent="0.25">
      <c r="A4" s="22" t="s">
        <v>226</v>
      </c>
      <c r="B4" s="17">
        <v>2</v>
      </c>
      <c r="C4" s="17" t="s">
        <v>225</v>
      </c>
      <c r="D4" s="17">
        <v>0.78</v>
      </c>
      <c r="E4" s="17">
        <f t="shared" si="0"/>
        <v>0.83999428499999995</v>
      </c>
      <c r="F4" s="17">
        <v>354.5</v>
      </c>
      <c r="G4" s="17">
        <v>0.78</v>
      </c>
      <c r="H4" s="17">
        <v>355</v>
      </c>
      <c r="I4" s="17">
        <v>6.5000000000000002E-2</v>
      </c>
      <c r="J4" s="17">
        <v>1</v>
      </c>
      <c r="K4" s="17">
        <v>2</v>
      </c>
      <c r="L4" s="17"/>
      <c r="M4" s="17"/>
      <c r="N4" s="17"/>
      <c r="O4" s="17"/>
      <c r="P4" s="17"/>
      <c r="Q4" s="17"/>
      <c r="R4" s="23"/>
    </row>
    <row r="5" spans="1:18" x14ac:dyDescent="0.25">
      <c r="A5" s="22" t="s">
        <v>227</v>
      </c>
      <c r="B5" s="17">
        <v>4</v>
      </c>
      <c r="C5" s="17" t="s">
        <v>225</v>
      </c>
      <c r="D5" s="17">
        <v>-3.3000000000000002E-2</v>
      </c>
      <c r="E5" s="17">
        <f t="shared" si="0"/>
        <v>-3.5538219750000002E-2</v>
      </c>
      <c r="F5" s="17">
        <v>550</v>
      </c>
      <c r="G5" s="17">
        <v>0</v>
      </c>
      <c r="H5" s="17">
        <v>550</v>
      </c>
      <c r="I5" s="17">
        <v>6.5000000000000002E-2</v>
      </c>
      <c r="J5" s="17">
        <v>1</v>
      </c>
      <c r="K5" s="17">
        <v>2</v>
      </c>
      <c r="L5" s="17">
        <f>D6-D5</f>
        <v>1.1379999999999999</v>
      </c>
      <c r="M5" s="17">
        <f>E6-E5</f>
        <v>1.2255301235</v>
      </c>
      <c r="N5" s="17">
        <f>F6-F5</f>
        <v>1073</v>
      </c>
      <c r="O5" s="17">
        <f>N5*1</f>
        <v>1073</v>
      </c>
      <c r="P5" s="17">
        <f>M5/O5</f>
        <v>1.1421529575955265E-3</v>
      </c>
      <c r="Q5" s="17">
        <f>P5*60</f>
        <v>6.8529177455731588E-2</v>
      </c>
      <c r="R5" s="23">
        <f>Q5*60</f>
        <v>4.1117506473438956</v>
      </c>
    </row>
    <row r="6" spans="1:18" x14ac:dyDescent="0.25">
      <c r="A6" s="22"/>
      <c r="B6" s="17">
        <v>5</v>
      </c>
      <c r="C6" s="17" t="s">
        <v>225</v>
      </c>
      <c r="D6" s="17">
        <v>1.105</v>
      </c>
      <c r="E6" s="17">
        <f t="shared" si="0"/>
        <v>1.18999190375</v>
      </c>
      <c r="F6" s="17">
        <v>1623</v>
      </c>
      <c r="G6" s="17">
        <v>1.105</v>
      </c>
      <c r="H6" s="17">
        <v>1623</v>
      </c>
      <c r="I6" s="17">
        <v>6.5000000000000002E-2</v>
      </c>
      <c r="J6" s="17">
        <v>1</v>
      </c>
      <c r="K6" s="17">
        <v>2</v>
      </c>
      <c r="L6" s="17"/>
      <c r="M6" s="17"/>
      <c r="N6" s="17"/>
      <c r="O6" s="17"/>
      <c r="P6" s="17"/>
      <c r="Q6" s="17"/>
      <c r="R6" s="23"/>
    </row>
    <row r="7" spans="1:18" x14ac:dyDescent="0.25">
      <c r="A7" s="22"/>
      <c r="B7" s="17">
        <v>7</v>
      </c>
      <c r="C7" s="17" t="s">
        <v>225</v>
      </c>
      <c r="D7" s="17">
        <v>-3.3000000000000002E-2</v>
      </c>
      <c r="E7" s="17">
        <f t="shared" si="0"/>
        <v>-3.5538219750000002E-2</v>
      </c>
      <c r="F7" s="17">
        <v>1829.5</v>
      </c>
      <c r="G7" s="17">
        <v>0</v>
      </c>
      <c r="H7" s="17">
        <v>1830</v>
      </c>
      <c r="I7" s="17">
        <v>6.5000000000000002E-2</v>
      </c>
      <c r="J7" s="17">
        <v>1</v>
      </c>
      <c r="K7" s="17">
        <v>2</v>
      </c>
      <c r="L7" s="17">
        <f>D8-D7</f>
        <v>0.91100000000000003</v>
      </c>
      <c r="M7" s="17">
        <f>E8-E7</f>
        <v>0.98107024825</v>
      </c>
      <c r="N7" s="17">
        <f>F8-F7</f>
        <v>876.5</v>
      </c>
      <c r="O7" s="17">
        <f>N7*1</f>
        <v>876.5</v>
      </c>
      <c r="P7" s="17">
        <f>M7/O7</f>
        <v>1.1193043334284084E-3</v>
      </c>
      <c r="Q7" s="17">
        <f>P7*60</f>
        <v>6.7158260005704504E-2</v>
      </c>
      <c r="R7" s="23">
        <f>Q7*60</f>
        <v>4.0294956003422699</v>
      </c>
    </row>
    <row r="8" spans="1:18" x14ac:dyDescent="0.25">
      <c r="A8" s="24"/>
      <c r="B8" s="25">
        <v>8</v>
      </c>
      <c r="C8" s="25" t="s">
        <v>225</v>
      </c>
      <c r="D8" s="25">
        <v>0.878</v>
      </c>
      <c r="E8" s="17">
        <f t="shared" si="0"/>
        <v>0.94553202849999995</v>
      </c>
      <c r="F8" s="25">
        <v>2706</v>
      </c>
      <c r="G8" s="25">
        <v>0.91</v>
      </c>
      <c r="H8" s="25">
        <v>2706</v>
      </c>
      <c r="I8" s="25">
        <v>6.5000000000000002E-2</v>
      </c>
      <c r="J8" s="25">
        <v>1</v>
      </c>
      <c r="K8" s="25">
        <v>2</v>
      </c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38</v>
      </c>
      <c r="B9" s="20">
        <v>10</v>
      </c>
      <c r="C9" s="20" t="s">
        <v>225</v>
      </c>
      <c r="D9" s="20">
        <v>0.48799999999999999</v>
      </c>
      <c r="E9" s="20">
        <f t="shared" si="0"/>
        <v>0.52553488599999998</v>
      </c>
      <c r="F9" s="20">
        <v>0.16700000000000001</v>
      </c>
      <c r="G9" s="20">
        <v>0.52</v>
      </c>
      <c r="H9" s="20">
        <v>0</v>
      </c>
      <c r="I9" s="20">
        <v>6.5000000000000002E-2</v>
      </c>
      <c r="J9" s="20">
        <v>1</v>
      </c>
      <c r="K9" s="20">
        <v>2</v>
      </c>
      <c r="L9" s="20">
        <f>D10-D9</f>
        <v>1.9500000000000002</v>
      </c>
      <c r="M9" s="17">
        <f>E10-E9</f>
        <v>2.0999857125000001</v>
      </c>
      <c r="N9" s="20">
        <f>F10-F9</f>
        <v>1414</v>
      </c>
      <c r="O9" s="20">
        <f>N9*1</f>
        <v>1414</v>
      </c>
      <c r="P9" s="20">
        <f>M9/O9</f>
        <v>1.4851384105374825E-3</v>
      </c>
      <c r="Q9" s="20">
        <f>P9*60</f>
        <v>8.9108304632248947E-2</v>
      </c>
      <c r="R9" s="21">
        <f>Q9*60</f>
        <v>5.3464982779349368</v>
      </c>
    </row>
    <row r="10" spans="1:18" x14ac:dyDescent="0.25">
      <c r="A10" s="22" t="s">
        <v>228</v>
      </c>
      <c r="B10" s="17">
        <v>11</v>
      </c>
      <c r="C10" s="17" t="s">
        <v>225</v>
      </c>
      <c r="D10" s="17">
        <v>2.4380000000000002</v>
      </c>
      <c r="E10" s="17">
        <f t="shared" si="0"/>
        <v>2.6255205985000001</v>
      </c>
      <c r="F10" s="17">
        <v>1414.1669999999999</v>
      </c>
      <c r="G10" s="17">
        <v>2.4700000000000002</v>
      </c>
      <c r="H10" s="17">
        <v>1414</v>
      </c>
      <c r="I10" s="17">
        <v>6.5000000000000002E-2</v>
      </c>
      <c r="J10" s="17">
        <v>1</v>
      </c>
      <c r="K10" s="17">
        <v>2</v>
      </c>
      <c r="L10" s="17"/>
      <c r="M10" s="17"/>
      <c r="N10" s="17"/>
      <c r="O10" s="17"/>
      <c r="P10" s="17"/>
      <c r="Q10" s="17"/>
      <c r="R10" s="23"/>
    </row>
    <row r="11" spans="1:18" x14ac:dyDescent="0.25">
      <c r="A11" s="22" t="s">
        <v>229</v>
      </c>
      <c r="B11" s="17">
        <v>12</v>
      </c>
      <c r="C11" s="17" t="s">
        <v>225</v>
      </c>
      <c r="D11" s="17">
        <v>0.40100000000000002</v>
      </c>
      <c r="E11" s="17">
        <f t="shared" si="0"/>
        <v>0.43184321575000001</v>
      </c>
      <c r="F11" s="17">
        <v>1426.1669999999999</v>
      </c>
      <c r="G11" s="17">
        <v>0.39</v>
      </c>
      <c r="H11" s="17">
        <v>1426</v>
      </c>
      <c r="I11" s="17">
        <v>6.5000000000000002E-2</v>
      </c>
      <c r="J11" s="17">
        <v>1</v>
      </c>
      <c r="K11" s="17">
        <v>2</v>
      </c>
      <c r="L11" s="17">
        <f>D12-D11</f>
        <v>1.4730000000000001</v>
      </c>
      <c r="M11" s="17">
        <f>E12-E11</f>
        <v>1.58629689975</v>
      </c>
      <c r="N11" s="17">
        <f>F12-F11</f>
        <v>1462</v>
      </c>
      <c r="O11" s="17">
        <f>N11*1</f>
        <v>1462</v>
      </c>
      <c r="P11" s="17">
        <f>M11/O11</f>
        <v>1.0850183992818058E-3</v>
      </c>
      <c r="Q11" s="17">
        <f>P11*60</f>
        <v>6.5101103956908352E-2</v>
      </c>
      <c r="R11" s="23">
        <f>Q11*60</f>
        <v>3.906066237414501</v>
      </c>
    </row>
    <row r="12" spans="1:18" x14ac:dyDescent="0.25">
      <c r="A12" s="22"/>
      <c r="B12" s="17">
        <v>13</v>
      </c>
      <c r="C12" s="17" t="s">
        <v>225</v>
      </c>
      <c r="D12" s="17">
        <v>1.8740000000000001</v>
      </c>
      <c r="E12" s="17">
        <f t="shared" si="0"/>
        <v>2.0181401155000001</v>
      </c>
      <c r="F12" s="17">
        <v>2888.1669999999999</v>
      </c>
      <c r="G12" s="17">
        <v>1.885</v>
      </c>
      <c r="H12" s="17">
        <v>2888</v>
      </c>
      <c r="I12" s="17">
        <v>6.5000000000000002E-2</v>
      </c>
      <c r="J12" s="17">
        <v>1</v>
      </c>
      <c r="K12" s="17">
        <v>2</v>
      </c>
      <c r="L12" s="17"/>
      <c r="M12" s="17"/>
      <c r="N12" s="17"/>
      <c r="O12" s="17"/>
      <c r="P12" s="17"/>
      <c r="Q12" s="17"/>
      <c r="R12" s="23"/>
    </row>
    <row r="13" spans="1:18" x14ac:dyDescent="0.25">
      <c r="A13" s="22"/>
      <c r="B13" s="17">
        <v>14</v>
      </c>
      <c r="C13" s="17" t="s">
        <v>225</v>
      </c>
      <c r="D13" s="17">
        <v>0.61799999999999999</v>
      </c>
      <c r="E13" s="17">
        <f t="shared" si="0"/>
        <v>0.66553393350000001</v>
      </c>
      <c r="F13" s="17">
        <v>2896.1669999999999</v>
      </c>
      <c r="G13" s="17">
        <v>0.65</v>
      </c>
      <c r="H13" s="17">
        <v>2896</v>
      </c>
      <c r="I13" s="17">
        <v>6.5000000000000002E-2</v>
      </c>
      <c r="J13" s="17">
        <v>1</v>
      </c>
      <c r="K13" s="17">
        <v>2</v>
      </c>
      <c r="L13" s="17">
        <f>D14-D13</f>
        <v>0.69299999999999995</v>
      </c>
      <c r="M13" s="17">
        <f>E14-E13</f>
        <v>0.74630261474999993</v>
      </c>
      <c r="N13" s="17">
        <f>F14-F13</f>
        <v>555</v>
      </c>
      <c r="O13" s="17">
        <f>N13*1</f>
        <v>555</v>
      </c>
      <c r="P13" s="17">
        <f>M13/O13</f>
        <v>1.3446893959459458E-3</v>
      </c>
      <c r="Q13" s="17">
        <f>P13*60</f>
        <v>8.0681363756756747E-2</v>
      </c>
      <c r="R13" s="23">
        <f>Q13*60</f>
        <v>4.8408818254054049</v>
      </c>
    </row>
    <row r="14" spans="1:18" x14ac:dyDescent="0.25">
      <c r="A14" s="24"/>
      <c r="B14" s="25">
        <v>15</v>
      </c>
      <c r="C14" s="25" t="s">
        <v>225</v>
      </c>
      <c r="D14" s="25">
        <v>1.3109999999999999</v>
      </c>
      <c r="E14" s="17">
        <f t="shared" si="0"/>
        <v>1.4118365482499999</v>
      </c>
      <c r="F14" s="25">
        <v>3451.1669999999999</v>
      </c>
      <c r="G14" s="25">
        <v>1.3</v>
      </c>
      <c r="H14" s="25">
        <v>3451</v>
      </c>
      <c r="I14" s="25">
        <v>6.5000000000000002E-2</v>
      </c>
      <c r="J14" s="25">
        <v>1</v>
      </c>
      <c r="K14" s="25">
        <v>2</v>
      </c>
      <c r="L14" s="25"/>
      <c r="M14" s="25"/>
      <c r="N14" s="25"/>
      <c r="O14" s="25"/>
      <c r="P14" s="25"/>
      <c r="Q14" s="25"/>
      <c r="R14" s="26"/>
    </row>
    <row r="15" spans="1:18" x14ac:dyDescent="0.25">
      <c r="A15" s="19" t="s">
        <v>41</v>
      </c>
      <c r="B15" s="20">
        <v>17</v>
      </c>
      <c r="C15" s="20" t="s">
        <v>225</v>
      </c>
      <c r="D15" s="20">
        <v>6.5000000000000002E-2</v>
      </c>
      <c r="E15" s="20">
        <f t="shared" si="0"/>
        <v>6.9999523750000001E-2</v>
      </c>
      <c r="F15" s="20">
        <v>1033</v>
      </c>
      <c r="G15" s="20">
        <v>6.5000000000000002E-2</v>
      </c>
      <c r="H15" s="20">
        <v>1033</v>
      </c>
      <c r="I15" s="20">
        <v>6.5000000000000002E-2</v>
      </c>
      <c r="J15" s="20">
        <v>1</v>
      </c>
      <c r="K15" s="20">
        <v>2</v>
      </c>
      <c r="L15" s="20">
        <f>D16-D15</f>
        <v>1.0290000000000001</v>
      </c>
      <c r="M15" s="17">
        <f>E16-E15</f>
        <v>1.1081463067500001</v>
      </c>
      <c r="N15" s="20">
        <f>F16-F15</f>
        <v>658.16699999999992</v>
      </c>
      <c r="O15" s="20">
        <f>N15*1</f>
        <v>658.16699999999992</v>
      </c>
      <c r="P15" s="20">
        <f>M15/O15</f>
        <v>1.6836856098072378E-3</v>
      </c>
      <c r="Q15" s="20">
        <f>P15*60</f>
        <v>0.10102113658843427</v>
      </c>
      <c r="R15" s="21">
        <f>Q15*60</f>
        <v>6.0612681953060559</v>
      </c>
    </row>
    <row r="16" spans="1:18" x14ac:dyDescent="0.25">
      <c r="A16" s="22" t="s">
        <v>230</v>
      </c>
      <c r="B16" s="17">
        <v>18</v>
      </c>
      <c r="C16" s="17" t="s">
        <v>225</v>
      </c>
      <c r="D16" s="17">
        <v>1.0940000000000001</v>
      </c>
      <c r="E16" s="17">
        <f t="shared" si="0"/>
        <v>1.1781458305000001</v>
      </c>
      <c r="F16" s="17">
        <v>1691.1669999999999</v>
      </c>
      <c r="G16" s="17">
        <v>1.105</v>
      </c>
      <c r="H16" s="17">
        <v>1691</v>
      </c>
      <c r="I16" s="17">
        <v>6.5000000000000002E-2</v>
      </c>
      <c r="J16" s="17">
        <v>1</v>
      </c>
      <c r="K16" s="17">
        <v>2</v>
      </c>
      <c r="L16" s="17"/>
      <c r="M16" s="17"/>
      <c r="N16" s="17"/>
      <c r="O16" s="17"/>
      <c r="P16" s="17"/>
      <c r="Q16" s="17"/>
      <c r="R16" s="23"/>
    </row>
    <row r="17" spans="1:19" x14ac:dyDescent="0.25">
      <c r="A17" s="24" t="s">
        <v>231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19" x14ac:dyDescent="0.25">
      <c r="A18" s="19" t="s">
        <v>44</v>
      </c>
      <c r="B18" s="20">
        <v>20</v>
      </c>
      <c r="C18" s="20" t="s">
        <v>225</v>
      </c>
      <c r="D18" s="20">
        <v>-0.14099999999999999</v>
      </c>
      <c r="E18" s="17">
        <f>D18*1.07691575</f>
        <v>-0.15184512074999998</v>
      </c>
      <c r="F18" s="20">
        <v>383.5</v>
      </c>
      <c r="G18" s="20">
        <v>0</v>
      </c>
      <c r="H18" s="20">
        <v>0</v>
      </c>
      <c r="I18" s="20">
        <v>0</v>
      </c>
      <c r="J18" s="20">
        <v>0</v>
      </c>
      <c r="K18" s="20">
        <v>2</v>
      </c>
      <c r="L18" s="20">
        <f>D19-D18</f>
        <v>2.2749999999999999</v>
      </c>
      <c r="M18" s="17">
        <f>E19-E18</f>
        <v>2.4499833312499999</v>
      </c>
      <c r="N18" s="20">
        <f>F19-F18</f>
        <v>1962.3330000000001</v>
      </c>
      <c r="O18" s="20">
        <f>N18*1</f>
        <v>1962.3330000000001</v>
      </c>
      <c r="P18" s="20">
        <f>M18/O18</f>
        <v>1.2485053919237968E-3</v>
      </c>
      <c r="Q18" s="20">
        <f>P18*60</f>
        <v>7.4910323515427812E-2</v>
      </c>
      <c r="R18" s="21">
        <f>Q18*60</f>
        <v>4.4946194109256687</v>
      </c>
    </row>
    <row r="19" spans="1:19" x14ac:dyDescent="0.25">
      <c r="A19" s="22" t="s">
        <v>232</v>
      </c>
      <c r="B19" s="17">
        <v>21</v>
      </c>
      <c r="C19" s="17" t="s">
        <v>225</v>
      </c>
      <c r="D19" s="17">
        <v>2.1339999999999999</v>
      </c>
      <c r="E19" s="17">
        <f>D19*1.07691575</f>
        <v>2.2981382104999999</v>
      </c>
      <c r="F19" s="17">
        <v>2345.8330000000001</v>
      </c>
      <c r="G19" s="17">
        <v>2.145</v>
      </c>
      <c r="H19" s="17">
        <v>2346</v>
      </c>
      <c r="I19" s="17">
        <v>6.5000000000000002E-2</v>
      </c>
      <c r="J19" s="17">
        <v>1</v>
      </c>
      <c r="K19" s="17">
        <v>2</v>
      </c>
      <c r="L19" s="17"/>
      <c r="M19" s="17"/>
      <c r="N19" s="17"/>
      <c r="O19" s="17"/>
      <c r="P19" s="17"/>
      <c r="Q19" s="17"/>
      <c r="R19" s="23"/>
    </row>
    <row r="20" spans="1:19" x14ac:dyDescent="0.25">
      <c r="A20" s="24" t="s">
        <v>233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</row>
    <row r="21" spans="1:19" x14ac:dyDescent="0.25">
      <c r="A21" s="19" t="s">
        <v>47</v>
      </c>
      <c r="B21" s="20">
        <v>23</v>
      </c>
      <c r="C21" s="20" t="s">
        <v>225</v>
      </c>
      <c r="D21" s="20">
        <v>0</v>
      </c>
      <c r="E21" s="17">
        <f>D21*1.07691575</f>
        <v>0</v>
      </c>
      <c r="F21" s="20">
        <v>962</v>
      </c>
      <c r="G21" s="20">
        <v>0</v>
      </c>
      <c r="H21" s="20">
        <v>962</v>
      </c>
      <c r="I21" s="20">
        <v>6.5000000000000002E-2</v>
      </c>
      <c r="J21" s="20">
        <v>1</v>
      </c>
      <c r="K21" s="20">
        <v>2</v>
      </c>
      <c r="L21" s="20">
        <f>D22-D21</f>
        <v>2.5019999999999998</v>
      </c>
      <c r="M21" s="17">
        <f>E22-E21</f>
        <v>2.6944432064999995</v>
      </c>
      <c r="N21" s="20">
        <f>F22-F21</f>
        <v>2294.5</v>
      </c>
      <c r="O21" s="20">
        <f>N21*1</f>
        <v>2294.5</v>
      </c>
      <c r="P21" s="20">
        <f>M21/O21</f>
        <v>1.1743051673567223E-3</v>
      </c>
      <c r="Q21" s="20">
        <f>P21*60</f>
        <v>7.0458310041403335E-2</v>
      </c>
      <c r="R21" s="21">
        <f>Q21*60</f>
        <v>4.2274986024842001</v>
      </c>
    </row>
    <row r="22" spans="1:19" x14ac:dyDescent="0.25">
      <c r="A22" s="22" t="s">
        <v>148</v>
      </c>
      <c r="B22" s="17">
        <v>24</v>
      </c>
      <c r="C22" s="17" t="s">
        <v>225</v>
      </c>
      <c r="D22" s="17">
        <v>2.5019999999999998</v>
      </c>
      <c r="E22" s="17">
        <f>D22*1.07691575</f>
        <v>2.6944432064999995</v>
      </c>
      <c r="F22" s="17">
        <v>3256.5</v>
      </c>
      <c r="G22" s="17">
        <v>2.5350000000000001</v>
      </c>
      <c r="H22" s="17">
        <v>3257</v>
      </c>
      <c r="I22" s="17">
        <v>6.5000000000000002E-2</v>
      </c>
      <c r="J22" s="17">
        <v>1</v>
      </c>
      <c r="K22" s="17">
        <v>2</v>
      </c>
      <c r="L22" s="17"/>
      <c r="M22" s="17"/>
      <c r="N22" s="17"/>
      <c r="O22" s="17"/>
      <c r="P22" s="17"/>
      <c r="Q22" s="17"/>
      <c r="R22" s="23"/>
    </row>
    <row r="23" spans="1:19" x14ac:dyDescent="0.25">
      <c r="A23" s="24" t="s">
        <v>234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7" spans="1:19" x14ac:dyDescent="0.25">
      <c r="A27" s="17" t="s">
        <v>223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s="17"/>
      <c r="B28" s="17"/>
      <c r="C28" s="17" t="s">
        <v>5</v>
      </c>
      <c r="D28" s="17" t="s">
        <v>6</v>
      </c>
      <c r="E28" s="18" t="s">
        <v>72</v>
      </c>
      <c r="F28" s="17" t="s">
        <v>7</v>
      </c>
      <c r="G28" s="17" t="s">
        <v>8</v>
      </c>
      <c r="H28" s="17" t="s">
        <v>9</v>
      </c>
      <c r="I28" s="17" t="s">
        <v>10</v>
      </c>
      <c r="J28" s="17" t="s">
        <v>11</v>
      </c>
      <c r="K28" s="17" t="s">
        <v>12</v>
      </c>
      <c r="L28" s="17" t="s">
        <v>13</v>
      </c>
      <c r="M28" s="18" t="s">
        <v>73</v>
      </c>
      <c r="N28" s="17" t="s">
        <v>15</v>
      </c>
      <c r="O28" s="17" t="s">
        <v>14</v>
      </c>
      <c r="P28" s="17" t="s">
        <v>0</v>
      </c>
      <c r="Q28" s="17" t="s">
        <v>1</v>
      </c>
      <c r="R28" s="17" t="s">
        <v>2</v>
      </c>
      <c r="S28" s="17"/>
    </row>
    <row r="29" spans="1:19" x14ac:dyDescent="0.25">
      <c r="A29" s="19" t="s">
        <v>35</v>
      </c>
      <c r="B29" s="20">
        <v>2</v>
      </c>
      <c r="C29" s="20" t="s">
        <v>225</v>
      </c>
      <c r="D29" s="20">
        <v>0.78</v>
      </c>
      <c r="E29" s="17">
        <f t="shared" ref="E29:E42" si="1">D29*1.07691575</f>
        <v>0.83999428499999995</v>
      </c>
      <c r="F29" s="20">
        <v>354.5</v>
      </c>
      <c r="G29" s="20">
        <v>0.78</v>
      </c>
      <c r="H29" s="20">
        <v>355</v>
      </c>
      <c r="I29" s="20">
        <v>6.5000000000000002E-2</v>
      </c>
      <c r="J29" s="20">
        <v>1</v>
      </c>
      <c r="K29" s="20">
        <v>2</v>
      </c>
      <c r="L29" s="20">
        <f>D30-D29</f>
        <v>-0.78</v>
      </c>
      <c r="M29" s="20">
        <f>E30-E29</f>
        <v>-0.83999428499999995</v>
      </c>
      <c r="N29" s="20">
        <f>F30-F29</f>
        <v>4.5</v>
      </c>
      <c r="O29" s="20">
        <f>N29*1</f>
        <v>4.5</v>
      </c>
      <c r="P29" s="20">
        <f>M29/O29</f>
        <v>-0.18666539666666665</v>
      </c>
      <c r="Q29" s="20">
        <f>P29*60</f>
        <v>-11.199923799999999</v>
      </c>
      <c r="R29" s="20">
        <f>Q29*60</f>
        <v>-671.99542799999995</v>
      </c>
      <c r="S29" s="21">
        <f>ABS(Q29)</f>
        <v>11.199923799999999</v>
      </c>
    </row>
    <row r="30" spans="1:19" x14ac:dyDescent="0.25">
      <c r="A30" s="22" t="s">
        <v>226</v>
      </c>
      <c r="B30" s="17">
        <v>3</v>
      </c>
      <c r="C30" s="17" t="s">
        <v>225</v>
      </c>
      <c r="D30" s="17">
        <v>0</v>
      </c>
      <c r="E30" s="17">
        <f t="shared" si="1"/>
        <v>0</v>
      </c>
      <c r="F30" s="17">
        <v>359</v>
      </c>
      <c r="G30" s="17">
        <v>0</v>
      </c>
      <c r="H30" s="17">
        <v>359</v>
      </c>
      <c r="I30" s="17">
        <v>6.5000000000000002E-2</v>
      </c>
      <c r="J30" s="17">
        <v>1</v>
      </c>
      <c r="K30" s="17">
        <v>2</v>
      </c>
      <c r="L30" s="17"/>
      <c r="M30" s="17"/>
      <c r="N30" s="17"/>
      <c r="O30" s="17"/>
      <c r="P30" s="17"/>
      <c r="Q30" s="17"/>
      <c r="R30" s="17"/>
      <c r="S30" s="23"/>
    </row>
    <row r="31" spans="1:19" x14ac:dyDescent="0.25">
      <c r="A31" s="22" t="s">
        <v>227</v>
      </c>
      <c r="B31" s="17">
        <v>5</v>
      </c>
      <c r="C31" s="17" t="s">
        <v>225</v>
      </c>
      <c r="D31" s="17">
        <v>1.105</v>
      </c>
      <c r="E31" s="17">
        <f t="shared" si="1"/>
        <v>1.18999190375</v>
      </c>
      <c r="F31" s="17">
        <v>1623</v>
      </c>
      <c r="G31" s="17">
        <v>1.105</v>
      </c>
      <c r="H31" s="17">
        <v>1623</v>
      </c>
      <c r="I31" s="17">
        <v>6.5000000000000002E-2</v>
      </c>
      <c r="J31" s="17">
        <v>1</v>
      </c>
      <c r="K31" s="17">
        <v>2</v>
      </c>
      <c r="L31" s="17">
        <f>D32-D31</f>
        <v>-1.105</v>
      </c>
      <c r="M31" s="17">
        <f>E32-E31</f>
        <v>-1.18999190375</v>
      </c>
      <c r="N31" s="17">
        <f>F32-F31</f>
        <v>9.5</v>
      </c>
      <c r="O31" s="17">
        <f>N31*1</f>
        <v>9.5</v>
      </c>
      <c r="P31" s="17">
        <f>M31/O31</f>
        <v>-0.12526230565789473</v>
      </c>
      <c r="Q31" s="17">
        <f>P31*60</f>
        <v>-7.5157383394736836</v>
      </c>
      <c r="R31" s="17">
        <f>Q31*60</f>
        <v>-450.94430036842101</v>
      </c>
      <c r="S31" s="23">
        <f>ABS(Q31)</f>
        <v>7.5157383394736836</v>
      </c>
    </row>
    <row r="32" spans="1:19" x14ac:dyDescent="0.25">
      <c r="A32" s="22"/>
      <c r="B32" s="17">
        <v>6</v>
      </c>
      <c r="C32" s="17" t="s">
        <v>225</v>
      </c>
      <c r="D32" s="17">
        <v>0</v>
      </c>
      <c r="E32" s="17">
        <f t="shared" si="1"/>
        <v>0</v>
      </c>
      <c r="F32" s="17">
        <v>1632.5</v>
      </c>
      <c r="G32" s="17">
        <v>0</v>
      </c>
      <c r="H32" s="17">
        <v>1633</v>
      </c>
      <c r="I32" s="17">
        <v>6.5000000000000002E-2</v>
      </c>
      <c r="J32" s="17">
        <v>1</v>
      </c>
      <c r="K32" s="17">
        <v>2</v>
      </c>
      <c r="L32" s="17"/>
      <c r="M32" s="17"/>
      <c r="N32" s="17"/>
      <c r="O32" s="17"/>
      <c r="P32" s="17"/>
      <c r="Q32" s="17"/>
      <c r="R32" s="17"/>
      <c r="S32" s="23"/>
    </row>
    <row r="33" spans="1:19" x14ac:dyDescent="0.25">
      <c r="A33" s="22"/>
      <c r="B33" s="17">
        <v>8</v>
      </c>
      <c r="C33" s="17" t="s">
        <v>225</v>
      </c>
      <c r="D33" s="17">
        <v>0.878</v>
      </c>
      <c r="E33" s="17">
        <f t="shared" si="1"/>
        <v>0.94553202849999995</v>
      </c>
      <c r="F33" s="17">
        <v>2706</v>
      </c>
      <c r="G33" s="17">
        <v>0.91</v>
      </c>
      <c r="H33" s="17">
        <v>2706</v>
      </c>
      <c r="I33" s="17">
        <v>6.5000000000000002E-2</v>
      </c>
      <c r="J33" s="17">
        <v>1</v>
      </c>
      <c r="K33" s="17">
        <v>2</v>
      </c>
      <c r="L33" s="17">
        <f>D34-D33</f>
        <v>-0.91100000000000003</v>
      </c>
      <c r="M33" s="17">
        <f>E34-E33</f>
        <v>-0.98107024825</v>
      </c>
      <c r="N33" s="17">
        <f>F34-F33</f>
        <v>7.5</v>
      </c>
      <c r="O33" s="17">
        <f>N33*1</f>
        <v>7.5</v>
      </c>
      <c r="P33" s="17">
        <f>M33/O33</f>
        <v>-0.13080936643333332</v>
      </c>
      <c r="Q33" s="17">
        <f>P33*60</f>
        <v>-7.8485619859999991</v>
      </c>
      <c r="R33" s="17">
        <f>Q33*60</f>
        <v>-470.91371915999997</v>
      </c>
      <c r="S33" s="23">
        <f>ABS(Q33)</f>
        <v>7.8485619859999991</v>
      </c>
    </row>
    <row r="34" spans="1:19" x14ac:dyDescent="0.25">
      <c r="A34" s="24"/>
      <c r="B34" s="25">
        <v>9</v>
      </c>
      <c r="C34" s="25" t="s">
        <v>225</v>
      </c>
      <c r="D34" s="25">
        <v>-3.3000000000000002E-2</v>
      </c>
      <c r="E34" s="17">
        <f t="shared" si="1"/>
        <v>-3.5538219750000002E-2</v>
      </c>
      <c r="F34" s="25">
        <v>2713.5</v>
      </c>
      <c r="G34" s="25">
        <v>0</v>
      </c>
      <c r="H34" s="25">
        <v>2714</v>
      </c>
      <c r="I34" s="25">
        <v>6.5000000000000002E-2</v>
      </c>
      <c r="J34" s="25">
        <v>1</v>
      </c>
      <c r="K34" s="25">
        <v>2</v>
      </c>
      <c r="L34" s="25"/>
      <c r="M34" s="25"/>
      <c r="N34" s="25"/>
      <c r="O34" s="25"/>
      <c r="P34" s="25"/>
      <c r="Q34" s="25"/>
      <c r="R34" s="25"/>
      <c r="S34" s="26"/>
    </row>
    <row r="35" spans="1:19" x14ac:dyDescent="0.25">
      <c r="A35" s="19" t="s">
        <v>38</v>
      </c>
      <c r="B35" s="20">
        <v>11</v>
      </c>
      <c r="C35" s="20" t="s">
        <v>225</v>
      </c>
      <c r="D35" s="20">
        <v>2.4380000000000002</v>
      </c>
      <c r="E35" s="20">
        <f t="shared" si="1"/>
        <v>2.6255205985000001</v>
      </c>
      <c r="F35" s="20">
        <v>1414.1669999999999</v>
      </c>
      <c r="G35" s="20">
        <v>2.4700000000000002</v>
      </c>
      <c r="H35" s="20">
        <v>1414</v>
      </c>
      <c r="I35" s="20">
        <v>6.5000000000000002E-2</v>
      </c>
      <c r="J35" s="20">
        <v>1</v>
      </c>
      <c r="K35" s="20">
        <v>2</v>
      </c>
      <c r="L35" s="20">
        <f>D36-D35</f>
        <v>-2.0369999999999999</v>
      </c>
      <c r="M35" s="20">
        <f>E36-E35</f>
        <v>-2.1936773827500002</v>
      </c>
      <c r="N35" s="20">
        <f>F36-F35</f>
        <v>12</v>
      </c>
      <c r="O35" s="20">
        <f>N35*1</f>
        <v>12</v>
      </c>
      <c r="P35" s="20">
        <f>M35/O35</f>
        <v>-0.18280644856250003</v>
      </c>
      <c r="Q35" s="20">
        <f>P35*60</f>
        <v>-10.968386913750003</v>
      </c>
      <c r="R35" s="20">
        <f>Q35*60</f>
        <v>-658.10321482500012</v>
      </c>
      <c r="S35" s="21">
        <f>ABS(Q35)</f>
        <v>10.968386913750003</v>
      </c>
    </row>
    <row r="36" spans="1:19" x14ac:dyDescent="0.25">
      <c r="A36" s="22" t="s">
        <v>228</v>
      </c>
      <c r="B36" s="17">
        <v>12</v>
      </c>
      <c r="C36" s="17" t="s">
        <v>225</v>
      </c>
      <c r="D36" s="17">
        <v>0.40100000000000002</v>
      </c>
      <c r="E36" s="17">
        <f t="shared" si="1"/>
        <v>0.43184321575000001</v>
      </c>
      <c r="F36" s="17">
        <v>1426.1669999999999</v>
      </c>
      <c r="G36" s="17">
        <v>0.39</v>
      </c>
      <c r="H36" s="17">
        <v>1426</v>
      </c>
      <c r="I36" s="17">
        <v>6.5000000000000002E-2</v>
      </c>
      <c r="J36" s="17">
        <v>1</v>
      </c>
      <c r="K36" s="17">
        <v>2</v>
      </c>
      <c r="L36" s="17"/>
      <c r="M36" s="17"/>
      <c r="N36" s="17"/>
      <c r="O36" s="17"/>
      <c r="P36" s="17"/>
      <c r="Q36" s="17"/>
      <c r="R36" s="17"/>
      <c r="S36" s="23"/>
    </row>
    <row r="37" spans="1:19" x14ac:dyDescent="0.25">
      <c r="A37" s="22" t="s">
        <v>229</v>
      </c>
      <c r="B37" s="17">
        <v>13</v>
      </c>
      <c r="C37" s="17" t="s">
        <v>225</v>
      </c>
      <c r="D37" s="17">
        <v>1.8740000000000001</v>
      </c>
      <c r="E37" s="17">
        <f t="shared" si="1"/>
        <v>2.0181401155000001</v>
      </c>
      <c r="F37" s="17">
        <v>2888.1669999999999</v>
      </c>
      <c r="G37" s="17">
        <v>1.885</v>
      </c>
      <c r="H37" s="17">
        <v>2888</v>
      </c>
      <c r="I37" s="17">
        <v>6.5000000000000002E-2</v>
      </c>
      <c r="J37" s="17">
        <v>1</v>
      </c>
      <c r="K37" s="17">
        <v>2</v>
      </c>
      <c r="L37" s="17">
        <f>D38-D37</f>
        <v>-1.2560000000000002</v>
      </c>
      <c r="M37" s="17">
        <f>E38-E37</f>
        <v>-1.3526061820000002</v>
      </c>
      <c r="N37" s="17">
        <f>F38-F37</f>
        <v>8</v>
      </c>
      <c r="O37" s="17">
        <f>N37*1</f>
        <v>8</v>
      </c>
      <c r="P37" s="17">
        <f>M37/O37</f>
        <v>-0.16907577275000002</v>
      </c>
      <c r="Q37" s="17">
        <f>P37*60</f>
        <v>-10.144546365000002</v>
      </c>
      <c r="R37" s="17">
        <f>Q37*60</f>
        <v>-608.67278190000013</v>
      </c>
      <c r="S37" s="23">
        <f>ABS(Q37)</f>
        <v>10.144546365000002</v>
      </c>
    </row>
    <row r="38" spans="1:19" x14ac:dyDescent="0.25">
      <c r="A38" s="22"/>
      <c r="B38" s="17">
        <v>14</v>
      </c>
      <c r="C38" s="17" t="s">
        <v>225</v>
      </c>
      <c r="D38" s="17">
        <v>0.61799999999999999</v>
      </c>
      <c r="E38" s="17">
        <f t="shared" si="1"/>
        <v>0.66553393350000001</v>
      </c>
      <c r="F38" s="17">
        <v>2896.1669999999999</v>
      </c>
      <c r="G38" s="17">
        <v>0.65</v>
      </c>
      <c r="H38" s="17">
        <v>2896</v>
      </c>
      <c r="I38" s="17">
        <v>6.5000000000000002E-2</v>
      </c>
      <c r="J38" s="17">
        <v>1</v>
      </c>
      <c r="K38" s="17">
        <v>2</v>
      </c>
      <c r="L38" s="17"/>
      <c r="M38" s="17"/>
      <c r="N38" s="17"/>
      <c r="O38" s="17"/>
      <c r="P38" s="17"/>
      <c r="Q38" s="17"/>
      <c r="R38" s="17"/>
      <c r="S38" s="23"/>
    </row>
    <row r="39" spans="1:19" x14ac:dyDescent="0.25">
      <c r="A39" s="22"/>
      <c r="B39" s="17">
        <v>15</v>
      </c>
      <c r="C39" s="17" t="s">
        <v>225</v>
      </c>
      <c r="D39" s="17">
        <v>1.3109999999999999</v>
      </c>
      <c r="E39" s="17">
        <f t="shared" si="1"/>
        <v>1.4118365482499999</v>
      </c>
      <c r="F39" s="17">
        <v>3451.1669999999999</v>
      </c>
      <c r="G39" s="17">
        <v>1.3</v>
      </c>
      <c r="H39" s="17">
        <v>3451</v>
      </c>
      <c r="I39" s="17">
        <v>6.5000000000000002E-2</v>
      </c>
      <c r="J39" s="17">
        <v>1</v>
      </c>
      <c r="K39" s="17">
        <v>2</v>
      </c>
      <c r="L39" s="17">
        <f>D40-D39</f>
        <v>-1.2569999999999999</v>
      </c>
      <c r="M39" s="17">
        <f>E40-E39</f>
        <v>-1.3536830977499998</v>
      </c>
      <c r="N39" s="17">
        <f>F40-F39</f>
        <v>9.3330000000000837</v>
      </c>
      <c r="O39" s="17">
        <f>N39*1</f>
        <v>9.3330000000000837</v>
      </c>
      <c r="P39" s="17">
        <f>M39/O39</f>
        <v>-0.14504265485374346</v>
      </c>
      <c r="Q39" s="17">
        <f>P39*60</f>
        <v>-8.7025592912246079</v>
      </c>
      <c r="R39" s="17">
        <f>Q39*60</f>
        <v>-522.15355747347644</v>
      </c>
      <c r="S39" s="23">
        <f>ABS(Q39)</f>
        <v>8.7025592912246079</v>
      </c>
    </row>
    <row r="40" spans="1:19" x14ac:dyDescent="0.25">
      <c r="A40" s="24"/>
      <c r="B40" s="25">
        <v>16</v>
      </c>
      <c r="C40" s="25" t="s">
        <v>225</v>
      </c>
      <c r="D40" s="25">
        <v>5.3999999999999999E-2</v>
      </c>
      <c r="E40" s="17">
        <f t="shared" si="1"/>
        <v>5.8153450499999995E-2</v>
      </c>
      <c r="F40" s="25">
        <v>3460.5</v>
      </c>
      <c r="G40" s="25">
        <v>6.5000000000000002E-2</v>
      </c>
      <c r="H40" s="25">
        <v>3461</v>
      </c>
      <c r="I40" s="25">
        <v>6.5000000000000002E-2</v>
      </c>
      <c r="J40" s="25">
        <v>1</v>
      </c>
      <c r="K40" s="25">
        <v>2</v>
      </c>
      <c r="L40" s="25"/>
      <c r="M40" s="25"/>
      <c r="N40" s="25"/>
      <c r="O40" s="25"/>
      <c r="P40" s="25"/>
      <c r="Q40" s="25"/>
      <c r="R40" s="25"/>
      <c r="S40" s="26"/>
    </row>
    <row r="41" spans="1:19" x14ac:dyDescent="0.25">
      <c r="A41" s="19" t="s">
        <v>41</v>
      </c>
      <c r="B41" s="20">
        <v>18</v>
      </c>
      <c r="C41" s="20" t="s">
        <v>225</v>
      </c>
      <c r="D41" s="20">
        <v>1.0940000000000001</v>
      </c>
      <c r="E41" s="20">
        <f t="shared" si="1"/>
        <v>1.1781458305000001</v>
      </c>
      <c r="F41" s="20">
        <v>1691.1669999999999</v>
      </c>
      <c r="G41" s="20">
        <v>1.105</v>
      </c>
      <c r="H41" s="20">
        <v>1691</v>
      </c>
      <c r="I41" s="20">
        <v>6.5000000000000002E-2</v>
      </c>
      <c r="J41" s="20">
        <v>1</v>
      </c>
      <c r="K41" s="20">
        <v>2</v>
      </c>
      <c r="L41" s="20">
        <f>D42-D41</f>
        <v>-1.127</v>
      </c>
      <c r="M41" s="20">
        <f>E42-E41</f>
        <v>-1.2136840502500001</v>
      </c>
      <c r="N41" s="20">
        <f>F42-F41</f>
        <v>8</v>
      </c>
      <c r="O41" s="20">
        <f>N41*1</f>
        <v>8</v>
      </c>
      <c r="P41" s="20">
        <f>M41/O41</f>
        <v>-0.15171050628125002</v>
      </c>
      <c r="Q41" s="20">
        <f>P41*60</f>
        <v>-9.1026303768750019</v>
      </c>
      <c r="R41" s="20">
        <f>Q41*60</f>
        <v>-546.15782261250013</v>
      </c>
      <c r="S41" s="21">
        <f>ABS(Q41)</f>
        <v>9.1026303768750019</v>
      </c>
    </row>
    <row r="42" spans="1:19" x14ac:dyDescent="0.25">
      <c r="A42" s="22" t="s">
        <v>230</v>
      </c>
      <c r="B42" s="17">
        <v>19</v>
      </c>
      <c r="C42" s="17" t="s">
        <v>225</v>
      </c>
      <c r="D42" s="17">
        <v>-3.3000000000000002E-2</v>
      </c>
      <c r="E42" s="17">
        <f t="shared" si="1"/>
        <v>-3.5538219750000002E-2</v>
      </c>
      <c r="F42" s="17">
        <v>1699.1669999999999</v>
      </c>
      <c r="G42" s="17">
        <v>0</v>
      </c>
      <c r="H42" s="17">
        <v>1699</v>
      </c>
      <c r="I42" s="17">
        <v>6.5000000000000002E-2</v>
      </c>
      <c r="J42" s="17">
        <v>1</v>
      </c>
      <c r="K42" s="17">
        <v>2</v>
      </c>
      <c r="L42" s="17"/>
      <c r="M42" s="17"/>
      <c r="N42" s="17"/>
      <c r="O42" s="17"/>
      <c r="P42" s="17"/>
      <c r="Q42" s="17"/>
      <c r="R42" s="17"/>
      <c r="S42" s="23"/>
    </row>
    <row r="43" spans="1:19" x14ac:dyDescent="0.25">
      <c r="A43" s="24" t="s">
        <v>231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</row>
    <row r="44" spans="1:19" x14ac:dyDescent="0.25">
      <c r="A44" s="19" t="s">
        <v>44</v>
      </c>
      <c r="B44" s="20">
        <v>21</v>
      </c>
      <c r="C44" s="20" t="s">
        <v>225</v>
      </c>
      <c r="D44" s="20">
        <v>2.1339999999999999</v>
      </c>
      <c r="E44" s="17">
        <f>D44*1.07691575</f>
        <v>2.2981382104999999</v>
      </c>
      <c r="F44" s="20">
        <v>2345.8330000000001</v>
      </c>
      <c r="G44" s="20">
        <v>2.145</v>
      </c>
      <c r="H44" s="20">
        <v>2346</v>
      </c>
      <c r="I44" s="20">
        <v>6.5000000000000002E-2</v>
      </c>
      <c r="J44" s="20">
        <v>1</v>
      </c>
      <c r="K44" s="20">
        <v>2</v>
      </c>
      <c r="L44" s="20">
        <f>D45-D44</f>
        <v>-1.9929999999999999</v>
      </c>
      <c r="M44" s="20">
        <f>E45-E44</f>
        <v>-2.1462930897499999</v>
      </c>
      <c r="N44" s="20">
        <f>F45-F44</f>
        <v>14.666999999999916</v>
      </c>
      <c r="O44" s="20">
        <f>N44*1</f>
        <v>14.666999999999916</v>
      </c>
      <c r="P44" s="20">
        <f>M44/O44</f>
        <v>-0.14633483941842312</v>
      </c>
      <c r="Q44" s="20">
        <f>P44*60</f>
        <v>-8.7800903651053872</v>
      </c>
      <c r="R44" s="20">
        <f>Q44*60</f>
        <v>-526.8054219063232</v>
      </c>
      <c r="S44" s="21">
        <f>ABS(Q44)</f>
        <v>8.7800903651053872</v>
      </c>
    </row>
    <row r="45" spans="1:19" x14ac:dyDescent="0.25">
      <c r="A45" s="22" t="s">
        <v>232</v>
      </c>
      <c r="B45" s="17">
        <v>22</v>
      </c>
      <c r="C45" s="17" t="s">
        <v>225</v>
      </c>
      <c r="D45" s="17">
        <v>0.14099999999999999</v>
      </c>
      <c r="E45" s="17">
        <f>D45*1.07691575</f>
        <v>0.15184512074999998</v>
      </c>
      <c r="F45" s="17">
        <v>2360.5</v>
      </c>
      <c r="G45" s="17">
        <v>0.13</v>
      </c>
      <c r="H45" s="17">
        <v>2361</v>
      </c>
      <c r="I45" s="17">
        <v>6.5000000000000002E-2</v>
      </c>
      <c r="J45" s="17">
        <v>1</v>
      </c>
      <c r="K45" s="17">
        <v>2</v>
      </c>
      <c r="L45" s="17"/>
      <c r="M45" s="17"/>
      <c r="N45" s="17"/>
      <c r="O45" s="17"/>
      <c r="P45" s="17"/>
      <c r="Q45" s="17"/>
      <c r="R45" s="17"/>
      <c r="S45" s="23"/>
    </row>
    <row r="46" spans="1:19" x14ac:dyDescent="0.25">
      <c r="A46" s="24" t="s">
        <v>233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</row>
    <row r="47" spans="1:19" x14ac:dyDescent="0.25">
      <c r="A47" s="19" t="s">
        <v>47</v>
      </c>
      <c r="B47" s="20">
        <v>24</v>
      </c>
      <c r="C47" s="20" t="s">
        <v>225</v>
      </c>
      <c r="D47" s="20">
        <v>2.5019999999999998</v>
      </c>
      <c r="E47" s="17">
        <f>D47*1.07691575</f>
        <v>2.6944432064999995</v>
      </c>
      <c r="F47" s="20">
        <v>3256.5</v>
      </c>
      <c r="G47" s="20">
        <v>2.5350000000000001</v>
      </c>
      <c r="H47" s="20">
        <v>3257</v>
      </c>
      <c r="I47" s="20">
        <v>6.5000000000000002E-2</v>
      </c>
      <c r="J47" s="20">
        <v>1</v>
      </c>
      <c r="K47" s="20">
        <v>2</v>
      </c>
      <c r="L47" s="20">
        <f>D48-D47</f>
        <v>-2.5349999999999997</v>
      </c>
      <c r="M47" s="20">
        <f>E48-E47</f>
        <v>-2.7299814262499993</v>
      </c>
      <c r="N47" s="20">
        <f>F48-F47</f>
        <v>14</v>
      </c>
      <c r="O47" s="20">
        <f>N47*1</f>
        <v>14</v>
      </c>
      <c r="P47" s="20">
        <f>M47/O47</f>
        <v>-0.19499867330357137</v>
      </c>
      <c r="Q47" s="20">
        <f>P47*60</f>
        <v>-11.699920398214282</v>
      </c>
      <c r="R47" s="20">
        <f>Q47*60</f>
        <v>-701.99522389285687</v>
      </c>
      <c r="S47" s="21">
        <f>ABS(Q47)</f>
        <v>11.699920398214282</v>
      </c>
    </row>
    <row r="48" spans="1:19" x14ac:dyDescent="0.25">
      <c r="A48" s="22" t="s">
        <v>148</v>
      </c>
      <c r="B48" s="17">
        <v>25</v>
      </c>
      <c r="C48" s="17" t="s">
        <v>225</v>
      </c>
      <c r="D48" s="17">
        <v>-3.3000000000000002E-2</v>
      </c>
      <c r="E48" s="17">
        <f>D48*1.07691575</f>
        <v>-3.5538219750000002E-2</v>
      </c>
      <c r="F48" s="17">
        <v>3270.5</v>
      </c>
      <c r="G48" s="17">
        <v>0</v>
      </c>
      <c r="H48" s="17">
        <v>3271</v>
      </c>
      <c r="I48" s="17">
        <v>6.5000000000000002E-2</v>
      </c>
      <c r="J48" s="17">
        <v>1</v>
      </c>
      <c r="K48" s="17">
        <v>2</v>
      </c>
      <c r="L48" s="17"/>
      <c r="M48" s="17"/>
      <c r="N48" s="17"/>
      <c r="O48" s="17"/>
      <c r="P48" s="17"/>
      <c r="Q48" s="17"/>
      <c r="R48" s="17"/>
      <c r="S48" s="23"/>
    </row>
    <row r="49" spans="1:19" x14ac:dyDescent="0.25">
      <c r="A49" s="24" t="s">
        <v>234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10BD-180A-40AD-8C90-1C4279CC5A14}">
  <dimension ref="A1:S61"/>
  <sheetViews>
    <sheetView workbookViewId="0">
      <selection activeCell="N17" sqref="N17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235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236</v>
      </c>
      <c r="D3" s="20">
        <v>2.6</v>
      </c>
      <c r="E3" s="20">
        <f t="shared" ref="E3:E4" si="0">D3*1.07691575</f>
        <v>2.7999809500000001</v>
      </c>
      <c r="F3" s="20">
        <v>0</v>
      </c>
      <c r="G3" s="20">
        <v>2.6</v>
      </c>
      <c r="H3" s="20">
        <v>0</v>
      </c>
      <c r="I3" s="20">
        <v>6.5000000000000002E-2</v>
      </c>
      <c r="J3" s="20">
        <v>1</v>
      </c>
      <c r="K3" s="20">
        <v>2</v>
      </c>
      <c r="L3" s="20">
        <f>D4-D3</f>
        <v>0.92099999999999982</v>
      </c>
      <c r="M3" s="20">
        <f>E4-E3</f>
        <v>0.99183940574999951</v>
      </c>
      <c r="N3" s="20">
        <f>F4-F3</f>
        <v>582.16700000000003</v>
      </c>
      <c r="O3" s="20">
        <f>N3*1</f>
        <v>582.16700000000003</v>
      </c>
      <c r="P3" s="20">
        <f>M3/O3</f>
        <v>1.7037025557099586E-3</v>
      </c>
      <c r="Q3" s="20">
        <f>P3*60</f>
        <v>0.10222215334259752</v>
      </c>
      <c r="R3" s="21">
        <f>Q3*60</f>
        <v>6.1333292005558508</v>
      </c>
    </row>
    <row r="4" spans="1:18" x14ac:dyDescent="0.25">
      <c r="A4" s="22" t="s">
        <v>128</v>
      </c>
      <c r="B4" s="17">
        <v>2</v>
      </c>
      <c r="C4" s="17" t="s">
        <v>236</v>
      </c>
      <c r="D4" s="17">
        <v>3.5209999999999999</v>
      </c>
      <c r="E4" s="17">
        <f t="shared" si="0"/>
        <v>3.7918203557499996</v>
      </c>
      <c r="F4" s="17">
        <v>582.16700000000003</v>
      </c>
      <c r="G4" s="17">
        <v>3.51</v>
      </c>
      <c r="H4" s="17">
        <v>582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4" t="s">
        <v>237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236</v>
      </c>
      <c r="D6" s="20">
        <v>1.625</v>
      </c>
      <c r="E6" s="17">
        <f t="shared" ref="E6:E7" si="1">D6*1.07691575</f>
        <v>1.7499880937499999</v>
      </c>
      <c r="F6" s="20">
        <v>1</v>
      </c>
      <c r="G6" s="20">
        <v>1.625</v>
      </c>
      <c r="H6" s="20">
        <v>1</v>
      </c>
      <c r="I6" s="20">
        <v>6.5000000000000002E-2</v>
      </c>
      <c r="J6" s="20">
        <v>1</v>
      </c>
      <c r="K6" s="20">
        <v>2</v>
      </c>
      <c r="L6" s="20">
        <f>D7-D6</f>
        <v>1.8959999999999999</v>
      </c>
      <c r="M6" s="20">
        <f>E7-E6</f>
        <v>2.0418322619999998</v>
      </c>
      <c r="N6" s="20">
        <f>F7-F6</f>
        <v>1344.5</v>
      </c>
      <c r="O6" s="20">
        <f>N6*1</f>
        <v>1344.5</v>
      </c>
      <c r="P6" s="20">
        <f>M6/O6</f>
        <v>1.5186554570472293E-3</v>
      </c>
      <c r="Q6" s="20">
        <f>P6*60</f>
        <v>9.1119327422833754E-2</v>
      </c>
      <c r="R6" s="21">
        <f>Q6*60</f>
        <v>5.4671596453700255</v>
      </c>
    </row>
    <row r="7" spans="1:18" x14ac:dyDescent="0.25">
      <c r="A7" s="22" t="s">
        <v>238</v>
      </c>
      <c r="B7" s="17">
        <v>5</v>
      </c>
      <c r="C7" s="17" t="s">
        <v>236</v>
      </c>
      <c r="D7" s="17">
        <v>3.5209999999999999</v>
      </c>
      <c r="E7" s="17">
        <f t="shared" si="1"/>
        <v>3.7918203557499996</v>
      </c>
      <c r="F7" s="17">
        <v>1345.5</v>
      </c>
      <c r="G7" s="17">
        <v>3.51</v>
      </c>
      <c r="H7" s="17">
        <v>1346</v>
      </c>
      <c r="I7" s="17">
        <v>6.5000000000000002E-2</v>
      </c>
      <c r="J7" s="17">
        <v>1</v>
      </c>
      <c r="K7" s="17">
        <v>2</v>
      </c>
      <c r="R7" s="23"/>
    </row>
    <row r="8" spans="1:18" x14ac:dyDescent="0.25">
      <c r="A8" s="24" t="s">
        <v>239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18</v>
      </c>
      <c r="B9" s="20">
        <v>7</v>
      </c>
      <c r="C9" s="20" t="s">
        <v>236</v>
      </c>
      <c r="D9" s="20">
        <v>0.52</v>
      </c>
      <c r="E9" s="17">
        <f>D9*1.07691575</f>
        <v>0.55999619</v>
      </c>
      <c r="F9" s="20">
        <v>1</v>
      </c>
      <c r="G9" s="20">
        <v>0.52</v>
      </c>
      <c r="H9" s="20">
        <v>1</v>
      </c>
      <c r="I9" s="20">
        <v>6.5000000000000002E-2</v>
      </c>
      <c r="J9" s="20">
        <v>1</v>
      </c>
      <c r="K9" s="20">
        <v>2</v>
      </c>
      <c r="L9" s="20">
        <f>D10-D9</f>
        <v>1.6579999999999999</v>
      </c>
      <c r="M9" s="20">
        <f>E10-E9</f>
        <v>1.7855263134999997</v>
      </c>
      <c r="N9" s="20">
        <f>F10-F9</f>
        <v>1687.8330000000001</v>
      </c>
      <c r="O9" s="20">
        <f>N9*1</f>
        <v>1687.8330000000001</v>
      </c>
      <c r="P9" s="20">
        <f>M9/O9</f>
        <v>1.0578809120926061E-3</v>
      </c>
      <c r="Q9" s="20">
        <f>P9*60</f>
        <v>6.347285472555636E-2</v>
      </c>
      <c r="R9" s="21">
        <f>Q9*60</f>
        <v>3.8083712835333818</v>
      </c>
    </row>
    <row r="10" spans="1:18" x14ac:dyDescent="0.25">
      <c r="A10" s="22" t="s">
        <v>240</v>
      </c>
      <c r="B10" s="17">
        <v>8</v>
      </c>
      <c r="C10" s="17" t="s">
        <v>236</v>
      </c>
      <c r="D10" s="17">
        <v>2.1779999999999999</v>
      </c>
      <c r="E10" s="17">
        <f>D10*1.07691575</f>
        <v>2.3455225034999998</v>
      </c>
      <c r="F10" s="17">
        <v>1688.8330000000001</v>
      </c>
      <c r="G10" s="17">
        <v>2.21</v>
      </c>
      <c r="H10" s="17">
        <v>1689</v>
      </c>
      <c r="I10" s="17">
        <v>6.5000000000000002E-2</v>
      </c>
      <c r="J10" s="17">
        <v>1</v>
      </c>
      <c r="K10" s="17">
        <v>2</v>
      </c>
      <c r="R10" s="23"/>
    </row>
    <row r="11" spans="1:18" x14ac:dyDescent="0.25">
      <c r="A11" s="22" t="s">
        <v>241</v>
      </c>
      <c r="B11" s="17">
        <v>9</v>
      </c>
      <c r="C11" s="17" t="s">
        <v>236</v>
      </c>
      <c r="D11" s="17">
        <v>0.48799999999999999</v>
      </c>
      <c r="E11" s="17">
        <f>D11*1.07691575</f>
        <v>0.52553488599999998</v>
      </c>
      <c r="F11" s="17">
        <v>1699.5</v>
      </c>
      <c r="G11" s="17">
        <v>0.52</v>
      </c>
      <c r="H11" s="17">
        <v>1700</v>
      </c>
      <c r="I11" s="17">
        <v>6.5000000000000002E-2</v>
      </c>
      <c r="J11" s="17">
        <v>1</v>
      </c>
      <c r="K11" s="17">
        <v>2</v>
      </c>
      <c r="L11" s="17">
        <f>D12-D11</f>
        <v>1.3860000000000001</v>
      </c>
      <c r="M11" s="17">
        <f>E12-E11</f>
        <v>1.4926052295000001</v>
      </c>
      <c r="N11" s="17">
        <f>F12-F11</f>
        <v>1233.3330000000001</v>
      </c>
      <c r="O11" s="17">
        <f>N11*1</f>
        <v>1233.3330000000001</v>
      </c>
      <c r="P11" s="17">
        <f>M11/O11</f>
        <v>1.2102207834380496E-3</v>
      </c>
      <c r="Q11" s="17">
        <f>P11*60</f>
        <v>7.261324700628298E-2</v>
      </c>
      <c r="R11" s="23">
        <f>Q11*60</f>
        <v>4.3567948203769786</v>
      </c>
    </row>
    <row r="12" spans="1:18" x14ac:dyDescent="0.25">
      <c r="A12" s="22"/>
      <c r="B12" s="17">
        <v>10</v>
      </c>
      <c r="C12" s="17" t="s">
        <v>236</v>
      </c>
      <c r="D12" s="17">
        <v>1.8740000000000001</v>
      </c>
      <c r="E12" s="17">
        <f>D12*1.07691575</f>
        <v>2.0181401155000001</v>
      </c>
      <c r="F12" s="17">
        <v>2932.8330000000001</v>
      </c>
      <c r="G12" s="17">
        <v>1.885</v>
      </c>
      <c r="H12" s="17">
        <v>2933</v>
      </c>
      <c r="I12" s="17">
        <v>6.5000000000000002E-2</v>
      </c>
      <c r="J12" s="17">
        <v>1</v>
      </c>
      <c r="K12" s="17">
        <v>2</v>
      </c>
      <c r="R12" s="23"/>
    </row>
    <row r="50" spans="1:19" x14ac:dyDescent="0.25">
      <c r="A50" s="17" t="s">
        <v>242</v>
      </c>
    </row>
    <row r="51" spans="1:19" x14ac:dyDescent="0.25">
      <c r="C51" s="17" t="s">
        <v>5</v>
      </c>
      <c r="D51" s="17" t="s">
        <v>6</v>
      </c>
      <c r="E51" s="18" t="s">
        <v>72</v>
      </c>
      <c r="F51" s="17" t="s">
        <v>7</v>
      </c>
      <c r="G51" s="17" t="s">
        <v>8</v>
      </c>
      <c r="H51" s="17" t="s">
        <v>9</v>
      </c>
      <c r="I51" s="17" t="s">
        <v>10</v>
      </c>
      <c r="J51" s="17" t="s">
        <v>11</v>
      </c>
      <c r="K51" s="17" t="s">
        <v>12</v>
      </c>
      <c r="L51" s="17" t="s">
        <v>13</v>
      </c>
      <c r="M51" s="18" t="s">
        <v>73</v>
      </c>
      <c r="N51" s="17" t="s">
        <v>15</v>
      </c>
      <c r="O51" s="17" t="s">
        <v>14</v>
      </c>
      <c r="P51" s="17" t="s">
        <v>0</v>
      </c>
      <c r="Q51" s="17" t="s">
        <v>1</v>
      </c>
      <c r="R51" s="17" t="s">
        <v>2</v>
      </c>
    </row>
    <row r="52" spans="1:19" x14ac:dyDescent="0.25">
      <c r="A52" s="19" t="s">
        <v>16</v>
      </c>
      <c r="B52" s="20">
        <v>2</v>
      </c>
      <c r="C52" s="20" t="s">
        <v>236</v>
      </c>
      <c r="D52" s="20">
        <v>3.5209999999999999</v>
      </c>
      <c r="E52" s="20">
        <f t="shared" ref="E52:E53" si="2">D52*1.07691575</f>
        <v>3.7918203557499996</v>
      </c>
      <c r="F52" s="20">
        <v>582.16700000000003</v>
      </c>
      <c r="G52" s="20">
        <v>3.51</v>
      </c>
      <c r="H52" s="20">
        <v>582</v>
      </c>
      <c r="I52" s="20">
        <v>6.5000000000000002E-2</v>
      </c>
      <c r="J52" s="20">
        <v>1</v>
      </c>
      <c r="K52" s="20">
        <v>2</v>
      </c>
      <c r="L52" s="20">
        <f>D53-D52</f>
        <v>-3.5539999999999998</v>
      </c>
      <c r="M52" s="20">
        <f>E53-E52</f>
        <v>-3.8273585754999995</v>
      </c>
      <c r="N52" s="20">
        <f>F53-F52</f>
        <v>20</v>
      </c>
      <c r="O52" s="20">
        <f>N52*1</f>
        <v>20</v>
      </c>
      <c r="P52" s="20">
        <f>M52/O52</f>
        <v>-0.19136792877499997</v>
      </c>
      <c r="Q52" s="20">
        <f>P52*60</f>
        <v>-11.482075726499998</v>
      </c>
      <c r="R52" s="20">
        <f>Q52*60</f>
        <v>-688.92454358999987</v>
      </c>
      <c r="S52" s="21">
        <f>ABS(Q52)</f>
        <v>11.482075726499998</v>
      </c>
    </row>
    <row r="53" spans="1:19" x14ac:dyDescent="0.25">
      <c r="A53" s="22" t="s">
        <v>128</v>
      </c>
      <c r="B53" s="17">
        <v>3</v>
      </c>
      <c r="C53" s="17" t="s">
        <v>236</v>
      </c>
      <c r="D53" s="17">
        <v>-3.3000000000000002E-2</v>
      </c>
      <c r="E53" s="17">
        <f t="shared" si="2"/>
        <v>-3.5538219750000002E-2</v>
      </c>
      <c r="F53" s="17">
        <v>602.16700000000003</v>
      </c>
      <c r="G53" s="17">
        <v>0</v>
      </c>
      <c r="H53" s="17">
        <v>602</v>
      </c>
      <c r="I53" s="17">
        <v>6.5000000000000002E-2</v>
      </c>
      <c r="J53" s="17">
        <v>1</v>
      </c>
      <c r="K53" s="17">
        <v>2</v>
      </c>
      <c r="S53" s="23"/>
    </row>
    <row r="54" spans="1:19" x14ac:dyDescent="0.25">
      <c r="A54" s="24" t="s">
        <v>237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</row>
    <row r="55" spans="1:19" x14ac:dyDescent="0.25">
      <c r="A55" s="19" t="s">
        <v>17</v>
      </c>
      <c r="B55" s="20">
        <v>5</v>
      </c>
      <c r="C55" s="20" t="s">
        <v>236</v>
      </c>
      <c r="D55" s="20">
        <v>3.5209999999999999</v>
      </c>
      <c r="E55" s="17">
        <f t="shared" ref="E55:E56" si="3">D55*1.07691575</f>
        <v>3.7918203557499996</v>
      </c>
      <c r="F55" s="20">
        <v>1345.5</v>
      </c>
      <c r="G55" s="20">
        <v>3.51</v>
      </c>
      <c r="H55" s="20">
        <v>1346</v>
      </c>
      <c r="I55" s="20">
        <v>6.5000000000000002E-2</v>
      </c>
      <c r="J55" s="20">
        <v>1</v>
      </c>
      <c r="K55" s="20">
        <v>2</v>
      </c>
      <c r="L55" s="20">
        <f>D56-D55</f>
        <v>-3.4670000000000001</v>
      </c>
      <c r="M55" s="20">
        <f>E56-E55</f>
        <v>-3.7336669052499998</v>
      </c>
      <c r="N55" s="20">
        <f>F56-F55</f>
        <v>17.333000000000084</v>
      </c>
      <c r="O55" s="20">
        <f>N55*1</f>
        <v>17.333000000000084</v>
      </c>
      <c r="P55" s="20">
        <f>M55/O55</f>
        <v>-0.21540800237985241</v>
      </c>
      <c r="Q55" s="20">
        <f>P55*60</f>
        <v>-12.924480142791145</v>
      </c>
      <c r="R55" s="20">
        <f>Q55*60</f>
        <v>-775.46880856746873</v>
      </c>
      <c r="S55" s="21">
        <f>ABS(Q55)</f>
        <v>12.924480142791145</v>
      </c>
    </row>
    <row r="56" spans="1:19" x14ac:dyDescent="0.25">
      <c r="A56" s="22" t="s">
        <v>238</v>
      </c>
      <c r="B56" s="17">
        <v>6</v>
      </c>
      <c r="C56" s="17" t="s">
        <v>236</v>
      </c>
      <c r="D56" s="17">
        <v>5.3999999999999999E-2</v>
      </c>
      <c r="E56" s="17">
        <f t="shared" si="3"/>
        <v>5.8153450499999995E-2</v>
      </c>
      <c r="F56" s="17">
        <v>1362.8330000000001</v>
      </c>
      <c r="G56" s="17">
        <v>6.5000000000000002E-2</v>
      </c>
      <c r="H56" s="17">
        <v>1363</v>
      </c>
      <c r="I56" s="17">
        <v>6.5000000000000002E-2</v>
      </c>
      <c r="J56" s="17">
        <v>1</v>
      </c>
      <c r="K56" s="17">
        <v>2</v>
      </c>
      <c r="S56" s="23"/>
    </row>
    <row r="57" spans="1:19" x14ac:dyDescent="0.25">
      <c r="A57" s="24" t="s">
        <v>239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</row>
    <row r="58" spans="1:19" x14ac:dyDescent="0.25">
      <c r="A58" s="19" t="s">
        <v>18</v>
      </c>
      <c r="B58" s="20">
        <v>8</v>
      </c>
      <c r="C58" s="20" t="s">
        <v>236</v>
      </c>
      <c r="D58" s="20">
        <v>2.1779999999999999</v>
      </c>
      <c r="E58" s="17">
        <f>D58*1.07691575</f>
        <v>2.3455225034999998</v>
      </c>
      <c r="F58" s="20">
        <v>1688.8330000000001</v>
      </c>
      <c r="G58" s="20">
        <v>2.21</v>
      </c>
      <c r="H58" s="20">
        <v>1689</v>
      </c>
      <c r="I58" s="20">
        <v>6.5000000000000002E-2</v>
      </c>
      <c r="J58" s="20">
        <v>1</v>
      </c>
      <c r="K58" s="20">
        <v>2</v>
      </c>
      <c r="L58" s="20">
        <f>D59-D58</f>
        <v>-1.69</v>
      </c>
      <c r="M58" s="20">
        <f>E59-E58</f>
        <v>-1.8199876174999998</v>
      </c>
      <c r="N58" s="20">
        <f>F59-F58</f>
        <v>10.666999999999916</v>
      </c>
      <c r="O58" s="20">
        <f>N58*1</f>
        <v>10.666999999999916</v>
      </c>
      <c r="P58" s="20">
        <f>M58/O58</f>
        <v>-0.17061850731227282</v>
      </c>
      <c r="Q58" s="20">
        <f>P58*60</f>
        <v>-10.237110438736369</v>
      </c>
      <c r="R58" s="20">
        <f>Q58*60</f>
        <v>-614.22662632418212</v>
      </c>
      <c r="S58" s="21">
        <f>ABS(Q58)</f>
        <v>10.237110438736369</v>
      </c>
    </row>
    <row r="59" spans="1:19" x14ac:dyDescent="0.25">
      <c r="A59" s="22" t="s">
        <v>240</v>
      </c>
      <c r="B59" s="17">
        <v>9</v>
      </c>
      <c r="C59" s="17" t="s">
        <v>236</v>
      </c>
      <c r="D59" s="17">
        <v>0.48799999999999999</v>
      </c>
      <c r="E59" s="17">
        <f>D59*1.07691575</f>
        <v>0.52553488599999998</v>
      </c>
      <c r="F59" s="17">
        <v>1699.5</v>
      </c>
      <c r="G59" s="17">
        <v>0.52</v>
      </c>
      <c r="H59" s="17">
        <v>1700</v>
      </c>
      <c r="I59" s="17">
        <v>6.5000000000000002E-2</v>
      </c>
      <c r="J59" s="17">
        <v>1</v>
      </c>
      <c r="K59" s="17">
        <v>2</v>
      </c>
      <c r="S59" s="23"/>
    </row>
    <row r="60" spans="1:19" x14ac:dyDescent="0.25">
      <c r="A60" s="22" t="s">
        <v>241</v>
      </c>
      <c r="S60" s="23"/>
    </row>
    <row r="61" spans="1:19" x14ac:dyDescent="0.25">
      <c r="A61" s="24"/>
      <c r="B61" s="25"/>
      <c r="C61" s="25"/>
      <c r="D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FED-1F52-4861-8C00-9D9FA24A4B1F}">
  <dimension ref="A1:S26"/>
  <sheetViews>
    <sheetView workbookViewId="0">
      <selection activeCell="N17" sqref="N17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17" t="s">
        <v>243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7"/>
      <c r="B2" s="17"/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19</v>
      </c>
      <c r="B3" s="20">
        <v>13</v>
      </c>
      <c r="C3" s="20" t="s">
        <v>236</v>
      </c>
      <c r="D3" s="20">
        <v>0.45500000000000002</v>
      </c>
      <c r="E3" s="17">
        <f t="shared" ref="E3:E10" si="0">D3*1.07691575</f>
        <v>0.48999666624999999</v>
      </c>
      <c r="F3" s="20">
        <v>0</v>
      </c>
      <c r="G3" s="20">
        <v>0.45500000000000002</v>
      </c>
      <c r="H3" s="20">
        <v>0</v>
      </c>
      <c r="I3" s="20">
        <v>6.5000000000000002E-2</v>
      </c>
      <c r="J3" s="20">
        <v>1</v>
      </c>
      <c r="K3" s="20">
        <v>2</v>
      </c>
      <c r="L3" s="20">
        <f>D4-D3</f>
        <v>1.7229999999999999</v>
      </c>
      <c r="M3" s="20">
        <f>E4-E3</f>
        <v>1.8555258372499999</v>
      </c>
      <c r="N3" s="20">
        <f>F4-F3</f>
        <v>1449</v>
      </c>
      <c r="O3" s="20">
        <f>N3*1</f>
        <v>1449</v>
      </c>
      <c r="P3" s="20">
        <f>M3/O3</f>
        <v>1.2805561333678397E-3</v>
      </c>
      <c r="Q3" s="20">
        <f>P3*60</f>
        <v>7.6833368002070385E-2</v>
      </c>
      <c r="R3" s="21">
        <f>Q3*60</f>
        <v>4.6100020801242234</v>
      </c>
    </row>
    <row r="4" spans="1:18" x14ac:dyDescent="0.25">
      <c r="A4" s="22" t="s">
        <v>39</v>
      </c>
      <c r="B4" s="17">
        <v>14</v>
      </c>
      <c r="C4" s="17" t="s">
        <v>236</v>
      </c>
      <c r="D4" s="17">
        <v>2.1779999999999999</v>
      </c>
      <c r="E4" s="17">
        <f t="shared" si="0"/>
        <v>2.3455225034999998</v>
      </c>
      <c r="F4" s="17">
        <v>1449</v>
      </c>
      <c r="G4" s="17">
        <v>2.21</v>
      </c>
      <c r="H4" s="17">
        <v>1449</v>
      </c>
      <c r="I4" s="17">
        <v>6.5000000000000002E-2</v>
      </c>
      <c r="J4" s="17">
        <v>1</v>
      </c>
      <c r="K4" s="17">
        <v>2</v>
      </c>
      <c r="L4" s="17"/>
      <c r="M4" s="17"/>
      <c r="N4" s="17"/>
      <c r="O4" s="17"/>
      <c r="P4" s="17"/>
      <c r="Q4" s="17"/>
      <c r="R4" s="23"/>
    </row>
    <row r="5" spans="1:18" x14ac:dyDescent="0.25">
      <c r="A5" s="22" t="s">
        <v>244</v>
      </c>
      <c r="B5" s="17">
        <v>15</v>
      </c>
      <c r="C5" s="17" t="s">
        <v>236</v>
      </c>
      <c r="D5" s="17">
        <v>0.52</v>
      </c>
      <c r="E5" s="17">
        <f t="shared" si="0"/>
        <v>0.55999619</v>
      </c>
      <c r="F5" s="17">
        <v>1455.5</v>
      </c>
      <c r="G5" s="17">
        <v>0.52</v>
      </c>
      <c r="H5" s="17">
        <v>1456</v>
      </c>
      <c r="I5" s="17">
        <v>6.5000000000000002E-2</v>
      </c>
      <c r="J5" s="17">
        <v>1</v>
      </c>
      <c r="K5" s="17">
        <v>2</v>
      </c>
      <c r="L5" s="17">
        <f>D6-D5</f>
        <v>1.69</v>
      </c>
      <c r="M5" s="17">
        <f>E6-E5</f>
        <v>1.8199876174999998</v>
      </c>
      <c r="N5" s="17">
        <f>F6-F5</f>
        <v>1612</v>
      </c>
      <c r="O5" s="17">
        <f>N5*1</f>
        <v>1612</v>
      </c>
      <c r="P5" s="17">
        <f>M5/O5</f>
        <v>1.1290245766129032E-3</v>
      </c>
      <c r="Q5" s="17">
        <f>P5*60</f>
        <v>6.7741474596774195E-2</v>
      </c>
      <c r="R5" s="23">
        <f>Q5*60</f>
        <v>4.0644884758064519</v>
      </c>
    </row>
    <row r="6" spans="1:18" x14ac:dyDescent="0.25">
      <c r="A6" s="28" t="s">
        <v>245</v>
      </c>
      <c r="B6" s="17">
        <v>16</v>
      </c>
      <c r="C6" s="17" t="s">
        <v>236</v>
      </c>
      <c r="D6" s="17">
        <v>2.21</v>
      </c>
      <c r="E6" s="17">
        <f t="shared" si="0"/>
        <v>2.3799838074999999</v>
      </c>
      <c r="F6" s="17">
        <v>3067.5</v>
      </c>
      <c r="G6" s="17">
        <v>2.21</v>
      </c>
      <c r="H6" s="17">
        <v>3068</v>
      </c>
      <c r="I6" s="17">
        <v>6.5000000000000002E-2</v>
      </c>
      <c r="J6" s="17">
        <v>1</v>
      </c>
      <c r="K6" s="17">
        <v>2</v>
      </c>
      <c r="L6" s="17"/>
      <c r="M6" s="17"/>
      <c r="N6" s="17"/>
      <c r="O6" s="17"/>
      <c r="P6" s="17"/>
      <c r="Q6" s="17"/>
      <c r="R6" s="23"/>
    </row>
    <row r="7" spans="1:18" x14ac:dyDescent="0.25">
      <c r="A7" s="22"/>
      <c r="B7" s="17">
        <v>17</v>
      </c>
      <c r="C7" s="17" t="s">
        <v>236</v>
      </c>
      <c r="D7" s="17">
        <v>0.91</v>
      </c>
      <c r="E7" s="17">
        <f t="shared" si="0"/>
        <v>0.97999333249999998</v>
      </c>
      <c r="F7" s="17">
        <v>3073.5</v>
      </c>
      <c r="G7" s="17">
        <v>0.91</v>
      </c>
      <c r="H7" s="17">
        <v>3074</v>
      </c>
      <c r="I7" s="17">
        <v>6.5000000000000002E-2</v>
      </c>
      <c r="J7" s="17">
        <v>1</v>
      </c>
      <c r="K7" s="17">
        <v>2</v>
      </c>
      <c r="L7" s="17">
        <f>D8-D7</f>
        <v>0.77999999999999992</v>
      </c>
      <c r="M7" s="17">
        <f>E8-E7</f>
        <v>0.83999428499999984</v>
      </c>
      <c r="N7" s="17">
        <f>F8-F7</f>
        <v>526.5</v>
      </c>
      <c r="O7" s="17">
        <f>N7*1</f>
        <v>526.5</v>
      </c>
      <c r="P7" s="17">
        <f>M7/O7</f>
        <v>1.5954307407407403E-3</v>
      </c>
      <c r="Q7" s="17">
        <f>P7*60</f>
        <v>9.5725844444444416E-2</v>
      </c>
      <c r="R7" s="23">
        <f>Q7*60</f>
        <v>5.7435506666666649</v>
      </c>
    </row>
    <row r="8" spans="1:18" x14ac:dyDescent="0.25">
      <c r="A8" s="24"/>
      <c r="B8" s="25">
        <v>18</v>
      </c>
      <c r="C8" s="25" t="s">
        <v>236</v>
      </c>
      <c r="D8" s="25">
        <v>1.69</v>
      </c>
      <c r="E8" s="17">
        <f t="shared" si="0"/>
        <v>1.8199876174999998</v>
      </c>
      <c r="F8" s="25">
        <v>3600</v>
      </c>
      <c r="G8" s="25">
        <v>1.69</v>
      </c>
      <c r="H8" s="25">
        <v>3600</v>
      </c>
      <c r="I8" s="25">
        <v>6.5000000000000002E-2</v>
      </c>
      <c r="J8" s="25">
        <v>1</v>
      </c>
      <c r="K8" s="25">
        <v>2</v>
      </c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32</v>
      </c>
      <c r="B9" s="20">
        <v>22</v>
      </c>
      <c r="C9" s="20" t="s">
        <v>236</v>
      </c>
      <c r="D9" s="20">
        <v>2.9249999999999998</v>
      </c>
      <c r="E9" s="17">
        <f t="shared" si="0"/>
        <v>3.1499785687499995</v>
      </c>
      <c r="F9" s="20">
        <v>0</v>
      </c>
      <c r="G9" s="20">
        <v>2.9249999999999998</v>
      </c>
      <c r="H9" s="20">
        <v>0</v>
      </c>
      <c r="I9" s="20">
        <v>6.5000000000000002E-2</v>
      </c>
      <c r="J9" s="20">
        <v>1</v>
      </c>
      <c r="K9" s="20">
        <v>2</v>
      </c>
      <c r="L9" s="20">
        <f>D10-D9</f>
        <v>0.94300000000000006</v>
      </c>
      <c r="M9" s="20">
        <f>E10-E9</f>
        <v>1.0155315522500001</v>
      </c>
      <c r="N9" s="20">
        <f>F10-F9</f>
        <v>583.16700000000003</v>
      </c>
      <c r="O9" s="20">
        <f>N9*1</f>
        <v>583.16700000000003</v>
      </c>
      <c r="P9" s="20">
        <f>M9/O9</f>
        <v>1.7414077824191015E-3</v>
      </c>
      <c r="Q9" s="20">
        <f>P9*60</f>
        <v>0.10448446694514608</v>
      </c>
      <c r="R9" s="21">
        <f>Q9*60</f>
        <v>6.2690680167087649</v>
      </c>
    </row>
    <row r="10" spans="1:18" x14ac:dyDescent="0.25">
      <c r="A10" s="22" t="s">
        <v>246</v>
      </c>
      <c r="B10" s="17">
        <v>23</v>
      </c>
      <c r="C10" s="17" t="s">
        <v>236</v>
      </c>
      <c r="D10" s="17">
        <v>3.8679999999999999</v>
      </c>
      <c r="E10" s="17">
        <f t="shared" si="0"/>
        <v>4.1655101209999996</v>
      </c>
      <c r="F10" s="17">
        <v>583.16700000000003</v>
      </c>
      <c r="G10" s="17">
        <v>3.9</v>
      </c>
      <c r="H10" s="17">
        <v>583</v>
      </c>
      <c r="I10" s="17">
        <v>6.5000000000000002E-2</v>
      </c>
      <c r="J10" s="17">
        <v>1</v>
      </c>
      <c r="K10" s="17">
        <v>2</v>
      </c>
      <c r="L10" s="17"/>
      <c r="M10" s="17"/>
      <c r="N10" s="17"/>
      <c r="O10" s="17"/>
      <c r="P10" s="17"/>
      <c r="Q10" s="17"/>
      <c r="R10" s="23"/>
    </row>
    <row r="11" spans="1:18" x14ac:dyDescent="0.25">
      <c r="A11" s="24" t="s">
        <v>247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8" x14ac:dyDescent="0.25">
      <c r="A12" s="19" t="s">
        <v>35</v>
      </c>
      <c r="B12" s="20">
        <v>25</v>
      </c>
      <c r="C12" s="20" t="s">
        <v>236</v>
      </c>
      <c r="D12" s="20">
        <v>2.2749999999999999</v>
      </c>
      <c r="E12" s="17">
        <f>D12*1.07691575</f>
        <v>2.4499833312499999</v>
      </c>
      <c r="F12" s="20">
        <v>2</v>
      </c>
      <c r="G12" s="20">
        <v>2.2749999999999999</v>
      </c>
      <c r="H12" s="20">
        <v>2</v>
      </c>
      <c r="I12" s="20">
        <v>6.5000000000000002E-2</v>
      </c>
      <c r="J12" s="20">
        <v>1</v>
      </c>
      <c r="K12" s="20">
        <v>2</v>
      </c>
      <c r="L12" s="20">
        <f>D13-D12</f>
        <v>2.7189999999999999</v>
      </c>
      <c r="M12" s="20">
        <f>E13-E12</f>
        <v>2.9281339242499995</v>
      </c>
      <c r="N12" s="20">
        <f>F13-F12</f>
        <v>2698.1669999999999</v>
      </c>
      <c r="O12" s="20">
        <f>N12*1</f>
        <v>2698.1669999999999</v>
      </c>
      <c r="P12" s="20">
        <f>M12/O12</f>
        <v>1.0852307971485826E-3</v>
      </c>
      <c r="Q12" s="20">
        <f>P12*60</f>
        <v>6.5113847828914953E-2</v>
      </c>
      <c r="R12" s="21">
        <f>Q12*60</f>
        <v>3.9068308697348972</v>
      </c>
    </row>
    <row r="13" spans="1:18" x14ac:dyDescent="0.25">
      <c r="A13" s="22" t="s">
        <v>248</v>
      </c>
      <c r="B13" s="17">
        <v>26</v>
      </c>
      <c r="C13" s="17" t="s">
        <v>236</v>
      </c>
      <c r="D13" s="17">
        <v>4.9939999999999998</v>
      </c>
      <c r="E13" s="17">
        <f>D13*1.07691575</f>
        <v>5.3781172554999994</v>
      </c>
      <c r="F13" s="17">
        <v>2700.1669999999999</v>
      </c>
      <c r="G13" s="17">
        <v>5.0049999999999999</v>
      </c>
      <c r="H13" s="17">
        <v>2700</v>
      </c>
      <c r="I13" s="17">
        <v>6.5000000000000002E-2</v>
      </c>
      <c r="J13" s="17">
        <v>1</v>
      </c>
      <c r="K13" s="17">
        <v>2</v>
      </c>
      <c r="L13" s="17"/>
      <c r="M13" s="17"/>
      <c r="N13" s="17"/>
      <c r="O13" s="17"/>
      <c r="P13" s="17"/>
      <c r="Q13" s="17"/>
      <c r="R13" s="23"/>
    </row>
    <row r="14" spans="1:18" x14ac:dyDescent="0.25">
      <c r="A14" s="24" t="s">
        <v>213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22" spans="1:19" x14ac:dyDescent="0.25">
      <c r="A22" s="17" t="s">
        <v>249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x14ac:dyDescent="0.25">
      <c r="A23" s="17"/>
      <c r="B23" s="17"/>
      <c r="C23" s="17" t="s">
        <v>5</v>
      </c>
      <c r="D23" s="17" t="s">
        <v>6</v>
      </c>
      <c r="E23" s="18" t="s">
        <v>72</v>
      </c>
      <c r="F23" s="17" t="s">
        <v>7</v>
      </c>
      <c r="G23" s="17" t="s">
        <v>8</v>
      </c>
      <c r="H23" s="17" t="s">
        <v>9</v>
      </c>
      <c r="I23" s="17" t="s">
        <v>10</v>
      </c>
      <c r="J23" s="17" t="s">
        <v>11</v>
      </c>
      <c r="K23" s="17" t="s">
        <v>12</v>
      </c>
      <c r="L23" s="17" t="s">
        <v>13</v>
      </c>
      <c r="M23" s="18" t="s">
        <v>73</v>
      </c>
      <c r="N23" s="17" t="s">
        <v>15</v>
      </c>
      <c r="O23" s="17" t="s">
        <v>14</v>
      </c>
      <c r="P23" s="17" t="s">
        <v>0</v>
      </c>
      <c r="Q23" s="17" t="s">
        <v>1</v>
      </c>
      <c r="R23" s="17" t="s">
        <v>2</v>
      </c>
      <c r="S23" s="17"/>
    </row>
    <row r="24" spans="1:19" x14ac:dyDescent="0.25">
      <c r="A24" s="19" t="s">
        <v>28</v>
      </c>
      <c r="B24" s="20">
        <v>20</v>
      </c>
      <c r="C24" s="20" t="s">
        <v>236</v>
      </c>
      <c r="D24" s="20">
        <v>2.5670000000000002</v>
      </c>
      <c r="E24" s="20">
        <f>D24*1.07691575</f>
        <v>2.7644427302499999</v>
      </c>
      <c r="F24" s="20">
        <v>1305.1669999999999</v>
      </c>
      <c r="G24" s="20">
        <v>2.6</v>
      </c>
      <c r="H24" s="20">
        <v>1305</v>
      </c>
      <c r="I24" s="20">
        <v>6.5000000000000002E-2</v>
      </c>
      <c r="J24" s="20">
        <v>1</v>
      </c>
      <c r="K24" s="20">
        <v>2</v>
      </c>
      <c r="L24" s="20">
        <f>D25-D24</f>
        <v>-2.6</v>
      </c>
      <c r="M24" s="17">
        <f>E25-E24</f>
        <v>-2.7999809499999997</v>
      </c>
      <c r="N24" s="20">
        <f>F25-F24</f>
        <v>15.333000000000084</v>
      </c>
      <c r="O24" s="20">
        <f>N24*1</f>
        <v>15.333000000000084</v>
      </c>
      <c r="P24" s="20">
        <f>M24/O24</f>
        <v>-0.18261142307441364</v>
      </c>
      <c r="Q24" s="20">
        <f>P24*60</f>
        <v>-10.956685384464818</v>
      </c>
      <c r="R24" s="20">
        <f>Q24*60</f>
        <v>-657.4011230678891</v>
      </c>
      <c r="S24" s="21">
        <f>ABS(Q24)</f>
        <v>10.956685384464818</v>
      </c>
    </row>
    <row r="25" spans="1:19" x14ac:dyDescent="0.25">
      <c r="A25" s="22" t="s">
        <v>250</v>
      </c>
      <c r="B25" s="17">
        <v>21</v>
      </c>
      <c r="C25" s="17" t="s">
        <v>236</v>
      </c>
      <c r="D25" s="17">
        <v>-3.3000000000000002E-2</v>
      </c>
      <c r="E25" s="17">
        <f>D25*1.07691575</f>
        <v>-3.5538219750000002E-2</v>
      </c>
      <c r="F25" s="17">
        <v>1320.5</v>
      </c>
      <c r="G25" s="17">
        <v>0</v>
      </c>
      <c r="H25" s="17">
        <v>1321</v>
      </c>
      <c r="I25" s="17">
        <v>6.5000000000000002E-2</v>
      </c>
      <c r="J25" s="17">
        <v>1</v>
      </c>
      <c r="K25" s="17">
        <v>2</v>
      </c>
      <c r="L25" s="17"/>
      <c r="M25" s="17"/>
      <c r="N25" s="17"/>
      <c r="O25" s="17"/>
      <c r="P25" s="17"/>
      <c r="Q25" s="17"/>
      <c r="R25" s="17"/>
      <c r="S25" s="23"/>
    </row>
    <row r="26" spans="1:19" x14ac:dyDescent="0.25">
      <c r="A26" s="24" t="s">
        <v>251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C2E4-DAA4-4F88-AED4-65097697F674}">
  <dimension ref="A1:S32"/>
  <sheetViews>
    <sheetView workbookViewId="0">
      <selection activeCell="N17" sqref="N17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29" t="s">
        <v>252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/>
      <c r="B2" s="29"/>
      <c r="C2" s="29" t="s">
        <v>5</v>
      </c>
      <c r="D2" s="29" t="s">
        <v>6</v>
      </c>
      <c r="E2" s="30" t="s">
        <v>72</v>
      </c>
      <c r="F2" s="29" t="s">
        <v>7</v>
      </c>
      <c r="G2" s="29" t="s">
        <v>8</v>
      </c>
      <c r="H2" s="29" t="s">
        <v>9</v>
      </c>
      <c r="I2" s="29" t="s">
        <v>10</v>
      </c>
      <c r="J2" s="29" t="s">
        <v>11</v>
      </c>
      <c r="K2" s="29" t="s">
        <v>12</v>
      </c>
      <c r="L2" s="29" t="s">
        <v>13</v>
      </c>
      <c r="M2" s="30" t="s">
        <v>73</v>
      </c>
      <c r="N2" s="29" t="s">
        <v>15</v>
      </c>
      <c r="O2" s="29" t="s">
        <v>14</v>
      </c>
      <c r="P2" s="29" t="s">
        <v>0</v>
      </c>
      <c r="Q2" s="29" t="s">
        <v>1</v>
      </c>
      <c r="R2" s="29" t="s">
        <v>2</v>
      </c>
    </row>
    <row r="3" spans="1:18" x14ac:dyDescent="0.25">
      <c r="A3" s="19" t="s">
        <v>38</v>
      </c>
      <c r="B3" s="20"/>
      <c r="C3" s="20"/>
      <c r="D3" s="20"/>
      <c r="E3" s="17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</row>
    <row r="4" spans="1:18" x14ac:dyDescent="0.25">
      <c r="A4" s="22" t="s">
        <v>253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3"/>
    </row>
    <row r="5" spans="1:18" x14ac:dyDescent="0.25">
      <c r="A5" s="22" t="s">
        <v>254</v>
      </c>
      <c r="B5" s="17">
        <v>29</v>
      </c>
      <c r="C5" s="17" t="s">
        <v>236</v>
      </c>
      <c r="D5" s="17">
        <v>0.42199999999999999</v>
      </c>
      <c r="E5" s="17">
        <f>D5*1.07691575</f>
        <v>0.45445844649999995</v>
      </c>
      <c r="F5" s="17">
        <v>1562</v>
      </c>
      <c r="G5" s="17">
        <v>0.45500000000000002</v>
      </c>
      <c r="H5" s="17">
        <v>1562</v>
      </c>
      <c r="I5" s="17">
        <v>6.5000000000000002E-2</v>
      </c>
      <c r="J5" s="17">
        <v>1</v>
      </c>
      <c r="K5" s="17">
        <v>2</v>
      </c>
      <c r="L5" s="17">
        <f>D6-D5</f>
        <v>1.333</v>
      </c>
      <c r="M5" s="17">
        <f>E6-E5</f>
        <v>1.4355286947499999</v>
      </c>
      <c r="N5" s="17">
        <f>F6-F5</f>
        <v>1311</v>
      </c>
      <c r="O5" s="17">
        <f>N5*1</f>
        <v>1311</v>
      </c>
      <c r="P5" s="17">
        <f>M5/O5</f>
        <v>1.0949875627383676E-3</v>
      </c>
      <c r="Q5" s="17">
        <f>P5*60</f>
        <v>6.5699253764302051E-2</v>
      </c>
      <c r="R5" s="23">
        <f>Q5*60</f>
        <v>3.941955225858123</v>
      </c>
    </row>
    <row r="6" spans="1:18" x14ac:dyDescent="0.25">
      <c r="A6" s="24"/>
      <c r="B6" s="25">
        <v>30</v>
      </c>
      <c r="C6" s="25" t="s">
        <v>236</v>
      </c>
      <c r="D6" s="25">
        <v>1.7549999999999999</v>
      </c>
      <c r="E6" s="17">
        <f>D6*1.07691575</f>
        <v>1.8899871412499998</v>
      </c>
      <c r="F6" s="25">
        <v>2873</v>
      </c>
      <c r="G6" s="25">
        <v>1.7549999999999999</v>
      </c>
      <c r="H6" s="25">
        <v>2873</v>
      </c>
      <c r="I6" s="25">
        <v>6.5000000000000002E-2</v>
      </c>
      <c r="J6" s="25">
        <v>1</v>
      </c>
      <c r="K6" s="25">
        <v>2</v>
      </c>
      <c r="L6" s="25"/>
      <c r="M6" s="25"/>
      <c r="N6" s="25"/>
      <c r="O6" s="25"/>
      <c r="P6" s="25"/>
      <c r="Q6" s="25"/>
      <c r="R6" s="26"/>
    </row>
    <row r="7" spans="1:18" x14ac:dyDescent="0.25">
      <c r="A7" s="19" t="s">
        <v>41</v>
      </c>
      <c r="B7" s="20">
        <v>32</v>
      </c>
      <c r="C7" s="20" t="s">
        <v>236</v>
      </c>
      <c r="D7" s="20">
        <v>1.4950000000000001</v>
      </c>
      <c r="E7" s="20">
        <f>D7*1.07691575</f>
        <v>1.6099890462499999</v>
      </c>
      <c r="F7" s="20">
        <v>0.5</v>
      </c>
      <c r="G7" s="20">
        <v>1.4950000000000001</v>
      </c>
      <c r="H7" s="20">
        <v>1</v>
      </c>
      <c r="I7" s="20">
        <v>6.5000000000000002E-2</v>
      </c>
      <c r="J7" s="20">
        <v>1</v>
      </c>
      <c r="K7" s="20">
        <v>2</v>
      </c>
      <c r="L7" s="20">
        <f>D8-D7</f>
        <v>0.58499999999999996</v>
      </c>
      <c r="M7" s="20">
        <f>E8-E7</f>
        <v>0.62999571375000007</v>
      </c>
      <c r="N7" s="20">
        <f>F8-F7</f>
        <v>437.5</v>
      </c>
      <c r="O7" s="20">
        <f>N7*1</f>
        <v>437.5</v>
      </c>
      <c r="P7" s="20">
        <f>M7/O7</f>
        <v>1.4399902028571431E-3</v>
      </c>
      <c r="Q7" s="20">
        <f>P7*60</f>
        <v>8.6399412171428588E-2</v>
      </c>
      <c r="R7" s="21">
        <f>Q7*60</f>
        <v>5.183964730285715</v>
      </c>
    </row>
    <row r="8" spans="1:18" x14ac:dyDescent="0.25">
      <c r="A8" s="22" t="s">
        <v>255</v>
      </c>
      <c r="B8" s="17">
        <v>33</v>
      </c>
      <c r="C8" s="17" t="s">
        <v>236</v>
      </c>
      <c r="D8" s="17">
        <v>2.08</v>
      </c>
      <c r="E8" s="17">
        <f>D8*1.07691575</f>
        <v>2.23998476</v>
      </c>
      <c r="F8" s="17">
        <v>438</v>
      </c>
      <c r="G8" s="17">
        <v>2.08</v>
      </c>
      <c r="H8" s="17">
        <v>438</v>
      </c>
      <c r="I8" s="17">
        <v>6.5000000000000002E-2</v>
      </c>
      <c r="J8" s="17">
        <v>1</v>
      </c>
      <c r="K8" s="17">
        <v>2</v>
      </c>
      <c r="L8" s="17"/>
      <c r="M8" s="17"/>
      <c r="N8" s="17"/>
      <c r="O8" s="17"/>
      <c r="P8" s="17"/>
      <c r="Q8" s="17"/>
      <c r="R8" s="23"/>
    </row>
    <row r="9" spans="1:18" x14ac:dyDescent="0.25">
      <c r="A9" s="24" t="s">
        <v>256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1:18" x14ac:dyDescent="0.25">
      <c r="A10" s="19" t="s">
        <v>44</v>
      </c>
      <c r="B10" s="20">
        <v>35</v>
      </c>
      <c r="C10" s="20" t="s">
        <v>236</v>
      </c>
      <c r="D10" s="20">
        <v>6.5000000000000002E-2</v>
      </c>
      <c r="E10" s="17">
        <f>D10*1.07691575</f>
        <v>6.9999523750000001E-2</v>
      </c>
      <c r="F10" s="20">
        <v>1120</v>
      </c>
      <c r="G10" s="20">
        <v>6.5000000000000002E-2</v>
      </c>
      <c r="H10" s="20">
        <v>1120</v>
      </c>
      <c r="I10" s="20">
        <v>6.5000000000000002E-2</v>
      </c>
      <c r="J10" s="20">
        <v>1</v>
      </c>
      <c r="K10" s="20">
        <v>2</v>
      </c>
      <c r="L10" s="20">
        <f>D11-D10</f>
        <v>1.528</v>
      </c>
      <c r="M10" s="20">
        <f>E11-E10</f>
        <v>1.645527266</v>
      </c>
      <c r="N10" s="20">
        <f>F11-F10</f>
        <v>920.5</v>
      </c>
      <c r="O10" s="20">
        <f>N10*1</f>
        <v>920.5</v>
      </c>
      <c r="P10" s="20">
        <f>M10/O10</f>
        <v>1.7876450472569256E-3</v>
      </c>
      <c r="Q10" s="20">
        <f>P10*60</f>
        <v>0.10725870283541554</v>
      </c>
      <c r="R10" s="21">
        <f>Q10*60</f>
        <v>6.4355221701249326</v>
      </c>
    </row>
    <row r="11" spans="1:18" x14ac:dyDescent="0.25">
      <c r="A11" s="22" t="s">
        <v>257</v>
      </c>
      <c r="B11" s="17">
        <v>36</v>
      </c>
      <c r="C11" s="17" t="s">
        <v>236</v>
      </c>
      <c r="D11" s="17">
        <v>1.593</v>
      </c>
      <c r="E11" s="17">
        <f>D11*1.07691575</f>
        <v>1.7155267897499999</v>
      </c>
      <c r="F11" s="17">
        <v>2040.5</v>
      </c>
      <c r="G11" s="17">
        <v>1.625</v>
      </c>
      <c r="H11" s="17">
        <v>2041</v>
      </c>
      <c r="I11" s="17">
        <v>6.5000000000000002E-2</v>
      </c>
      <c r="J11" s="17">
        <v>1</v>
      </c>
      <c r="K11" s="17">
        <v>2</v>
      </c>
      <c r="L11" s="17"/>
      <c r="M11" s="17"/>
      <c r="N11" s="17"/>
      <c r="O11" s="17"/>
      <c r="P11" s="17"/>
      <c r="Q11" s="17"/>
      <c r="R11" s="23"/>
    </row>
    <row r="12" spans="1:18" x14ac:dyDescent="0.25">
      <c r="A12" s="24" t="s">
        <v>258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21" spans="1:19" x14ac:dyDescent="0.25">
      <c r="A21" s="29" t="s">
        <v>259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x14ac:dyDescent="0.25">
      <c r="A22" s="29"/>
      <c r="B22" s="29"/>
      <c r="C22" s="29" t="s">
        <v>5</v>
      </c>
      <c r="D22" s="29" t="s">
        <v>6</v>
      </c>
      <c r="E22" s="30" t="s">
        <v>72</v>
      </c>
      <c r="F22" s="29" t="s">
        <v>7</v>
      </c>
      <c r="G22" s="29" t="s">
        <v>8</v>
      </c>
      <c r="H22" s="29" t="s">
        <v>9</v>
      </c>
      <c r="I22" s="29" t="s">
        <v>10</v>
      </c>
      <c r="J22" s="29" t="s">
        <v>11</v>
      </c>
      <c r="K22" s="29" t="s">
        <v>12</v>
      </c>
      <c r="L22" s="29" t="s">
        <v>13</v>
      </c>
      <c r="M22" s="30" t="s">
        <v>73</v>
      </c>
      <c r="N22" s="29" t="s">
        <v>15</v>
      </c>
      <c r="O22" s="29" t="s">
        <v>14</v>
      </c>
      <c r="P22" s="29" t="s">
        <v>0</v>
      </c>
      <c r="Q22" s="29" t="s">
        <v>1</v>
      </c>
      <c r="R22" s="29" t="s">
        <v>2</v>
      </c>
      <c r="S22" s="29"/>
    </row>
    <row r="23" spans="1:19" x14ac:dyDescent="0.25">
      <c r="A23" s="19" t="s">
        <v>38</v>
      </c>
      <c r="B23" s="20"/>
      <c r="C23" s="20"/>
      <c r="D23" s="20"/>
      <c r="E23" s="17"/>
      <c r="F23" s="20"/>
      <c r="G23" s="20"/>
      <c r="H23" s="20"/>
      <c r="I23" s="20"/>
      <c r="J23" s="20"/>
      <c r="K23" s="20"/>
      <c r="L23" s="20"/>
      <c r="M23" s="17"/>
      <c r="N23" s="20"/>
      <c r="O23" s="20"/>
      <c r="P23" s="20"/>
      <c r="Q23" s="20"/>
      <c r="R23" s="20"/>
      <c r="S23" s="21"/>
    </row>
    <row r="24" spans="1:19" x14ac:dyDescent="0.25">
      <c r="A24" s="22" t="s">
        <v>253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3"/>
    </row>
    <row r="25" spans="1:19" x14ac:dyDescent="0.25">
      <c r="A25" s="22" t="s">
        <v>254</v>
      </c>
      <c r="B25" s="17">
        <v>30</v>
      </c>
      <c r="C25" s="17" t="s">
        <v>236</v>
      </c>
      <c r="D25" s="17">
        <v>1.7549999999999999</v>
      </c>
      <c r="E25" s="17">
        <f>D25*1.07691575</f>
        <v>1.8899871412499998</v>
      </c>
      <c r="F25" s="17">
        <v>2873</v>
      </c>
      <c r="G25" s="17">
        <v>1.7549999999999999</v>
      </c>
      <c r="H25" s="17">
        <v>2873</v>
      </c>
      <c r="I25" s="17">
        <v>6.5000000000000002E-2</v>
      </c>
      <c r="J25" s="17">
        <v>1</v>
      </c>
      <c r="K25" s="17">
        <v>2</v>
      </c>
      <c r="L25" s="17">
        <f>D26-D25</f>
        <v>-1.2029999999999998</v>
      </c>
      <c r="M25" s="17">
        <f>E26-E25</f>
        <v>-1.2955296472499997</v>
      </c>
      <c r="N25" s="17">
        <f>F26-F25</f>
        <v>7</v>
      </c>
      <c r="O25" s="17">
        <f>N25*1</f>
        <v>7</v>
      </c>
      <c r="P25" s="17">
        <f>M25/O25</f>
        <v>-0.1850756638928571</v>
      </c>
      <c r="Q25" s="17">
        <f>P25*60</f>
        <v>-11.104539833571426</v>
      </c>
      <c r="R25" s="17">
        <f>Q25*60</f>
        <v>-666.27239001428552</v>
      </c>
      <c r="S25" s="23">
        <f>ABS(Q25)</f>
        <v>11.104539833571426</v>
      </c>
    </row>
    <row r="26" spans="1:19" x14ac:dyDescent="0.25">
      <c r="A26" s="24"/>
      <c r="B26" s="25">
        <v>31</v>
      </c>
      <c r="C26" s="25" t="s">
        <v>236</v>
      </c>
      <c r="D26" s="25">
        <v>0.55200000000000005</v>
      </c>
      <c r="E26" s="17">
        <f>D26*1.07691575</f>
        <v>0.59445749400000003</v>
      </c>
      <c r="F26" s="25">
        <v>2880</v>
      </c>
      <c r="G26" s="25">
        <v>0.58499999999999996</v>
      </c>
      <c r="H26" s="25">
        <v>2880</v>
      </c>
      <c r="I26" s="25">
        <v>6.5000000000000002E-2</v>
      </c>
      <c r="J26" s="25">
        <v>1</v>
      </c>
      <c r="K26" s="25">
        <v>2</v>
      </c>
      <c r="L26" s="25"/>
      <c r="M26" s="25"/>
      <c r="N26" s="25"/>
      <c r="O26" s="25"/>
      <c r="P26" s="25"/>
      <c r="Q26" s="25"/>
      <c r="R26" s="25"/>
      <c r="S26" s="26"/>
    </row>
    <row r="27" spans="1:19" x14ac:dyDescent="0.25">
      <c r="A27" s="19" t="s">
        <v>41</v>
      </c>
      <c r="B27" s="20">
        <v>33</v>
      </c>
      <c r="C27" s="20" t="s">
        <v>236</v>
      </c>
      <c r="D27" s="20">
        <v>2.08</v>
      </c>
      <c r="E27" s="20">
        <f>D27*1.07691575</f>
        <v>2.23998476</v>
      </c>
      <c r="F27" s="20">
        <v>438</v>
      </c>
      <c r="G27" s="20">
        <v>2.08</v>
      </c>
      <c r="H27" s="20">
        <v>438</v>
      </c>
      <c r="I27" s="20">
        <v>6.5000000000000002E-2</v>
      </c>
      <c r="J27" s="20">
        <v>1</v>
      </c>
      <c r="K27" s="20">
        <v>2</v>
      </c>
      <c r="L27" s="20">
        <f>D28-D27</f>
        <v>-2.08</v>
      </c>
      <c r="M27" s="17">
        <f>E28-E27</f>
        <v>-2.23998476</v>
      </c>
      <c r="N27" s="20">
        <f>F28-F27</f>
        <v>13</v>
      </c>
      <c r="O27" s="20">
        <f>N27*1</f>
        <v>13</v>
      </c>
      <c r="P27" s="20">
        <f>M27/O27</f>
        <v>-0.17230651999999999</v>
      </c>
      <c r="Q27" s="20">
        <f>P27*60</f>
        <v>-10.3383912</v>
      </c>
      <c r="R27" s="20">
        <f>Q27*60</f>
        <v>-620.30347200000006</v>
      </c>
      <c r="S27" s="21">
        <f>ABS(Q27)</f>
        <v>10.3383912</v>
      </c>
    </row>
    <row r="28" spans="1:19" x14ac:dyDescent="0.25">
      <c r="A28" s="22" t="s">
        <v>255</v>
      </c>
      <c r="B28" s="17">
        <v>34</v>
      </c>
      <c r="C28" s="17" t="s">
        <v>236</v>
      </c>
      <c r="D28" s="17">
        <v>0</v>
      </c>
      <c r="E28" s="17">
        <f>D28*1.07691575</f>
        <v>0</v>
      </c>
      <c r="F28" s="17">
        <v>451</v>
      </c>
      <c r="G28" s="17">
        <v>0</v>
      </c>
      <c r="H28" s="17">
        <v>451</v>
      </c>
      <c r="I28" s="17">
        <v>6.5000000000000002E-2</v>
      </c>
      <c r="J28" s="17">
        <v>1</v>
      </c>
      <c r="K28" s="17">
        <v>2</v>
      </c>
      <c r="L28" s="17"/>
      <c r="M28" s="17"/>
      <c r="N28" s="17"/>
      <c r="O28" s="17"/>
      <c r="P28" s="17"/>
      <c r="Q28" s="17"/>
      <c r="R28" s="17"/>
      <c r="S28" s="23"/>
    </row>
    <row r="29" spans="1:19" x14ac:dyDescent="0.25">
      <c r="A29" s="24" t="s">
        <v>256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</row>
    <row r="30" spans="1:19" x14ac:dyDescent="0.25">
      <c r="A30" s="19" t="s">
        <v>44</v>
      </c>
      <c r="B30" s="20">
        <v>36</v>
      </c>
      <c r="C30" s="20" t="s">
        <v>236</v>
      </c>
      <c r="D30" s="20">
        <v>1.593</v>
      </c>
      <c r="E30" s="17">
        <f>D30*1.07691575</f>
        <v>1.7155267897499999</v>
      </c>
      <c r="F30" s="20">
        <v>2040.5</v>
      </c>
      <c r="G30" s="20">
        <v>1.625</v>
      </c>
      <c r="H30" s="20">
        <v>2041</v>
      </c>
      <c r="I30" s="20">
        <v>6.5000000000000002E-2</v>
      </c>
      <c r="J30" s="20">
        <v>1</v>
      </c>
      <c r="K30" s="20">
        <v>2</v>
      </c>
      <c r="L30" s="20">
        <f>D31-D30</f>
        <v>-1.6259999999999999</v>
      </c>
      <c r="M30" s="17">
        <f>E31-E30</f>
        <v>-1.7510650095</v>
      </c>
      <c r="N30" s="20">
        <f>F31-F30</f>
        <v>10</v>
      </c>
      <c r="O30" s="20">
        <f>N30*1</f>
        <v>10</v>
      </c>
      <c r="P30" s="20">
        <f>M30/O30</f>
        <v>-0.17510650094999999</v>
      </c>
      <c r="Q30" s="20">
        <f>P30*60</f>
        <v>-10.506390056999999</v>
      </c>
      <c r="R30" s="20">
        <f>Q30*60</f>
        <v>-630.38340341999992</v>
      </c>
      <c r="S30" s="21">
        <f>ABS(Q30)</f>
        <v>10.506390056999999</v>
      </c>
    </row>
    <row r="31" spans="1:19" x14ac:dyDescent="0.25">
      <c r="A31" s="22" t="s">
        <v>257</v>
      </c>
      <c r="B31" s="17">
        <v>37</v>
      </c>
      <c r="C31" s="17" t="s">
        <v>236</v>
      </c>
      <c r="D31" s="17">
        <v>-3.3000000000000002E-2</v>
      </c>
      <c r="E31" s="17">
        <f>D31*1.07691575</f>
        <v>-3.5538219750000002E-2</v>
      </c>
      <c r="F31" s="17">
        <v>2050.5</v>
      </c>
      <c r="G31" s="17">
        <v>0</v>
      </c>
      <c r="H31" s="17">
        <v>2051</v>
      </c>
      <c r="I31" s="17">
        <v>6.5000000000000002E-2</v>
      </c>
      <c r="J31" s="17">
        <v>1</v>
      </c>
      <c r="K31" s="17">
        <v>2</v>
      </c>
      <c r="L31" s="17"/>
      <c r="M31" s="17"/>
      <c r="N31" s="17"/>
      <c r="O31" s="17"/>
      <c r="P31" s="17"/>
      <c r="Q31" s="17"/>
      <c r="R31" s="17"/>
      <c r="S31" s="23"/>
    </row>
    <row r="32" spans="1:19" x14ac:dyDescent="0.25">
      <c r="A32" s="24" t="s">
        <v>258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470B-F990-48F5-A9F0-6D0790F21F6E}">
  <dimension ref="A1:S71"/>
  <sheetViews>
    <sheetView workbookViewId="0">
      <selection activeCell="Q51" sqref="Q51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260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261</v>
      </c>
      <c r="D3" s="20">
        <v>0</v>
      </c>
      <c r="E3" s="20">
        <f t="shared" ref="E3:E16" si="0">D3*1.07691575</f>
        <v>0</v>
      </c>
      <c r="F3" s="20">
        <v>839</v>
      </c>
      <c r="G3" s="20">
        <v>0</v>
      </c>
      <c r="H3" s="20">
        <v>839</v>
      </c>
      <c r="I3" s="20">
        <v>6.5000000000000002E-2</v>
      </c>
      <c r="J3" s="20">
        <v>1</v>
      </c>
      <c r="K3" s="20">
        <v>2</v>
      </c>
      <c r="L3" s="20">
        <f>D4-D3</f>
        <v>1.788</v>
      </c>
      <c r="M3" s="20">
        <f>E4-E3</f>
        <v>1.925525361</v>
      </c>
      <c r="N3" s="20">
        <f>F4-F3</f>
        <v>828.5</v>
      </c>
      <c r="O3" s="20">
        <f>N3*1</f>
        <v>828.5</v>
      </c>
      <c r="P3" s="20">
        <f>M3/O3</f>
        <v>2.3241102727821366E-3</v>
      </c>
      <c r="Q3" s="20">
        <f>P3*60</f>
        <v>0.13944661636692821</v>
      </c>
      <c r="R3" s="21">
        <f>Q3*60</f>
        <v>8.3667969820156927</v>
      </c>
    </row>
    <row r="4" spans="1:18" x14ac:dyDescent="0.25">
      <c r="A4" s="22" t="s">
        <v>262</v>
      </c>
      <c r="B4" s="17">
        <v>2</v>
      </c>
      <c r="C4" s="17" t="s">
        <v>261</v>
      </c>
      <c r="D4" s="17">
        <v>1.788</v>
      </c>
      <c r="E4" s="17">
        <f t="shared" si="0"/>
        <v>1.925525361</v>
      </c>
      <c r="F4" s="17">
        <v>1667.5</v>
      </c>
      <c r="G4" s="17">
        <v>1.82</v>
      </c>
      <c r="H4" s="17">
        <v>1668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2" t="s">
        <v>263</v>
      </c>
      <c r="B5" s="17">
        <v>3</v>
      </c>
      <c r="C5" s="17" t="s">
        <v>261</v>
      </c>
      <c r="D5" s="17">
        <v>-3.3000000000000002E-2</v>
      </c>
      <c r="E5" s="17">
        <f t="shared" si="0"/>
        <v>-3.5538219750000002E-2</v>
      </c>
      <c r="F5" s="17">
        <v>1680.5</v>
      </c>
      <c r="G5" s="17">
        <v>0</v>
      </c>
      <c r="H5" s="17">
        <v>1681</v>
      </c>
      <c r="I5" s="17">
        <v>6.5000000000000002E-2</v>
      </c>
      <c r="J5" s="17">
        <v>1</v>
      </c>
      <c r="K5" s="17">
        <v>2</v>
      </c>
      <c r="L5" s="17">
        <f>D6-D5</f>
        <v>1.17</v>
      </c>
      <c r="M5" s="17">
        <f>E6-E5</f>
        <v>1.2599914274999999</v>
      </c>
      <c r="N5" s="17">
        <f>F6-F5</f>
        <v>1717</v>
      </c>
      <c r="O5" s="17">
        <f>N5*1</f>
        <v>1717</v>
      </c>
      <c r="P5" s="17">
        <f>M5/O5</f>
        <v>7.3383309697146182E-4</v>
      </c>
      <c r="Q5" s="17">
        <f>P5*60</f>
        <v>4.4029985818287709E-2</v>
      </c>
      <c r="R5" s="23">
        <f>Q5*60</f>
        <v>2.6417991490972623</v>
      </c>
    </row>
    <row r="6" spans="1:18" x14ac:dyDescent="0.25">
      <c r="A6" s="22"/>
      <c r="B6" s="17">
        <v>4</v>
      </c>
      <c r="C6" s="17" t="s">
        <v>261</v>
      </c>
      <c r="D6" s="17">
        <v>1.137</v>
      </c>
      <c r="E6" s="17">
        <f t="shared" si="0"/>
        <v>1.2244532077499999</v>
      </c>
      <c r="F6" s="17">
        <v>3397.5</v>
      </c>
      <c r="G6" s="17">
        <v>1.17</v>
      </c>
      <c r="H6" s="17">
        <v>3398</v>
      </c>
      <c r="I6" s="17">
        <v>6.5000000000000002E-2</v>
      </c>
      <c r="J6" s="17">
        <v>1</v>
      </c>
      <c r="K6" s="17">
        <v>2</v>
      </c>
      <c r="R6" s="23"/>
    </row>
    <row r="7" spans="1:18" x14ac:dyDescent="0.25">
      <c r="A7" s="22"/>
      <c r="B7" s="17">
        <v>5</v>
      </c>
      <c r="C7" s="17" t="s">
        <v>261</v>
      </c>
      <c r="D7" s="17">
        <v>-3.3000000000000002E-2</v>
      </c>
      <c r="E7" s="17">
        <f t="shared" si="0"/>
        <v>-3.5538219750000002E-2</v>
      </c>
      <c r="F7" s="17">
        <v>3402.5</v>
      </c>
      <c r="G7" s="17">
        <v>0</v>
      </c>
      <c r="H7" s="17">
        <v>3403</v>
      </c>
      <c r="I7" s="17">
        <v>6.5000000000000002E-2</v>
      </c>
      <c r="J7" s="17">
        <v>1</v>
      </c>
      <c r="K7" s="17">
        <v>2</v>
      </c>
      <c r="L7" s="17">
        <f>D8-D7</f>
        <v>0.71500000000000008</v>
      </c>
      <c r="M7" s="17">
        <f>E8-E7</f>
        <v>0.7699947612500001</v>
      </c>
      <c r="N7" s="17">
        <f>F8-F7</f>
        <v>196</v>
      </c>
      <c r="O7" s="17">
        <f>N7*1</f>
        <v>196</v>
      </c>
      <c r="P7" s="17">
        <f>M7/O7</f>
        <v>3.928544700255103E-3</v>
      </c>
      <c r="Q7" s="17">
        <f>P7*60</f>
        <v>0.23571268201530618</v>
      </c>
      <c r="R7" s="23">
        <f>Q7*60</f>
        <v>14.14276092091837</v>
      </c>
    </row>
    <row r="8" spans="1:18" x14ac:dyDescent="0.25">
      <c r="A8" s="24"/>
      <c r="B8" s="25">
        <v>6</v>
      </c>
      <c r="C8" s="25" t="s">
        <v>261</v>
      </c>
      <c r="D8" s="25">
        <v>0.68200000000000005</v>
      </c>
      <c r="E8" s="17">
        <f t="shared" si="0"/>
        <v>0.73445654150000006</v>
      </c>
      <c r="F8" s="25">
        <v>3598.5</v>
      </c>
      <c r="G8" s="25">
        <v>0.71499999999999997</v>
      </c>
      <c r="H8" s="25">
        <v>3599</v>
      </c>
      <c r="I8" s="25">
        <v>6.5000000000000002E-2</v>
      </c>
      <c r="J8" s="25">
        <v>1</v>
      </c>
      <c r="K8" s="25">
        <v>2</v>
      </c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17</v>
      </c>
      <c r="B9" s="20">
        <v>7</v>
      </c>
      <c r="C9" s="20" t="s">
        <v>261</v>
      </c>
      <c r="D9" s="20">
        <v>0</v>
      </c>
      <c r="E9" s="20">
        <f t="shared" si="0"/>
        <v>0</v>
      </c>
      <c r="F9" s="20">
        <v>506</v>
      </c>
      <c r="G9" s="20">
        <v>0</v>
      </c>
      <c r="H9" s="20">
        <v>506</v>
      </c>
      <c r="I9" s="20">
        <v>6.5000000000000002E-2</v>
      </c>
      <c r="J9" s="20">
        <v>1</v>
      </c>
      <c r="K9" s="20">
        <v>2</v>
      </c>
      <c r="L9" s="20">
        <f>D10-D9</f>
        <v>0.61799999999999999</v>
      </c>
      <c r="M9" s="20">
        <f>E10-E9</f>
        <v>0.66553393350000001</v>
      </c>
      <c r="N9" s="20">
        <f>F10-F9</f>
        <v>363.16700000000003</v>
      </c>
      <c r="O9" s="20">
        <f>N9*1</f>
        <v>363.16700000000003</v>
      </c>
      <c r="P9" s="20">
        <f>M9/O9</f>
        <v>1.8325837245674853E-3</v>
      </c>
      <c r="Q9" s="20">
        <f>P9*60</f>
        <v>0.10995502347404912</v>
      </c>
      <c r="R9" s="21">
        <f>Q9*60</f>
        <v>6.5973014084429469</v>
      </c>
    </row>
    <row r="10" spans="1:18" x14ac:dyDescent="0.25">
      <c r="A10" s="22" t="s">
        <v>264</v>
      </c>
      <c r="B10" s="17">
        <v>8</v>
      </c>
      <c r="C10" s="17" t="s">
        <v>261</v>
      </c>
      <c r="D10" s="17">
        <v>0.61799999999999999</v>
      </c>
      <c r="E10" s="17">
        <f t="shared" si="0"/>
        <v>0.66553393350000001</v>
      </c>
      <c r="F10" s="17">
        <v>869.16700000000003</v>
      </c>
      <c r="G10" s="17">
        <v>0.65</v>
      </c>
      <c r="H10" s="17">
        <v>869</v>
      </c>
      <c r="I10" s="17">
        <v>6.5000000000000002E-2</v>
      </c>
      <c r="J10" s="17">
        <v>1</v>
      </c>
      <c r="K10" s="17">
        <v>2</v>
      </c>
      <c r="R10" s="23"/>
    </row>
    <row r="11" spans="1:18" x14ac:dyDescent="0.25">
      <c r="A11" s="22" t="s">
        <v>265</v>
      </c>
      <c r="B11" s="17">
        <v>10</v>
      </c>
      <c r="C11" s="17" t="s">
        <v>261</v>
      </c>
      <c r="D11" s="17">
        <v>-3.3000000000000002E-2</v>
      </c>
      <c r="E11" s="17">
        <f t="shared" si="0"/>
        <v>-3.5538219750000002E-2</v>
      </c>
      <c r="F11" s="17">
        <v>1190.5</v>
      </c>
      <c r="G11" s="17">
        <v>0</v>
      </c>
      <c r="H11" s="17">
        <v>1191</v>
      </c>
      <c r="I11" s="17">
        <v>6.5000000000000002E-2</v>
      </c>
      <c r="J11" s="17">
        <v>1</v>
      </c>
      <c r="K11" s="17">
        <v>2</v>
      </c>
      <c r="L11" s="17">
        <f>D12-D11</f>
        <v>0.69400000000000006</v>
      </c>
      <c r="M11" s="17">
        <f>E12-E11</f>
        <v>0.74737953050000006</v>
      </c>
      <c r="N11" s="17">
        <f>F12-F11</f>
        <v>862.33300000000008</v>
      </c>
      <c r="O11" s="17">
        <f>N11*1</f>
        <v>862.33300000000008</v>
      </c>
      <c r="P11" s="17">
        <f>M11/O11</f>
        <v>8.6669480409540169E-4</v>
      </c>
      <c r="Q11" s="17">
        <f>P11*60</f>
        <v>5.2001688245724098E-2</v>
      </c>
      <c r="R11" s="23">
        <f>Q11*60</f>
        <v>3.1201012947434457</v>
      </c>
    </row>
    <row r="12" spans="1:18" x14ac:dyDescent="0.25">
      <c r="A12" s="22"/>
      <c r="B12" s="17">
        <v>11</v>
      </c>
      <c r="C12" s="17" t="s">
        <v>261</v>
      </c>
      <c r="D12" s="17">
        <v>0.66100000000000003</v>
      </c>
      <c r="E12" s="17">
        <f t="shared" si="0"/>
        <v>0.71184131075000001</v>
      </c>
      <c r="F12" s="17">
        <v>2052.8330000000001</v>
      </c>
      <c r="G12" s="17">
        <v>0.65</v>
      </c>
      <c r="H12" s="17">
        <v>2053</v>
      </c>
      <c r="I12" s="17">
        <v>6.5000000000000002E-2</v>
      </c>
      <c r="J12" s="17">
        <v>1</v>
      </c>
      <c r="K12" s="17">
        <v>2</v>
      </c>
      <c r="R12" s="23"/>
    </row>
    <row r="13" spans="1:18" x14ac:dyDescent="0.25">
      <c r="A13" s="22"/>
      <c r="B13" s="17">
        <v>13</v>
      </c>
      <c r="C13" s="17" t="s">
        <v>261</v>
      </c>
      <c r="D13" s="17">
        <v>-3.3000000000000002E-2</v>
      </c>
      <c r="E13" s="17">
        <f t="shared" si="0"/>
        <v>-3.5538219750000002E-2</v>
      </c>
      <c r="F13" s="17">
        <v>2747.5</v>
      </c>
      <c r="G13" s="17">
        <v>0</v>
      </c>
      <c r="H13" s="17">
        <v>2748</v>
      </c>
      <c r="I13" s="17">
        <v>6.5000000000000002E-2</v>
      </c>
      <c r="J13" s="17">
        <v>1</v>
      </c>
      <c r="K13" s="17">
        <v>2</v>
      </c>
      <c r="L13" s="17">
        <f>D14-D13</f>
        <v>0.69400000000000006</v>
      </c>
      <c r="M13" s="17">
        <f>E14-E13</f>
        <v>0.74737953050000006</v>
      </c>
      <c r="N13" s="17">
        <f>F14-F13</f>
        <v>852.33300000000008</v>
      </c>
      <c r="O13" s="17">
        <f>N13*1</f>
        <v>852.33300000000008</v>
      </c>
      <c r="P13" s="17">
        <f>M13/O13</f>
        <v>8.7686330401380683E-4</v>
      </c>
      <c r="Q13" s="17">
        <f>P13*60</f>
        <v>5.2611798240828407E-2</v>
      </c>
      <c r="R13" s="23">
        <f>Q13*60</f>
        <v>3.1567078944497045</v>
      </c>
    </row>
    <row r="14" spans="1:18" x14ac:dyDescent="0.25">
      <c r="A14" s="24"/>
      <c r="B14" s="25">
        <v>14</v>
      </c>
      <c r="C14" s="25" t="s">
        <v>261</v>
      </c>
      <c r="D14" s="25">
        <v>0.66100000000000003</v>
      </c>
      <c r="E14" s="17">
        <f t="shared" si="0"/>
        <v>0.71184131075000001</v>
      </c>
      <c r="F14" s="25">
        <v>3599.8330000000001</v>
      </c>
      <c r="G14" s="25">
        <v>0.65</v>
      </c>
      <c r="H14" s="25">
        <v>3600</v>
      </c>
      <c r="I14" s="25">
        <v>6.5000000000000002E-2</v>
      </c>
      <c r="J14" s="25">
        <v>1</v>
      </c>
      <c r="K14" s="25">
        <v>2</v>
      </c>
      <c r="L14" s="25"/>
      <c r="M14" s="25"/>
      <c r="N14" s="25"/>
      <c r="O14" s="25"/>
      <c r="P14" s="25"/>
      <c r="Q14" s="25"/>
      <c r="R14" s="26"/>
    </row>
    <row r="15" spans="1:18" x14ac:dyDescent="0.25">
      <c r="A15" s="19" t="s">
        <v>18</v>
      </c>
      <c r="B15" s="20">
        <v>15</v>
      </c>
      <c r="C15" s="20" t="s">
        <v>261</v>
      </c>
      <c r="D15" s="20">
        <v>0</v>
      </c>
      <c r="E15" s="20">
        <f t="shared" si="0"/>
        <v>0</v>
      </c>
      <c r="F15" s="20">
        <v>634</v>
      </c>
      <c r="G15" s="20">
        <v>0</v>
      </c>
      <c r="H15" s="20">
        <v>634</v>
      </c>
      <c r="I15" s="20">
        <v>6.5000000000000002E-2</v>
      </c>
      <c r="J15" s="20">
        <v>1</v>
      </c>
      <c r="K15" s="20">
        <v>2</v>
      </c>
      <c r="L15" s="20">
        <f>D16-D15</f>
        <v>1.2030000000000001</v>
      </c>
      <c r="M15" s="20">
        <f>E16-E15</f>
        <v>1.29552964725</v>
      </c>
      <c r="N15" s="20">
        <f>F16-F15</f>
        <v>1952.5</v>
      </c>
      <c r="O15" s="20">
        <f>N15*1</f>
        <v>1952.5</v>
      </c>
      <c r="P15" s="20">
        <f>M15/O15</f>
        <v>6.6352350691421249E-4</v>
      </c>
      <c r="Q15" s="20">
        <f>P15*60</f>
        <v>3.9811410414852748E-2</v>
      </c>
      <c r="R15" s="21">
        <f>Q15*60</f>
        <v>2.3886846248911651</v>
      </c>
    </row>
    <row r="16" spans="1:18" x14ac:dyDescent="0.25">
      <c r="A16" s="22" t="s">
        <v>266</v>
      </c>
      <c r="B16" s="17">
        <v>16</v>
      </c>
      <c r="C16" s="17" t="s">
        <v>261</v>
      </c>
      <c r="D16" s="17">
        <v>1.2030000000000001</v>
      </c>
      <c r="E16" s="17">
        <f t="shared" si="0"/>
        <v>1.29552964725</v>
      </c>
      <c r="F16" s="17">
        <v>2586.5</v>
      </c>
      <c r="G16" s="17">
        <v>1.2350000000000001</v>
      </c>
      <c r="H16" s="17">
        <v>2587</v>
      </c>
      <c r="I16" s="17">
        <v>6.5000000000000002E-2</v>
      </c>
      <c r="J16" s="17">
        <v>1</v>
      </c>
      <c r="K16" s="17">
        <v>2</v>
      </c>
      <c r="R16" s="23"/>
    </row>
    <row r="17" spans="1:18" x14ac:dyDescent="0.25">
      <c r="A17" s="24" t="s">
        <v>132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18" x14ac:dyDescent="0.25">
      <c r="A18" s="19" t="s">
        <v>19</v>
      </c>
      <c r="B18" s="20">
        <v>1</v>
      </c>
      <c r="C18" s="20" t="s">
        <v>261</v>
      </c>
      <c r="D18" s="20">
        <v>0</v>
      </c>
      <c r="E18" s="20">
        <f t="shared" ref="E18:E23" si="1">D18*1.07691575</f>
        <v>0</v>
      </c>
      <c r="F18" s="20">
        <v>615</v>
      </c>
      <c r="G18" s="20">
        <v>0</v>
      </c>
      <c r="H18" s="20">
        <v>615</v>
      </c>
      <c r="I18" s="20">
        <v>6.5000000000000002E-2</v>
      </c>
      <c r="J18" s="20">
        <v>1</v>
      </c>
      <c r="K18" s="20">
        <v>2</v>
      </c>
      <c r="L18" s="20">
        <f>D19-D18</f>
        <v>1.224</v>
      </c>
      <c r="M18" s="20">
        <f>E19-E18</f>
        <v>1.318144878</v>
      </c>
      <c r="N18" s="20">
        <f>F19-F18</f>
        <v>910.5</v>
      </c>
      <c r="O18" s="20">
        <f>N18*1</f>
        <v>910.5</v>
      </c>
      <c r="P18" s="20">
        <f>M18/O18</f>
        <v>1.4477154069192752E-3</v>
      </c>
      <c r="Q18" s="20">
        <f>P18*60</f>
        <v>8.6862924415156514E-2</v>
      </c>
      <c r="R18" s="21">
        <f>Q18*60</f>
        <v>5.2117754649093913</v>
      </c>
    </row>
    <row r="19" spans="1:18" x14ac:dyDescent="0.25">
      <c r="A19" s="22" t="s">
        <v>267</v>
      </c>
      <c r="B19" s="17">
        <v>2</v>
      </c>
      <c r="C19" s="17" t="s">
        <v>261</v>
      </c>
      <c r="D19" s="17">
        <v>1.224</v>
      </c>
      <c r="E19" s="17">
        <f t="shared" si="1"/>
        <v>1.318144878</v>
      </c>
      <c r="F19" s="17">
        <v>1525.5</v>
      </c>
      <c r="G19" s="17">
        <v>1.2350000000000001</v>
      </c>
      <c r="H19" s="17">
        <v>1526</v>
      </c>
      <c r="I19" s="17">
        <v>6.5000000000000002E-2</v>
      </c>
      <c r="J19" s="17">
        <v>1</v>
      </c>
      <c r="K19" s="17">
        <v>2</v>
      </c>
      <c r="R19" s="23"/>
    </row>
    <row r="20" spans="1:18" x14ac:dyDescent="0.25">
      <c r="A20" s="22" t="s">
        <v>52</v>
      </c>
      <c r="B20" s="17">
        <v>3</v>
      </c>
      <c r="C20" s="17" t="s">
        <v>261</v>
      </c>
      <c r="D20" s="17">
        <v>-3.3000000000000002E-2</v>
      </c>
      <c r="E20" s="17">
        <f t="shared" si="1"/>
        <v>-3.5538219750000002E-2</v>
      </c>
      <c r="F20" s="17">
        <v>1532.8330000000001</v>
      </c>
      <c r="G20" s="17">
        <v>0</v>
      </c>
      <c r="H20" s="17">
        <v>1533</v>
      </c>
      <c r="I20" s="17">
        <v>6.5000000000000002E-2</v>
      </c>
      <c r="J20" s="17">
        <v>1</v>
      </c>
      <c r="K20" s="17">
        <v>2</v>
      </c>
      <c r="L20" s="17">
        <f>D21-D20</f>
        <v>1.43</v>
      </c>
      <c r="M20" s="17">
        <f>E21-E20</f>
        <v>1.5399895225</v>
      </c>
      <c r="N20" s="17">
        <f>F21-F20</f>
        <v>1517.6669999999999</v>
      </c>
      <c r="O20" s="17">
        <f>N20*1</f>
        <v>1517.6669999999999</v>
      </c>
      <c r="P20" s="17">
        <f>M20/O20</f>
        <v>1.0147084455944552E-3</v>
      </c>
      <c r="Q20" s="17">
        <f>P20*60</f>
        <v>6.0882506735667315E-2</v>
      </c>
      <c r="R20" s="23">
        <f>Q20*60</f>
        <v>3.6529504041400389</v>
      </c>
    </row>
    <row r="21" spans="1:18" x14ac:dyDescent="0.25">
      <c r="A21" s="22"/>
      <c r="B21" s="17">
        <v>4</v>
      </c>
      <c r="C21" s="17" t="s">
        <v>261</v>
      </c>
      <c r="D21" s="17">
        <v>1.397</v>
      </c>
      <c r="E21" s="17">
        <f t="shared" si="1"/>
        <v>1.5044513027499999</v>
      </c>
      <c r="F21" s="17">
        <v>3050.5</v>
      </c>
      <c r="G21" s="17">
        <v>1.43</v>
      </c>
      <c r="H21" s="17">
        <v>3051</v>
      </c>
      <c r="I21" s="17">
        <v>6.5000000000000002E-2</v>
      </c>
      <c r="J21" s="17">
        <v>1</v>
      </c>
      <c r="K21" s="17">
        <v>2</v>
      </c>
      <c r="R21" s="23"/>
    </row>
    <row r="22" spans="1:18" x14ac:dyDescent="0.25">
      <c r="A22" s="22"/>
      <c r="B22" s="17">
        <v>5</v>
      </c>
      <c r="C22" s="17" t="s">
        <v>261</v>
      </c>
      <c r="D22" s="17">
        <v>-3.3000000000000002E-2</v>
      </c>
      <c r="E22" s="17">
        <f t="shared" si="1"/>
        <v>-3.5538219750000002E-2</v>
      </c>
      <c r="F22" s="17">
        <v>3061.8330000000001</v>
      </c>
      <c r="G22" s="17">
        <v>0</v>
      </c>
      <c r="H22" s="17">
        <v>3062</v>
      </c>
      <c r="I22" s="17">
        <v>6.5000000000000002E-2</v>
      </c>
      <c r="J22" s="17">
        <v>1</v>
      </c>
      <c r="K22" s="17">
        <v>2</v>
      </c>
      <c r="L22" s="17">
        <f>D23-D22</f>
        <v>0.95400000000000007</v>
      </c>
      <c r="M22" s="17">
        <f>E23-E22</f>
        <v>1.0273776255</v>
      </c>
      <c r="N22" s="17">
        <f>F23-F22</f>
        <v>538</v>
      </c>
      <c r="O22" s="17">
        <f>N22*1</f>
        <v>538</v>
      </c>
      <c r="P22" s="17">
        <f>M22/O22</f>
        <v>1.9096238392193308E-3</v>
      </c>
      <c r="Q22" s="17">
        <f>P22*60</f>
        <v>0.11457743035315984</v>
      </c>
      <c r="R22" s="23">
        <f>Q22*60</f>
        <v>6.8746458211895902</v>
      </c>
    </row>
    <row r="23" spans="1:18" x14ac:dyDescent="0.25">
      <c r="A23" s="24"/>
      <c r="B23" s="25">
        <v>6</v>
      </c>
      <c r="C23" s="25" t="s">
        <v>261</v>
      </c>
      <c r="D23" s="25">
        <v>0.92100000000000004</v>
      </c>
      <c r="E23" s="25">
        <f t="shared" si="1"/>
        <v>0.99183940574999996</v>
      </c>
      <c r="F23" s="25">
        <v>3599.8330000000001</v>
      </c>
      <c r="G23" s="25">
        <v>0.91</v>
      </c>
      <c r="H23" s="25">
        <v>3600</v>
      </c>
      <c r="I23" s="25">
        <v>6.5000000000000002E-2</v>
      </c>
      <c r="J23" s="25">
        <v>1</v>
      </c>
      <c r="K23" s="25">
        <v>2</v>
      </c>
      <c r="L23" s="25"/>
      <c r="M23" s="25"/>
      <c r="N23" s="25"/>
      <c r="O23" s="25"/>
      <c r="P23" s="25"/>
      <c r="Q23" s="25"/>
      <c r="R23" s="26"/>
    </row>
    <row r="55" spans="1:19" x14ac:dyDescent="0.25">
      <c r="A55" s="17" t="s">
        <v>268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261</v>
      </c>
      <c r="D57" s="20">
        <v>1.788</v>
      </c>
      <c r="E57" s="20">
        <f t="shared" ref="E57:E66" si="2">D57*1.07691575</f>
        <v>1.925525361</v>
      </c>
      <c r="F57" s="20">
        <v>1667.5</v>
      </c>
      <c r="G57" s="20">
        <v>1.82</v>
      </c>
      <c r="H57" s="20">
        <v>1668</v>
      </c>
      <c r="I57" s="20">
        <v>6.5000000000000002E-2</v>
      </c>
      <c r="J57" s="20">
        <v>1</v>
      </c>
      <c r="K57" s="20">
        <v>2</v>
      </c>
      <c r="L57" s="20">
        <f>D58-D57</f>
        <v>-1.821</v>
      </c>
      <c r="M57" s="20">
        <f>E58-E57</f>
        <v>-1.9610635807500001</v>
      </c>
      <c r="N57" s="20">
        <f>F58-F57</f>
        <v>13</v>
      </c>
      <c r="O57" s="20">
        <f>N57*1</f>
        <v>13</v>
      </c>
      <c r="P57" s="20">
        <f>M57/O57</f>
        <v>-0.15085104467307692</v>
      </c>
      <c r="Q57" s="20">
        <f>P57*60</f>
        <v>-9.0510626803846144</v>
      </c>
      <c r="R57" s="20">
        <f>Q57*60</f>
        <v>-543.0637608230769</v>
      </c>
      <c r="S57" s="21">
        <f>ABS(Q57)</f>
        <v>9.0510626803846144</v>
      </c>
    </row>
    <row r="58" spans="1:19" x14ac:dyDescent="0.25">
      <c r="A58" s="22" t="s">
        <v>262</v>
      </c>
      <c r="B58" s="17">
        <v>3</v>
      </c>
      <c r="C58" s="17" t="s">
        <v>261</v>
      </c>
      <c r="D58" s="17">
        <v>-3.3000000000000002E-2</v>
      </c>
      <c r="E58" s="17">
        <f t="shared" si="2"/>
        <v>-3.5538219750000002E-2</v>
      </c>
      <c r="F58" s="17">
        <v>1680.5</v>
      </c>
      <c r="G58" s="17">
        <v>0</v>
      </c>
      <c r="H58" s="17">
        <v>1681</v>
      </c>
      <c r="I58" s="17">
        <v>6.5000000000000002E-2</v>
      </c>
      <c r="J58" s="17">
        <v>1</v>
      </c>
      <c r="K58" s="17">
        <v>2</v>
      </c>
      <c r="S58" s="23"/>
    </row>
    <row r="59" spans="1:19" x14ac:dyDescent="0.25">
      <c r="A59" s="22" t="s">
        <v>263</v>
      </c>
      <c r="B59" s="17">
        <v>4</v>
      </c>
      <c r="C59" s="17" t="s">
        <v>261</v>
      </c>
      <c r="D59" s="17">
        <v>1.137</v>
      </c>
      <c r="E59" s="17">
        <f t="shared" si="2"/>
        <v>1.2244532077499999</v>
      </c>
      <c r="F59" s="17">
        <v>3397.5</v>
      </c>
      <c r="G59" s="17">
        <v>1.17</v>
      </c>
      <c r="H59" s="17">
        <v>3398</v>
      </c>
      <c r="I59" s="17">
        <v>6.5000000000000002E-2</v>
      </c>
      <c r="J59" s="17">
        <v>1</v>
      </c>
      <c r="K59" s="17">
        <v>2</v>
      </c>
      <c r="L59" s="17">
        <f>D60-D59</f>
        <v>-1.17</v>
      </c>
      <c r="M59" s="17">
        <f>E60-E59</f>
        <v>-1.2599914274999999</v>
      </c>
      <c r="N59" s="17">
        <f>F60-F59</f>
        <v>5</v>
      </c>
      <c r="O59" s="17">
        <f>N59*1</f>
        <v>5</v>
      </c>
      <c r="P59" s="17">
        <f>M59/O59</f>
        <v>-0.25199828549999997</v>
      </c>
      <c r="Q59" s="17">
        <f>P59*60</f>
        <v>-15.119897129999998</v>
      </c>
      <c r="R59" s="17">
        <f>Q59*60</f>
        <v>-907.19382779999989</v>
      </c>
      <c r="S59" s="23">
        <f>ABS(Q59)</f>
        <v>15.119897129999998</v>
      </c>
    </row>
    <row r="60" spans="1:19" x14ac:dyDescent="0.25">
      <c r="A60" s="22"/>
      <c r="B60" s="17">
        <v>5</v>
      </c>
      <c r="C60" s="17" t="s">
        <v>261</v>
      </c>
      <c r="D60" s="17">
        <v>-3.3000000000000002E-2</v>
      </c>
      <c r="E60" s="17">
        <f t="shared" si="2"/>
        <v>-3.5538219750000002E-2</v>
      </c>
      <c r="F60" s="17">
        <v>3402.5</v>
      </c>
      <c r="G60" s="17">
        <v>0</v>
      </c>
      <c r="H60" s="17">
        <v>3403</v>
      </c>
      <c r="I60" s="17">
        <v>6.5000000000000002E-2</v>
      </c>
      <c r="J60" s="17">
        <v>1</v>
      </c>
      <c r="K60" s="17">
        <v>2</v>
      </c>
      <c r="S60" s="23"/>
    </row>
    <row r="61" spans="1:19" x14ac:dyDescent="0.25">
      <c r="A61" s="19" t="s">
        <v>17</v>
      </c>
      <c r="B61" s="20">
        <v>8</v>
      </c>
      <c r="C61" s="20" t="s">
        <v>261</v>
      </c>
      <c r="D61" s="20">
        <v>0.61799999999999999</v>
      </c>
      <c r="E61" s="20">
        <f t="shared" si="2"/>
        <v>0.66553393350000001</v>
      </c>
      <c r="F61" s="20">
        <v>869.16700000000003</v>
      </c>
      <c r="G61" s="20">
        <v>0.65</v>
      </c>
      <c r="H61" s="20">
        <v>869</v>
      </c>
      <c r="I61" s="20">
        <v>6.5000000000000002E-2</v>
      </c>
      <c r="J61" s="20">
        <v>1</v>
      </c>
      <c r="K61" s="20">
        <v>2</v>
      </c>
      <c r="L61" s="20">
        <f>D62-D61</f>
        <v>-0.65100000000000002</v>
      </c>
      <c r="M61" s="20">
        <f>E62-E61</f>
        <v>-0.70107215325000005</v>
      </c>
      <c r="N61" s="20">
        <f>F62-F61</f>
        <v>6</v>
      </c>
      <c r="O61" s="20">
        <f>N61*1</f>
        <v>6</v>
      </c>
      <c r="P61" s="20">
        <f>M61/O61</f>
        <v>-0.11684535887500001</v>
      </c>
      <c r="Q61" s="20">
        <f>P61*60</f>
        <v>-7.0107215325000007</v>
      </c>
      <c r="R61" s="20">
        <f>Q61*60</f>
        <v>-420.64329195000005</v>
      </c>
      <c r="S61" s="21">
        <f>ABS(Q61)</f>
        <v>7.0107215325000007</v>
      </c>
    </row>
    <row r="62" spans="1:19" x14ac:dyDescent="0.25">
      <c r="A62" s="22" t="s">
        <v>264</v>
      </c>
      <c r="B62" s="17">
        <v>9</v>
      </c>
      <c r="C62" s="17" t="s">
        <v>261</v>
      </c>
      <c r="D62" s="17">
        <v>-3.3000000000000002E-2</v>
      </c>
      <c r="E62" s="17">
        <f t="shared" si="2"/>
        <v>-3.5538219750000002E-2</v>
      </c>
      <c r="F62" s="17">
        <v>875.16700000000003</v>
      </c>
      <c r="G62" s="17">
        <v>0</v>
      </c>
      <c r="H62" s="17">
        <v>875</v>
      </c>
      <c r="I62" s="17">
        <v>6.5000000000000002E-2</v>
      </c>
      <c r="J62" s="17">
        <v>1</v>
      </c>
      <c r="K62" s="17">
        <v>2</v>
      </c>
      <c r="S62" s="23"/>
    </row>
    <row r="63" spans="1:19" x14ac:dyDescent="0.25">
      <c r="A63" s="22" t="s">
        <v>265</v>
      </c>
      <c r="B63" s="17">
        <v>11</v>
      </c>
      <c r="C63" s="17" t="s">
        <v>261</v>
      </c>
      <c r="D63" s="17">
        <v>0.66100000000000003</v>
      </c>
      <c r="E63" s="17">
        <f t="shared" si="2"/>
        <v>0.71184131075000001</v>
      </c>
      <c r="F63" s="17">
        <v>2052.8330000000001</v>
      </c>
      <c r="G63" s="17">
        <v>0.65</v>
      </c>
      <c r="H63" s="17">
        <v>2053</v>
      </c>
      <c r="I63" s="17">
        <v>6.5000000000000002E-2</v>
      </c>
      <c r="J63" s="17">
        <v>1</v>
      </c>
      <c r="K63" s="17">
        <v>2</v>
      </c>
      <c r="L63" s="17">
        <f>D64-D63</f>
        <v>-0.69400000000000006</v>
      </c>
      <c r="M63" s="17">
        <f>E64-E63</f>
        <v>-0.74737953050000006</v>
      </c>
      <c r="N63" s="17">
        <f>F64-F63</f>
        <v>3.3339999999998327</v>
      </c>
      <c r="O63" s="17">
        <f>N63*1</f>
        <v>3.3339999999998327</v>
      </c>
      <c r="P63" s="17">
        <f>M63/O63</f>
        <v>-0.22416902534494229</v>
      </c>
      <c r="Q63" s="17">
        <f>P63*60</f>
        <v>-13.450141520696537</v>
      </c>
      <c r="R63" s="17">
        <f>Q63*60</f>
        <v>-807.00849124179217</v>
      </c>
      <c r="S63" s="23">
        <f>ABS(Q63)</f>
        <v>13.450141520696537</v>
      </c>
    </row>
    <row r="64" spans="1:19" x14ac:dyDescent="0.25">
      <c r="A64" s="24"/>
      <c r="B64" s="25">
        <v>12</v>
      </c>
      <c r="C64" s="25" t="s">
        <v>261</v>
      </c>
      <c r="D64" s="25">
        <v>-3.3000000000000002E-2</v>
      </c>
      <c r="E64" s="17">
        <f t="shared" si="2"/>
        <v>-3.5538219750000002E-2</v>
      </c>
      <c r="F64" s="25">
        <v>2056.1669999999999</v>
      </c>
      <c r="G64" s="25">
        <v>0</v>
      </c>
      <c r="H64" s="25">
        <v>2056</v>
      </c>
      <c r="I64" s="25">
        <v>6.5000000000000002E-2</v>
      </c>
      <c r="J64" s="25">
        <v>1</v>
      </c>
      <c r="K64" s="25">
        <v>2</v>
      </c>
      <c r="L64" s="25"/>
      <c r="M64" s="25"/>
      <c r="N64" s="25"/>
      <c r="O64" s="25"/>
      <c r="P64" s="25"/>
      <c r="Q64" s="25"/>
      <c r="R64" s="25"/>
      <c r="S64" s="26"/>
    </row>
    <row r="65" spans="1:19" x14ac:dyDescent="0.25">
      <c r="A65" s="19" t="s">
        <v>18</v>
      </c>
      <c r="B65" s="20">
        <v>16</v>
      </c>
      <c r="C65" s="20" t="s">
        <v>261</v>
      </c>
      <c r="D65" s="20">
        <v>1.2030000000000001</v>
      </c>
      <c r="E65" s="20">
        <f t="shared" si="2"/>
        <v>1.29552964725</v>
      </c>
      <c r="F65" s="20">
        <v>2586.5</v>
      </c>
      <c r="G65" s="20">
        <v>1.2350000000000001</v>
      </c>
      <c r="H65" s="20">
        <v>2587</v>
      </c>
      <c r="I65" s="20">
        <v>6.5000000000000002E-2</v>
      </c>
      <c r="J65" s="20">
        <v>1</v>
      </c>
      <c r="K65" s="20">
        <v>2</v>
      </c>
      <c r="L65" s="20">
        <f>D66-D65</f>
        <v>-1.236</v>
      </c>
      <c r="M65" s="20">
        <f>E66-E65</f>
        <v>-1.331067867</v>
      </c>
      <c r="N65" s="20">
        <f>F66-F65</f>
        <v>8</v>
      </c>
      <c r="O65" s="20">
        <f>N65*1</f>
        <v>8</v>
      </c>
      <c r="P65" s="20">
        <f>M65/O65</f>
        <v>-0.166383483375</v>
      </c>
      <c r="Q65" s="20">
        <f>P65*60</f>
        <v>-9.9830090024999993</v>
      </c>
      <c r="R65" s="20">
        <f>Q65*60</f>
        <v>-598.98054014999991</v>
      </c>
      <c r="S65" s="21">
        <f>ABS(Q65)</f>
        <v>9.9830090024999993</v>
      </c>
    </row>
    <row r="66" spans="1:19" x14ac:dyDescent="0.25">
      <c r="A66" s="22" t="s">
        <v>266</v>
      </c>
      <c r="B66" s="17">
        <v>17</v>
      </c>
      <c r="C66" s="17" t="s">
        <v>261</v>
      </c>
      <c r="D66" s="17">
        <v>-3.3000000000000002E-2</v>
      </c>
      <c r="E66" s="17">
        <f t="shared" si="2"/>
        <v>-3.5538219750000002E-2</v>
      </c>
      <c r="F66" s="17">
        <v>2594.5</v>
      </c>
      <c r="G66" s="17">
        <v>0</v>
      </c>
      <c r="H66" s="17">
        <v>2595</v>
      </c>
      <c r="I66" s="17">
        <v>6.5000000000000002E-2</v>
      </c>
      <c r="J66" s="17">
        <v>1</v>
      </c>
      <c r="K66" s="17">
        <v>2</v>
      </c>
      <c r="S66" s="23"/>
    </row>
    <row r="67" spans="1:19" x14ac:dyDescent="0.25">
      <c r="A67" s="24" t="s">
        <v>132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6"/>
    </row>
    <row r="68" spans="1:19" x14ac:dyDescent="0.25">
      <c r="A68" s="19" t="s">
        <v>19</v>
      </c>
      <c r="B68" s="20">
        <v>2</v>
      </c>
      <c r="C68" s="20" t="s">
        <v>261</v>
      </c>
      <c r="D68" s="20">
        <v>1.224</v>
      </c>
      <c r="E68" s="20">
        <f t="shared" ref="E68:E71" si="3">D68*1.07691575</f>
        <v>1.318144878</v>
      </c>
      <c r="F68" s="20">
        <v>1525.5</v>
      </c>
      <c r="G68" s="20">
        <v>1.2350000000000001</v>
      </c>
      <c r="H68" s="20">
        <v>1526</v>
      </c>
      <c r="I68" s="20">
        <v>6.5000000000000002E-2</v>
      </c>
      <c r="J68" s="20">
        <v>1</v>
      </c>
      <c r="K68" s="20">
        <v>2</v>
      </c>
      <c r="L68" s="20">
        <f>D69-D68</f>
        <v>-1.2569999999999999</v>
      </c>
      <c r="M68" s="20">
        <f>E69-E68</f>
        <v>-1.3536830977500001</v>
      </c>
      <c r="N68" s="20">
        <f>F69-F68</f>
        <v>7.3330000000000837</v>
      </c>
      <c r="O68" s="20">
        <f>N68*1</f>
        <v>7.3330000000000837</v>
      </c>
      <c r="P68" s="20">
        <f>M68/O68</f>
        <v>-0.1846015406723012</v>
      </c>
      <c r="Q68" s="20">
        <f>P68*60</f>
        <v>-11.076092440338071</v>
      </c>
      <c r="R68" s="20">
        <f>Q68*60</f>
        <v>-664.56554642028425</v>
      </c>
      <c r="S68" s="21">
        <f>ABS(Q68)</f>
        <v>11.076092440338071</v>
      </c>
    </row>
    <row r="69" spans="1:19" x14ac:dyDescent="0.25">
      <c r="A69" s="22" t="s">
        <v>267</v>
      </c>
      <c r="B69" s="17">
        <v>3</v>
      </c>
      <c r="C69" s="17" t="s">
        <v>261</v>
      </c>
      <c r="D69" s="17">
        <v>-3.3000000000000002E-2</v>
      </c>
      <c r="E69" s="17">
        <f t="shared" si="3"/>
        <v>-3.5538219750000002E-2</v>
      </c>
      <c r="F69" s="17">
        <v>1532.8330000000001</v>
      </c>
      <c r="G69" s="17">
        <v>0</v>
      </c>
      <c r="H69" s="17">
        <v>1533</v>
      </c>
      <c r="I69" s="17">
        <v>6.5000000000000002E-2</v>
      </c>
      <c r="J69" s="17">
        <v>1</v>
      </c>
      <c r="K69" s="17">
        <v>2</v>
      </c>
      <c r="S69" s="23"/>
    </row>
    <row r="70" spans="1:19" x14ac:dyDescent="0.25">
      <c r="A70" s="22" t="s">
        <v>52</v>
      </c>
      <c r="B70" s="17">
        <v>4</v>
      </c>
      <c r="C70" s="17" t="s">
        <v>261</v>
      </c>
      <c r="D70" s="17">
        <v>1.397</v>
      </c>
      <c r="E70" s="17">
        <f t="shared" si="3"/>
        <v>1.5044513027499999</v>
      </c>
      <c r="F70" s="17">
        <v>3050.5</v>
      </c>
      <c r="G70" s="17">
        <v>1.43</v>
      </c>
      <c r="H70" s="17">
        <v>3051</v>
      </c>
      <c r="I70" s="17">
        <v>6.5000000000000002E-2</v>
      </c>
      <c r="J70" s="17">
        <v>1</v>
      </c>
      <c r="K70" s="17">
        <v>2</v>
      </c>
      <c r="L70" s="17">
        <f>D71-D70</f>
        <v>-1.43</v>
      </c>
      <c r="M70" s="17">
        <f>E71-E70</f>
        <v>-1.5399895225</v>
      </c>
      <c r="N70" s="17">
        <f>F71-F70</f>
        <v>11.333000000000084</v>
      </c>
      <c r="O70" s="17">
        <f>N70*1</f>
        <v>11.333000000000084</v>
      </c>
      <c r="P70" s="17">
        <f>M70/O70</f>
        <v>-0.13588542508603094</v>
      </c>
      <c r="Q70" s="17">
        <f>P70*60</f>
        <v>-8.1531255051618565</v>
      </c>
      <c r="R70" s="17">
        <f>Q70*60</f>
        <v>-489.18753030971141</v>
      </c>
      <c r="S70" s="23">
        <f>ABS(Q70)</f>
        <v>8.1531255051618565</v>
      </c>
    </row>
    <row r="71" spans="1:19" x14ac:dyDescent="0.25">
      <c r="A71" s="24"/>
      <c r="B71" s="25">
        <v>5</v>
      </c>
      <c r="C71" s="25" t="s">
        <v>261</v>
      </c>
      <c r="D71" s="25">
        <v>-3.3000000000000002E-2</v>
      </c>
      <c r="E71" s="25">
        <f t="shared" si="3"/>
        <v>-3.5538219750000002E-2</v>
      </c>
      <c r="F71" s="25">
        <v>3061.8330000000001</v>
      </c>
      <c r="G71" s="25">
        <v>0</v>
      </c>
      <c r="H71" s="25">
        <v>3062</v>
      </c>
      <c r="I71" s="25">
        <v>6.5000000000000002E-2</v>
      </c>
      <c r="J71" s="25">
        <v>1</v>
      </c>
      <c r="K71" s="25">
        <v>2</v>
      </c>
      <c r="L71" s="25"/>
      <c r="M71" s="25"/>
      <c r="N71" s="25"/>
      <c r="O71" s="25"/>
      <c r="P71" s="25"/>
      <c r="Q71" s="25"/>
      <c r="R71" s="25"/>
      <c r="S71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C3D3-ACD6-4646-AC78-D27D5A97B1C7}">
  <dimension ref="A1:S76"/>
  <sheetViews>
    <sheetView workbookViewId="0">
      <selection activeCell="B28" sqref="B28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89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90</v>
      </c>
      <c r="D3" s="2">
        <v>1.365</v>
      </c>
      <c r="E3" s="2">
        <f t="shared" ref="E3:E8" si="0">D3*1.07691575</f>
        <v>1.46998999875</v>
      </c>
      <c r="F3" s="2">
        <v>0</v>
      </c>
      <c r="G3" s="2">
        <v>1.365</v>
      </c>
      <c r="H3" s="2">
        <v>0</v>
      </c>
      <c r="I3" s="2">
        <v>6.5000000000000002E-2</v>
      </c>
      <c r="J3" s="2">
        <v>1</v>
      </c>
      <c r="K3" s="2">
        <v>2</v>
      </c>
      <c r="L3" s="2">
        <f>D4-D3</f>
        <v>0.40100000000000002</v>
      </c>
      <c r="M3" s="2">
        <f>E4-E3</f>
        <v>0.43184321574999984</v>
      </c>
      <c r="N3" s="2">
        <f>F4-F3</f>
        <v>564.83299999999997</v>
      </c>
      <c r="O3" s="2">
        <f>N3*1</f>
        <v>564.83299999999997</v>
      </c>
      <c r="P3" s="2">
        <f>M3/O3</f>
        <v>7.6455025777530676E-4</v>
      </c>
      <c r="Q3" s="2">
        <f>P3*60</f>
        <v>4.5873015466518403E-2</v>
      </c>
      <c r="R3" s="4">
        <f>Q3*60</f>
        <v>2.752380927991104</v>
      </c>
    </row>
    <row r="4" spans="1:18" x14ac:dyDescent="0.25">
      <c r="A4" s="5" t="s">
        <v>91</v>
      </c>
      <c r="B4">
        <v>2</v>
      </c>
      <c r="C4" t="s">
        <v>90</v>
      </c>
      <c r="D4">
        <v>1.766</v>
      </c>
      <c r="E4">
        <f t="shared" si="0"/>
        <v>1.9018332144999999</v>
      </c>
      <c r="F4">
        <v>564.83299999999997</v>
      </c>
      <c r="G4">
        <v>1.7549999999999999</v>
      </c>
      <c r="H4">
        <v>565</v>
      </c>
      <c r="I4">
        <v>6.5000000000000002E-2</v>
      </c>
      <c r="J4">
        <v>1</v>
      </c>
      <c r="K4">
        <v>2</v>
      </c>
      <c r="R4" s="7"/>
    </row>
    <row r="5" spans="1:18" x14ac:dyDescent="0.25">
      <c r="A5" s="5" t="s">
        <v>92</v>
      </c>
      <c r="B5">
        <v>4</v>
      </c>
      <c r="C5" t="s">
        <v>90</v>
      </c>
      <c r="D5">
        <v>-3.3000000000000002E-2</v>
      </c>
      <c r="E5">
        <f t="shared" si="0"/>
        <v>-3.5538219750000002E-2</v>
      </c>
      <c r="F5">
        <v>1485.8330000000001</v>
      </c>
      <c r="G5">
        <v>0</v>
      </c>
      <c r="H5">
        <v>1486</v>
      </c>
      <c r="I5">
        <v>6.5000000000000002E-2</v>
      </c>
      <c r="J5">
        <v>1</v>
      </c>
      <c r="K5">
        <v>2</v>
      </c>
      <c r="L5">
        <f>D6-D5</f>
        <v>1.821</v>
      </c>
      <c r="M5">
        <f>E6-E5</f>
        <v>1.9610635807500001</v>
      </c>
      <c r="N5">
        <f>F6-F5</f>
        <v>2112</v>
      </c>
      <c r="O5">
        <f>N5*1</f>
        <v>2112</v>
      </c>
      <c r="P5">
        <f>M5/O5</f>
        <v>9.285338924005682E-4</v>
      </c>
      <c r="Q5">
        <f>P5*60</f>
        <v>5.571203354403409E-2</v>
      </c>
      <c r="R5" s="7">
        <f>Q5*60</f>
        <v>3.3427220126420454</v>
      </c>
    </row>
    <row r="6" spans="1:18" x14ac:dyDescent="0.25">
      <c r="A6" s="9"/>
      <c r="B6" s="10">
        <v>5</v>
      </c>
      <c r="C6" s="10" t="s">
        <v>90</v>
      </c>
      <c r="D6" s="10">
        <v>1.788</v>
      </c>
      <c r="E6">
        <f t="shared" si="0"/>
        <v>1.925525361</v>
      </c>
      <c r="F6" s="10">
        <v>3597.8330000000001</v>
      </c>
      <c r="G6" s="10">
        <v>1.82</v>
      </c>
      <c r="H6" s="10">
        <v>3598</v>
      </c>
      <c r="I6" s="10">
        <v>6.5000000000000002E-2</v>
      </c>
      <c r="J6" s="10">
        <v>1</v>
      </c>
      <c r="K6" s="10">
        <v>2</v>
      </c>
      <c r="L6" s="10"/>
      <c r="M6" s="10"/>
      <c r="N6" s="10"/>
      <c r="O6" s="10"/>
      <c r="P6" s="10"/>
      <c r="Q6" s="10"/>
      <c r="R6" s="11"/>
    </row>
    <row r="7" spans="1:18" x14ac:dyDescent="0.25">
      <c r="A7" s="1" t="s">
        <v>17</v>
      </c>
      <c r="B7" s="2">
        <v>6</v>
      </c>
      <c r="C7" s="2" t="s">
        <v>90</v>
      </c>
      <c r="D7" s="2">
        <v>1.3</v>
      </c>
      <c r="E7" s="2">
        <f t="shared" si="0"/>
        <v>1.3999904750000001</v>
      </c>
      <c r="F7" s="2">
        <v>0</v>
      </c>
      <c r="G7" s="2">
        <v>1.3</v>
      </c>
      <c r="H7" s="2">
        <v>0</v>
      </c>
      <c r="I7" s="2">
        <v>6.5000000000000002E-2</v>
      </c>
      <c r="J7" s="2">
        <v>1</v>
      </c>
      <c r="K7" s="2">
        <v>2</v>
      </c>
      <c r="L7" s="2">
        <f>D8-D7</f>
        <v>2.2210000000000001</v>
      </c>
      <c r="M7">
        <f>E8-E7</f>
        <v>2.3918298807499996</v>
      </c>
      <c r="N7" s="2">
        <f>F8-F7</f>
        <v>2873.5</v>
      </c>
      <c r="O7" s="2">
        <f>N7*1</f>
        <v>2873.5</v>
      </c>
      <c r="P7">
        <f>M7/O7</f>
        <v>8.3237511075343648E-4</v>
      </c>
      <c r="Q7" s="2">
        <f>P7*60</f>
        <v>4.9942506645206192E-2</v>
      </c>
      <c r="R7" s="4">
        <f>Q7*60</f>
        <v>2.9965503987123716</v>
      </c>
    </row>
    <row r="8" spans="1:18" x14ac:dyDescent="0.25">
      <c r="A8" s="5" t="s">
        <v>93</v>
      </c>
      <c r="B8">
        <v>7</v>
      </c>
      <c r="C8" t="s">
        <v>90</v>
      </c>
      <c r="D8">
        <v>3.5209999999999999</v>
      </c>
      <c r="E8">
        <f t="shared" si="0"/>
        <v>3.7918203557499996</v>
      </c>
      <c r="F8">
        <v>2873.5</v>
      </c>
      <c r="G8">
        <v>3.51</v>
      </c>
      <c r="H8">
        <v>2874</v>
      </c>
      <c r="I8">
        <v>6.5000000000000002E-2</v>
      </c>
      <c r="J8">
        <v>1</v>
      </c>
      <c r="K8">
        <v>2</v>
      </c>
      <c r="R8" s="7"/>
    </row>
    <row r="9" spans="1:18" x14ac:dyDescent="0.25">
      <c r="A9" s="9" t="s">
        <v>94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</row>
    <row r="10" spans="1:18" x14ac:dyDescent="0.25">
      <c r="A10" s="1" t="s">
        <v>18</v>
      </c>
      <c r="B10" s="2">
        <v>9</v>
      </c>
      <c r="C10" s="2" t="s">
        <v>90</v>
      </c>
      <c r="D10" s="2">
        <v>0.83399999999999996</v>
      </c>
      <c r="E10" s="2">
        <f t="shared" ref="E10:E11" si="1">D10*1.07691575</f>
        <v>0.89814773549999993</v>
      </c>
      <c r="F10" s="2">
        <v>-0.5</v>
      </c>
      <c r="G10" s="2">
        <v>0.84499999999999997</v>
      </c>
      <c r="H10" s="2">
        <v>0</v>
      </c>
      <c r="I10" s="2">
        <v>6.5000000000000002E-2</v>
      </c>
      <c r="J10" s="2">
        <v>1</v>
      </c>
      <c r="K10" s="2">
        <v>2</v>
      </c>
      <c r="L10" s="2">
        <f>D11-D10</f>
        <v>0.78000000000000014</v>
      </c>
      <c r="M10">
        <f>E11-E10</f>
        <v>0.83999428500000006</v>
      </c>
      <c r="N10" s="2">
        <f>F11-F10</f>
        <v>2275</v>
      </c>
      <c r="O10" s="2">
        <f>N10*1</f>
        <v>2275</v>
      </c>
      <c r="P10">
        <f>M10/O10</f>
        <v>3.6922825714285717E-4</v>
      </c>
      <c r="Q10" s="2">
        <f>P10*60</f>
        <v>2.2153695428571429E-2</v>
      </c>
      <c r="R10" s="4">
        <f>Q10*60</f>
        <v>1.3292217257142858</v>
      </c>
    </row>
    <row r="11" spans="1:18" x14ac:dyDescent="0.25">
      <c r="A11" s="5" t="s">
        <v>95</v>
      </c>
      <c r="B11">
        <v>10</v>
      </c>
      <c r="C11" t="s">
        <v>90</v>
      </c>
      <c r="D11">
        <v>1.6140000000000001</v>
      </c>
      <c r="E11">
        <f t="shared" si="1"/>
        <v>1.7381420205</v>
      </c>
      <c r="F11">
        <v>2274.5</v>
      </c>
      <c r="G11">
        <v>1.625</v>
      </c>
      <c r="H11">
        <v>2275</v>
      </c>
      <c r="I11">
        <v>6.5000000000000002E-2</v>
      </c>
      <c r="J11">
        <v>1</v>
      </c>
      <c r="K11">
        <v>2</v>
      </c>
      <c r="R11" s="7"/>
    </row>
    <row r="12" spans="1:18" x14ac:dyDescent="0.25">
      <c r="A12" s="9" t="s">
        <v>96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</row>
    <row r="13" spans="1:18" x14ac:dyDescent="0.25">
      <c r="A13" s="1" t="s">
        <v>19</v>
      </c>
      <c r="B13" s="2">
        <v>12</v>
      </c>
      <c r="C13" s="2" t="s">
        <v>90</v>
      </c>
      <c r="D13" s="2">
        <v>0.92100000000000004</v>
      </c>
      <c r="E13" s="2">
        <f t="shared" ref="E13:E18" si="2">D13*1.07691575</f>
        <v>0.99183940574999996</v>
      </c>
      <c r="F13" s="2">
        <v>-0.5</v>
      </c>
      <c r="G13" s="2">
        <v>0.91</v>
      </c>
      <c r="H13" s="2">
        <v>0</v>
      </c>
      <c r="I13" s="2">
        <v>6.5000000000000002E-2</v>
      </c>
      <c r="J13" s="2">
        <v>1</v>
      </c>
      <c r="K13" s="2">
        <v>2</v>
      </c>
      <c r="L13" s="2">
        <f>D14-D13</f>
        <v>1.2129999999999999</v>
      </c>
      <c r="M13">
        <f>E14-E13</f>
        <v>1.3062988047499999</v>
      </c>
      <c r="N13" s="2">
        <f>F14-F13</f>
        <v>1481.3330000000001</v>
      </c>
      <c r="O13" s="2">
        <f>N13*1</f>
        <v>1481.3330000000001</v>
      </c>
      <c r="P13">
        <f>M13/O13</f>
        <v>8.8184007562782968E-4</v>
      </c>
      <c r="Q13" s="2">
        <f>P13*60</f>
        <v>5.2910404537669778E-2</v>
      </c>
      <c r="R13" s="4">
        <f>Q13*60</f>
        <v>3.1746242722601865</v>
      </c>
    </row>
    <row r="14" spans="1:18" x14ac:dyDescent="0.25">
      <c r="A14" s="5" t="s">
        <v>97</v>
      </c>
      <c r="B14">
        <v>13</v>
      </c>
      <c r="C14" t="s">
        <v>90</v>
      </c>
      <c r="D14">
        <v>2.1339999999999999</v>
      </c>
      <c r="E14">
        <f t="shared" si="2"/>
        <v>2.2981382104999999</v>
      </c>
      <c r="F14">
        <v>1480.8330000000001</v>
      </c>
      <c r="G14">
        <v>2.145</v>
      </c>
      <c r="H14">
        <v>1481</v>
      </c>
      <c r="I14">
        <v>6.5000000000000002E-2</v>
      </c>
      <c r="J14">
        <v>1</v>
      </c>
      <c r="K14">
        <v>2</v>
      </c>
      <c r="R14" s="7"/>
    </row>
    <row r="15" spans="1:18" x14ac:dyDescent="0.25">
      <c r="A15" s="5" t="s">
        <v>98</v>
      </c>
      <c r="B15">
        <v>14</v>
      </c>
      <c r="C15" t="s">
        <v>90</v>
      </c>
      <c r="D15">
        <v>0.48799999999999999</v>
      </c>
      <c r="E15">
        <f t="shared" si="2"/>
        <v>0.52553488599999998</v>
      </c>
      <c r="F15">
        <v>1495.5</v>
      </c>
      <c r="G15">
        <v>0.52</v>
      </c>
      <c r="H15">
        <v>1496</v>
      </c>
      <c r="I15">
        <v>6.5000000000000002E-2</v>
      </c>
      <c r="J15">
        <v>1</v>
      </c>
      <c r="K15">
        <v>2</v>
      </c>
      <c r="L15">
        <f>D16-D15</f>
        <v>0.34599999999999997</v>
      </c>
      <c r="M15">
        <f>E16-E15</f>
        <v>0.37261284949999995</v>
      </c>
      <c r="N15">
        <f>F16-F15</f>
        <v>393</v>
      </c>
      <c r="O15">
        <f>N15*1</f>
        <v>393</v>
      </c>
      <c r="P15">
        <f>M15/O15</f>
        <v>9.4812429898218813E-4</v>
      </c>
      <c r="Q15">
        <f>P15*60</f>
        <v>5.6887457938931289E-2</v>
      </c>
      <c r="R15" s="7">
        <f>Q15*60</f>
        <v>3.4132474763358776</v>
      </c>
    </row>
    <row r="16" spans="1:18" x14ac:dyDescent="0.25">
      <c r="A16" s="9"/>
      <c r="B16" s="10">
        <v>15</v>
      </c>
      <c r="C16" s="10" t="s">
        <v>90</v>
      </c>
      <c r="D16" s="10">
        <v>0.83399999999999996</v>
      </c>
      <c r="E16">
        <f t="shared" si="2"/>
        <v>0.89814773549999993</v>
      </c>
      <c r="F16" s="10">
        <v>1888.5</v>
      </c>
      <c r="G16" s="10">
        <v>0.84499999999999997</v>
      </c>
      <c r="H16" s="10">
        <v>1889</v>
      </c>
      <c r="I16" s="10">
        <v>6.5000000000000002E-2</v>
      </c>
      <c r="J16" s="10">
        <v>1</v>
      </c>
      <c r="K16" s="10">
        <v>2</v>
      </c>
      <c r="L16" s="10"/>
      <c r="M16" s="10"/>
      <c r="N16" s="10"/>
      <c r="O16" s="10"/>
      <c r="P16" s="10"/>
      <c r="Q16" s="10"/>
      <c r="R16" s="11"/>
    </row>
    <row r="17" spans="1:18" x14ac:dyDescent="0.25">
      <c r="A17" s="1" t="s">
        <v>32</v>
      </c>
      <c r="B17" s="2">
        <v>22</v>
      </c>
      <c r="C17" s="2" t="s">
        <v>90</v>
      </c>
      <c r="D17" s="2">
        <v>1.788</v>
      </c>
      <c r="E17" s="2">
        <f t="shared" si="2"/>
        <v>1.925525361</v>
      </c>
      <c r="F17" s="2">
        <v>-0.5</v>
      </c>
      <c r="G17" s="2">
        <v>1.82</v>
      </c>
      <c r="H17" s="2">
        <v>0</v>
      </c>
      <c r="I17" s="2">
        <v>6.5000000000000002E-2</v>
      </c>
      <c r="J17" s="2">
        <v>1</v>
      </c>
      <c r="K17" s="2">
        <v>2</v>
      </c>
      <c r="L17" s="2">
        <f>D18-D17</f>
        <v>0.77900000000000014</v>
      </c>
      <c r="M17">
        <f>E18-E17</f>
        <v>0.83891736924999982</v>
      </c>
      <c r="N17" s="2">
        <f>F18-F17</f>
        <v>1099.3330000000001</v>
      </c>
      <c r="O17" s="2">
        <f>N17*1</f>
        <v>1099.3330000000001</v>
      </c>
      <c r="P17">
        <f>M17/O17</f>
        <v>7.6311487897661563E-4</v>
      </c>
      <c r="Q17" s="2">
        <f>P17*60</f>
        <v>4.5786892738596936E-2</v>
      </c>
      <c r="R17" s="4">
        <f>Q17*60</f>
        <v>2.7472135643158162</v>
      </c>
    </row>
    <row r="18" spans="1:18" x14ac:dyDescent="0.25">
      <c r="A18" s="5" t="s">
        <v>99</v>
      </c>
      <c r="B18">
        <v>23</v>
      </c>
      <c r="C18" t="s">
        <v>90</v>
      </c>
      <c r="D18">
        <v>2.5670000000000002</v>
      </c>
      <c r="E18">
        <f t="shared" si="2"/>
        <v>2.7644427302499999</v>
      </c>
      <c r="F18">
        <v>1098.8330000000001</v>
      </c>
      <c r="G18">
        <v>2.6</v>
      </c>
      <c r="H18">
        <v>1099</v>
      </c>
      <c r="I18">
        <v>6.5000000000000002E-2</v>
      </c>
      <c r="J18">
        <v>1</v>
      </c>
      <c r="K18">
        <v>2</v>
      </c>
      <c r="R18" s="7"/>
    </row>
    <row r="19" spans="1:18" x14ac:dyDescent="0.25">
      <c r="A19" s="9" t="s">
        <v>100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</row>
    <row r="20" spans="1:18" x14ac:dyDescent="0.25">
      <c r="A20" s="1" t="s">
        <v>35</v>
      </c>
      <c r="B20" s="2">
        <v>25</v>
      </c>
      <c r="C20" s="2" t="s">
        <v>90</v>
      </c>
      <c r="D20" s="2">
        <v>1.56</v>
      </c>
      <c r="E20" s="2">
        <f t="shared" ref="E20:E23" si="3">D20*1.07691575</f>
        <v>1.6799885699999999</v>
      </c>
      <c r="F20" s="2">
        <v>2</v>
      </c>
      <c r="G20" s="2">
        <v>1.56</v>
      </c>
      <c r="H20" s="2">
        <v>2</v>
      </c>
      <c r="I20" s="2">
        <v>6.5000000000000002E-2</v>
      </c>
      <c r="J20" s="2">
        <v>1</v>
      </c>
      <c r="K20" s="2">
        <v>2</v>
      </c>
      <c r="L20" s="2">
        <f>D21-D20</f>
        <v>0.42300000000000004</v>
      </c>
      <c r="M20">
        <f>E21-E20</f>
        <v>0.45553536225000002</v>
      </c>
      <c r="N20" s="2">
        <f>F21-F20</f>
        <v>410.5</v>
      </c>
      <c r="O20" s="2">
        <f>N20*1</f>
        <v>410.5</v>
      </c>
      <c r="P20">
        <f>M20/O20</f>
        <v>1.1097085560292327E-3</v>
      </c>
      <c r="Q20" s="2">
        <f>P20*60</f>
        <v>6.6582513361753956E-2</v>
      </c>
      <c r="R20" s="4">
        <f>Q20*60</f>
        <v>3.9949508017052375</v>
      </c>
    </row>
    <row r="21" spans="1:18" x14ac:dyDescent="0.25">
      <c r="A21" s="5" t="s">
        <v>101</v>
      </c>
      <c r="B21">
        <v>26</v>
      </c>
      <c r="C21" t="s">
        <v>90</v>
      </c>
      <c r="D21">
        <v>1.9830000000000001</v>
      </c>
      <c r="E21">
        <f t="shared" si="3"/>
        <v>2.1355239322499999</v>
      </c>
      <c r="F21">
        <v>412.5</v>
      </c>
      <c r="G21">
        <v>2.0150000000000001</v>
      </c>
      <c r="H21">
        <v>413</v>
      </c>
      <c r="I21">
        <v>6.5000000000000002E-2</v>
      </c>
      <c r="J21">
        <v>1</v>
      </c>
      <c r="K21">
        <v>2</v>
      </c>
      <c r="R21" s="7"/>
    </row>
    <row r="22" spans="1:18" x14ac:dyDescent="0.25">
      <c r="A22" s="5" t="s">
        <v>102</v>
      </c>
      <c r="B22">
        <v>27</v>
      </c>
      <c r="C22" t="s">
        <v>90</v>
      </c>
      <c r="D22">
        <v>0.878</v>
      </c>
      <c r="E22">
        <f t="shared" si="3"/>
        <v>0.94553202849999995</v>
      </c>
      <c r="F22">
        <v>421.5</v>
      </c>
      <c r="G22">
        <v>0.91</v>
      </c>
      <c r="H22">
        <v>422</v>
      </c>
      <c r="I22">
        <v>6.5000000000000002E-2</v>
      </c>
      <c r="J22">
        <v>1</v>
      </c>
      <c r="K22">
        <v>2</v>
      </c>
      <c r="L22">
        <f>D23-D22</f>
        <v>2.2090000000000001</v>
      </c>
      <c r="M22">
        <f>E23-E22</f>
        <v>2.3789068917499998</v>
      </c>
      <c r="N22">
        <f>F23-F22</f>
        <v>2244</v>
      </c>
      <c r="O22">
        <f>N22*1</f>
        <v>2244</v>
      </c>
      <c r="P22">
        <f>M22/O22</f>
        <v>1.0601189357174687E-3</v>
      </c>
      <c r="Q22">
        <f>P22*60</f>
        <v>6.3607136143048124E-2</v>
      </c>
      <c r="R22" s="7">
        <f>Q22*60</f>
        <v>3.8164281685828874</v>
      </c>
    </row>
    <row r="23" spans="1:18" x14ac:dyDescent="0.25">
      <c r="A23" s="9"/>
      <c r="B23" s="10">
        <v>28</v>
      </c>
      <c r="C23" s="10" t="s">
        <v>90</v>
      </c>
      <c r="D23" s="10">
        <v>3.0870000000000002</v>
      </c>
      <c r="E23" s="10">
        <f t="shared" si="3"/>
        <v>3.32443892025</v>
      </c>
      <c r="F23" s="10">
        <v>2665.5</v>
      </c>
      <c r="G23" s="10">
        <v>3.12</v>
      </c>
      <c r="H23" s="10">
        <v>2666</v>
      </c>
      <c r="I23" s="10">
        <v>6.5000000000000002E-2</v>
      </c>
      <c r="J23" s="10">
        <v>1</v>
      </c>
      <c r="K23" s="10">
        <v>2</v>
      </c>
      <c r="L23" s="10"/>
      <c r="M23" s="10"/>
      <c r="N23" s="10"/>
      <c r="O23" s="10"/>
      <c r="P23" s="10"/>
      <c r="Q23" s="10"/>
      <c r="R23" s="11"/>
    </row>
    <row r="51" spans="1:19" x14ac:dyDescent="0.25">
      <c r="A51" t="s">
        <v>103</v>
      </c>
    </row>
    <row r="52" spans="1:19" x14ac:dyDescent="0.25">
      <c r="C52" t="s">
        <v>5</v>
      </c>
      <c r="D52" t="s">
        <v>6</v>
      </c>
      <c r="E52" s="15" t="s">
        <v>72</v>
      </c>
      <c r="F52" t="s">
        <v>7</v>
      </c>
      <c r="G52" t="s">
        <v>8</v>
      </c>
      <c r="H52" t="s">
        <v>9</v>
      </c>
      <c r="I52" t="s">
        <v>10</v>
      </c>
      <c r="J52" t="s">
        <v>11</v>
      </c>
      <c r="K52" t="s">
        <v>12</v>
      </c>
      <c r="L52" t="s">
        <v>13</v>
      </c>
      <c r="M52" s="15" t="s">
        <v>73</v>
      </c>
      <c r="N52" t="s">
        <v>15</v>
      </c>
      <c r="O52" t="s">
        <v>14</v>
      </c>
      <c r="P52" t="s">
        <v>0</v>
      </c>
      <c r="Q52" t="s">
        <v>1</v>
      </c>
      <c r="R52" t="s">
        <v>2</v>
      </c>
    </row>
    <row r="53" spans="1:19" x14ac:dyDescent="0.25">
      <c r="A53" s="1" t="s">
        <v>16</v>
      </c>
      <c r="B53" s="2">
        <v>2</v>
      </c>
      <c r="C53" s="2" t="s">
        <v>90</v>
      </c>
      <c r="D53" s="2">
        <v>1.766</v>
      </c>
      <c r="E53" s="2">
        <f t="shared" ref="E53:E54" si="4">D53*1.07691575</f>
        <v>1.9018332144999999</v>
      </c>
      <c r="F53" s="2">
        <v>564.83299999999997</v>
      </c>
      <c r="G53" s="2">
        <v>1.7549999999999999</v>
      </c>
      <c r="H53" s="2">
        <v>565</v>
      </c>
      <c r="I53" s="2">
        <v>6.5000000000000002E-2</v>
      </c>
      <c r="J53" s="2">
        <v>1</v>
      </c>
      <c r="K53" s="2">
        <v>2</v>
      </c>
      <c r="L53" s="2">
        <f>D54-D53</f>
        <v>-1.82</v>
      </c>
      <c r="M53">
        <f>E54-E53</f>
        <v>-1.959986665</v>
      </c>
      <c r="N53" s="2">
        <f>F54-F53</f>
        <v>13.33400000000006</v>
      </c>
      <c r="O53" s="2">
        <f>N53*1</f>
        <v>13.33400000000006</v>
      </c>
      <c r="P53">
        <f>M53/O53</f>
        <v>-0.1469916502924847</v>
      </c>
      <c r="Q53" s="2">
        <f>P53*60</f>
        <v>-8.8194990175490826</v>
      </c>
      <c r="R53" s="2">
        <f>Q53*60</f>
        <v>-529.16994105294498</v>
      </c>
      <c r="S53" s="4">
        <f>ABS(Q53)</f>
        <v>8.8194990175490826</v>
      </c>
    </row>
    <row r="54" spans="1:19" x14ac:dyDescent="0.25">
      <c r="A54" s="5" t="s">
        <v>91</v>
      </c>
      <c r="B54">
        <v>3</v>
      </c>
      <c r="C54" t="s">
        <v>90</v>
      </c>
      <c r="D54">
        <v>-5.3999999999999999E-2</v>
      </c>
      <c r="E54">
        <f t="shared" si="4"/>
        <v>-5.8153450499999995E-2</v>
      </c>
      <c r="F54">
        <v>578.16700000000003</v>
      </c>
      <c r="G54">
        <v>0</v>
      </c>
      <c r="H54">
        <v>0</v>
      </c>
      <c r="I54">
        <v>0</v>
      </c>
      <c r="J54">
        <v>0</v>
      </c>
      <c r="K54">
        <v>2</v>
      </c>
      <c r="S54" s="7"/>
    </row>
    <row r="55" spans="1:19" x14ac:dyDescent="0.25">
      <c r="A55" s="9" t="s">
        <v>92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1"/>
    </row>
    <row r="56" spans="1:19" x14ac:dyDescent="0.25">
      <c r="A56" s="1" t="s">
        <v>17</v>
      </c>
      <c r="B56" s="2">
        <v>7</v>
      </c>
      <c r="C56" s="2" t="s">
        <v>90</v>
      </c>
      <c r="D56" s="2">
        <v>3.5209999999999999</v>
      </c>
      <c r="E56">
        <f t="shared" ref="E56:E57" si="5">D56*1.07691575</f>
        <v>3.7918203557499996</v>
      </c>
      <c r="F56" s="2">
        <v>2873.5</v>
      </c>
      <c r="G56" s="2">
        <v>3.51</v>
      </c>
      <c r="H56" s="2">
        <v>2874</v>
      </c>
      <c r="I56" s="2">
        <v>6.5000000000000002E-2</v>
      </c>
      <c r="J56" s="2">
        <v>1</v>
      </c>
      <c r="K56" s="2">
        <v>2</v>
      </c>
      <c r="L56" s="2">
        <f>D57-D56</f>
        <v>-3.4670000000000001</v>
      </c>
      <c r="M56">
        <f>E57-E56</f>
        <v>-3.7336669052499998</v>
      </c>
      <c r="N56" s="2">
        <f>F57-F56</f>
        <v>22.666999999999916</v>
      </c>
      <c r="O56" s="2">
        <f>N56*1</f>
        <v>22.666999999999916</v>
      </c>
      <c r="P56">
        <f>M56/O56</f>
        <v>-0.16471817643490597</v>
      </c>
      <c r="Q56" s="2">
        <f>P56*60</f>
        <v>-9.8830905860943581</v>
      </c>
      <c r="R56" s="2">
        <f>Q56*60</f>
        <v>-592.98543516566144</v>
      </c>
      <c r="S56" s="4">
        <f>ABS(Q56)</f>
        <v>9.8830905860943581</v>
      </c>
    </row>
    <row r="57" spans="1:19" x14ac:dyDescent="0.25">
      <c r="A57" s="5" t="s">
        <v>93</v>
      </c>
      <c r="B57">
        <v>8</v>
      </c>
      <c r="C57" t="s">
        <v>90</v>
      </c>
      <c r="D57">
        <v>5.3999999999999999E-2</v>
      </c>
      <c r="E57">
        <f t="shared" si="5"/>
        <v>5.8153450499999995E-2</v>
      </c>
      <c r="F57">
        <v>2896.1669999999999</v>
      </c>
      <c r="G57">
        <v>6.5000000000000002E-2</v>
      </c>
      <c r="H57">
        <v>2896</v>
      </c>
      <c r="I57">
        <v>6.5000000000000002E-2</v>
      </c>
      <c r="J57">
        <v>1</v>
      </c>
      <c r="K57">
        <v>2</v>
      </c>
      <c r="S57" s="7"/>
    </row>
    <row r="58" spans="1:19" x14ac:dyDescent="0.25">
      <c r="A58" s="9" t="s">
        <v>94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</row>
    <row r="59" spans="1:19" x14ac:dyDescent="0.25">
      <c r="A59" s="1" t="s">
        <v>18</v>
      </c>
      <c r="B59" s="2">
        <v>10</v>
      </c>
      <c r="C59" s="2" t="s">
        <v>90</v>
      </c>
      <c r="D59" s="2">
        <v>1.6140000000000001</v>
      </c>
      <c r="E59">
        <f t="shared" ref="E59:E60" si="6">D59*1.07691575</f>
        <v>1.7381420205</v>
      </c>
      <c r="F59" s="2">
        <v>2274.5</v>
      </c>
      <c r="G59" s="2">
        <v>1.625</v>
      </c>
      <c r="H59" s="2">
        <v>2275</v>
      </c>
      <c r="I59" s="2">
        <v>6.5000000000000002E-2</v>
      </c>
      <c r="J59" s="2">
        <v>1</v>
      </c>
      <c r="K59" s="2">
        <v>2</v>
      </c>
      <c r="L59" s="2">
        <f>D60-D59</f>
        <v>-1.56</v>
      </c>
      <c r="M59">
        <f>E60-E59</f>
        <v>-1.6799885699999999</v>
      </c>
      <c r="N59" s="2">
        <f>F60-F59</f>
        <v>9.3330000000000837</v>
      </c>
      <c r="O59" s="2">
        <f>N59*1</f>
        <v>9.3330000000000837</v>
      </c>
      <c r="P59">
        <f>M59/O59</f>
        <v>-0.18000520411443102</v>
      </c>
      <c r="Q59" s="2">
        <f>P59*60</f>
        <v>-10.800312246865861</v>
      </c>
      <c r="R59" s="2">
        <f>Q59*60</f>
        <v>-648.01873481195162</v>
      </c>
      <c r="S59" s="4">
        <f>ABS(Q59)</f>
        <v>10.800312246865861</v>
      </c>
    </row>
    <row r="60" spans="1:19" x14ac:dyDescent="0.25">
      <c r="A60" s="5" t="s">
        <v>95</v>
      </c>
      <c r="B60">
        <v>11</v>
      </c>
      <c r="C60" t="s">
        <v>90</v>
      </c>
      <c r="D60">
        <v>5.3999999999999999E-2</v>
      </c>
      <c r="E60">
        <f t="shared" si="6"/>
        <v>5.8153450499999995E-2</v>
      </c>
      <c r="F60">
        <v>2283.8330000000001</v>
      </c>
      <c r="G60">
        <v>6.5000000000000002E-2</v>
      </c>
      <c r="H60">
        <v>2284</v>
      </c>
      <c r="I60">
        <v>6.5000000000000002E-2</v>
      </c>
      <c r="J60">
        <v>1</v>
      </c>
      <c r="K60">
        <v>2</v>
      </c>
      <c r="S60" s="7"/>
    </row>
    <row r="61" spans="1:19" x14ac:dyDescent="0.25">
      <c r="A61" s="9" t="s">
        <v>96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1"/>
    </row>
    <row r="62" spans="1:19" x14ac:dyDescent="0.25">
      <c r="A62" s="1" t="s">
        <v>19</v>
      </c>
      <c r="B62" s="2">
        <v>13</v>
      </c>
      <c r="C62" s="2" t="s">
        <v>90</v>
      </c>
      <c r="D62" s="2">
        <v>2.1339999999999999</v>
      </c>
      <c r="E62">
        <f t="shared" ref="E62:E71" si="7">D62*1.07691575</f>
        <v>2.2981382104999999</v>
      </c>
      <c r="F62" s="2">
        <v>1480.8330000000001</v>
      </c>
      <c r="G62" s="2">
        <v>2.145</v>
      </c>
      <c r="H62" s="2">
        <v>1481</v>
      </c>
      <c r="I62" s="2">
        <v>6.5000000000000002E-2</v>
      </c>
      <c r="J62" s="2">
        <v>1</v>
      </c>
      <c r="K62" s="2">
        <v>2</v>
      </c>
      <c r="L62" s="2">
        <f>D63-D62</f>
        <v>-1.6459999999999999</v>
      </c>
      <c r="M62">
        <f>E63-E62</f>
        <v>-1.7726033244999999</v>
      </c>
      <c r="N62" s="2">
        <f>F63-F62</f>
        <v>14.666999999999916</v>
      </c>
      <c r="O62" s="2">
        <f>N62*1</f>
        <v>14.666999999999916</v>
      </c>
      <c r="P62">
        <f>M62/O62</f>
        <v>-0.12085657083929979</v>
      </c>
      <c r="Q62" s="2">
        <f>P62*60</f>
        <v>-7.251394250357988</v>
      </c>
      <c r="R62" s="2">
        <f>Q62*60</f>
        <v>-435.08365502147927</v>
      </c>
      <c r="S62" s="4">
        <f>ABS(Q62)</f>
        <v>7.251394250357988</v>
      </c>
    </row>
    <row r="63" spans="1:19" x14ac:dyDescent="0.25">
      <c r="A63" s="5" t="s">
        <v>97</v>
      </c>
      <c r="B63">
        <v>14</v>
      </c>
      <c r="C63" t="s">
        <v>90</v>
      </c>
      <c r="D63">
        <v>0.48799999999999999</v>
      </c>
      <c r="E63">
        <f t="shared" si="7"/>
        <v>0.52553488599999998</v>
      </c>
      <c r="F63">
        <v>1495.5</v>
      </c>
      <c r="G63">
        <v>0.52</v>
      </c>
      <c r="H63">
        <v>1496</v>
      </c>
      <c r="I63">
        <v>6.5000000000000002E-2</v>
      </c>
      <c r="J63">
        <v>1</v>
      </c>
      <c r="K63">
        <v>2</v>
      </c>
      <c r="S63" s="7"/>
    </row>
    <row r="64" spans="1:19" x14ac:dyDescent="0.25">
      <c r="A64" s="5" t="s">
        <v>98</v>
      </c>
      <c r="B64">
        <v>15</v>
      </c>
      <c r="C64" t="s">
        <v>90</v>
      </c>
      <c r="D64">
        <v>0.83399999999999996</v>
      </c>
      <c r="E64">
        <f t="shared" si="7"/>
        <v>0.89814773549999993</v>
      </c>
      <c r="F64">
        <v>1888.5</v>
      </c>
      <c r="G64">
        <v>0.84499999999999997</v>
      </c>
      <c r="H64">
        <v>1889</v>
      </c>
      <c r="I64">
        <v>6.5000000000000002E-2</v>
      </c>
      <c r="J64">
        <v>1</v>
      </c>
      <c r="K64">
        <v>2</v>
      </c>
      <c r="L64">
        <f>D65-D64</f>
        <v>-0.86699999999999999</v>
      </c>
      <c r="M64">
        <f>E65-E64</f>
        <v>-0.93368595524999998</v>
      </c>
      <c r="N64">
        <f>F65-F64</f>
        <v>13.333000000000084</v>
      </c>
      <c r="O64">
        <f>N64*1</f>
        <v>13.333000000000084</v>
      </c>
      <c r="P64">
        <f>M64/O64</f>
        <v>-7.0028197348683277E-2</v>
      </c>
      <c r="Q64">
        <f>P64*60</f>
        <v>-4.2016918409209962</v>
      </c>
      <c r="R64">
        <f>Q64*60</f>
        <v>-252.10151045525978</v>
      </c>
      <c r="S64" s="7">
        <f>ABS(Q64)</f>
        <v>4.2016918409209962</v>
      </c>
    </row>
    <row r="65" spans="1:19" x14ac:dyDescent="0.25">
      <c r="A65" s="9"/>
      <c r="B65" s="10">
        <v>16</v>
      </c>
      <c r="C65" s="10" t="s">
        <v>90</v>
      </c>
      <c r="D65" s="10">
        <v>-3.3000000000000002E-2</v>
      </c>
      <c r="E65">
        <f t="shared" si="7"/>
        <v>-3.5538219750000002E-2</v>
      </c>
      <c r="F65" s="10">
        <v>1901.8330000000001</v>
      </c>
      <c r="G65" s="10">
        <v>0</v>
      </c>
      <c r="H65" s="10">
        <v>1902</v>
      </c>
      <c r="I65" s="10">
        <v>6.5000000000000002E-2</v>
      </c>
      <c r="J65" s="10">
        <v>1</v>
      </c>
      <c r="K65" s="10">
        <v>2</v>
      </c>
      <c r="L65" s="10"/>
      <c r="M65" s="10"/>
      <c r="N65" s="10"/>
      <c r="O65" s="10"/>
      <c r="P65" s="10"/>
      <c r="Q65" s="10"/>
      <c r="R65" s="10"/>
      <c r="S65" s="11"/>
    </row>
    <row r="66" spans="1:19" x14ac:dyDescent="0.25">
      <c r="A66" s="1" t="s">
        <v>28</v>
      </c>
      <c r="B66" s="2">
        <v>18</v>
      </c>
      <c r="C66" s="2" t="s">
        <v>90</v>
      </c>
      <c r="D66" s="2">
        <v>2.1339999999999999</v>
      </c>
      <c r="E66" s="2">
        <f t="shared" si="7"/>
        <v>2.2981382104999999</v>
      </c>
      <c r="F66" s="2">
        <v>547.5</v>
      </c>
      <c r="G66" s="2">
        <v>2.145</v>
      </c>
      <c r="H66" s="2">
        <v>548</v>
      </c>
      <c r="I66" s="2">
        <v>6.5000000000000002E-2</v>
      </c>
      <c r="J66" s="2">
        <v>1</v>
      </c>
      <c r="K66" s="2">
        <v>2</v>
      </c>
      <c r="L66" s="2">
        <f>D67-D66</f>
        <v>-2.08</v>
      </c>
      <c r="M66">
        <f>E67-E66</f>
        <v>-2.23998476</v>
      </c>
      <c r="N66" s="2">
        <f>F67-F66</f>
        <v>22.66700000000003</v>
      </c>
      <c r="O66" s="2">
        <f>N66*1</f>
        <v>22.66700000000003</v>
      </c>
      <c r="P66">
        <f>M66/O66</f>
        <v>-9.8821403802885122E-2</v>
      </c>
      <c r="Q66" s="2">
        <f>P66*60</f>
        <v>-5.9292842281731071</v>
      </c>
      <c r="R66" s="2">
        <f>Q66*60</f>
        <v>-355.75705369038644</v>
      </c>
      <c r="S66" s="4">
        <f>ABS(Q66)</f>
        <v>5.9292842281731071</v>
      </c>
    </row>
    <row r="67" spans="1:19" x14ac:dyDescent="0.25">
      <c r="A67" s="5" t="s">
        <v>104</v>
      </c>
      <c r="B67">
        <v>19</v>
      </c>
      <c r="C67" t="s">
        <v>90</v>
      </c>
      <c r="D67">
        <v>5.3999999999999999E-2</v>
      </c>
      <c r="E67">
        <f t="shared" si="7"/>
        <v>5.8153450499999995E-2</v>
      </c>
      <c r="F67">
        <v>570.16700000000003</v>
      </c>
      <c r="G67">
        <v>6.5000000000000002E-2</v>
      </c>
      <c r="H67">
        <v>570</v>
      </c>
      <c r="I67">
        <v>6.5000000000000002E-2</v>
      </c>
      <c r="J67">
        <v>1</v>
      </c>
      <c r="K67">
        <v>2</v>
      </c>
      <c r="S67" s="7"/>
    </row>
    <row r="68" spans="1:19" x14ac:dyDescent="0.25">
      <c r="A68" s="5" t="s">
        <v>105</v>
      </c>
      <c r="B68">
        <v>20</v>
      </c>
      <c r="C68" t="s">
        <v>90</v>
      </c>
      <c r="D68">
        <v>2.2210000000000001</v>
      </c>
      <c r="E68">
        <f t="shared" si="7"/>
        <v>2.39182988075</v>
      </c>
      <c r="F68">
        <v>2143.1669999999999</v>
      </c>
      <c r="G68">
        <v>2.21</v>
      </c>
      <c r="H68">
        <v>2143</v>
      </c>
      <c r="I68">
        <v>6.5000000000000002E-2</v>
      </c>
      <c r="J68">
        <v>1</v>
      </c>
      <c r="K68">
        <v>2</v>
      </c>
      <c r="L68">
        <f>D69-D68</f>
        <v>-2.2530000000000001</v>
      </c>
      <c r="M68">
        <f>E69-E68</f>
        <v>-2.4262911847500002</v>
      </c>
      <c r="N68">
        <f>F69-F68</f>
        <v>21.333000000000084</v>
      </c>
      <c r="O68">
        <f>N68*1</f>
        <v>21.333000000000084</v>
      </c>
      <c r="P68">
        <f>M68/O68</f>
        <v>-0.11373417638166178</v>
      </c>
      <c r="Q68">
        <f>P68*60</f>
        <v>-6.8240505828997069</v>
      </c>
      <c r="R68">
        <f>Q68*60</f>
        <v>-409.44303497398244</v>
      </c>
      <c r="S68" s="7">
        <f>ABS(Q68)</f>
        <v>6.8240505828997069</v>
      </c>
    </row>
    <row r="69" spans="1:19" x14ac:dyDescent="0.25">
      <c r="A69" s="9"/>
      <c r="B69" s="10">
        <v>21</v>
      </c>
      <c r="C69" s="10" t="s">
        <v>90</v>
      </c>
      <c r="D69" s="10">
        <v>-3.2000000000000001E-2</v>
      </c>
      <c r="E69">
        <f t="shared" si="7"/>
        <v>-3.4461303999999998E-2</v>
      </c>
      <c r="F69" s="10">
        <v>2164.5</v>
      </c>
      <c r="G69" s="10">
        <v>0</v>
      </c>
      <c r="H69" s="10">
        <v>2165</v>
      </c>
      <c r="I69" s="10">
        <v>6.5000000000000002E-2</v>
      </c>
      <c r="J69" s="10">
        <v>1</v>
      </c>
      <c r="K69" s="10">
        <v>2</v>
      </c>
      <c r="L69" s="10"/>
      <c r="M69" s="10"/>
      <c r="N69" s="10"/>
      <c r="O69" s="10"/>
      <c r="P69" s="10"/>
      <c r="Q69" s="10"/>
      <c r="R69" s="10"/>
      <c r="S69" s="11"/>
    </row>
    <row r="70" spans="1:19" x14ac:dyDescent="0.25">
      <c r="A70" s="1" t="s">
        <v>32</v>
      </c>
      <c r="B70" s="2">
        <v>23</v>
      </c>
      <c r="C70" s="2" t="s">
        <v>90</v>
      </c>
      <c r="D70" s="2">
        <v>2.5670000000000002</v>
      </c>
      <c r="E70" s="2">
        <f t="shared" si="7"/>
        <v>2.7644427302499999</v>
      </c>
      <c r="F70" s="2">
        <v>1098.8330000000001</v>
      </c>
      <c r="G70" s="2">
        <v>2.6</v>
      </c>
      <c r="H70" s="2">
        <v>1099</v>
      </c>
      <c r="I70" s="2">
        <v>6.5000000000000002E-2</v>
      </c>
      <c r="J70" s="2">
        <v>1</v>
      </c>
      <c r="K70" s="2">
        <v>2</v>
      </c>
      <c r="L70" s="2">
        <f>D71-D70</f>
        <v>-2.6</v>
      </c>
      <c r="M70">
        <f>E71-E70</f>
        <v>-2.7999809499999997</v>
      </c>
      <c r="N70" s="2">
        <f>F71-F70</f>
        <v>30.666999999999916</v>
      </c>
      <c r="O70" s="2">
        <f>N70*1</f>
        <v>30.666999999999916</v>
      </c>
      <c r="P70">
        <f>M70/O70</f>
        <v>-9.1302734209411013E-2</v>
      </c>
      <c r="Q70" s="2">
        <f>P70*60</f>
        <v>-5.4781640525646607</v>
      </c>
      <c r="R70" s="2">
        <f>Q70*60</f>
        <v>-328.68984315387962</v>
      </c>
      <c r="S70" s="4">
        <f>ABS(Q70)</f>
        <v>5.4781640525646607</v>
      </c>
    </row>
    <row r="71" spans="1:19" x14ac:dyDescent="0.25">
      <c r="A71" s="5" t="s">
        <v>99</v>
      </c>
      <c r="B71">
        <v>24</v>
      </c>
      <c r="C71" t="s">
        <v>90</v>
      </c>
      <c r="D71">
        <v>-3.3000000000000002E-2</v>
      </c>
      <c r="E71">
        <f t="shared" si="7"/>
        <v>-3.5538219750000002E-2</v>
      </c>
      <c r="F71">
        <v>1129.5</v>
      </c>
      <c r="G71">
        <v>0</v>
      </c>
      <c r="H71">
        <v>1130</v>
      </c>
      <c r="I71">
        <v>6.5000000000000002E-2</v>
      </c>
      <c r="J71">
        <v>1</v>
      </c>
      <c r="K71">
        <v>2</v>
      </c>
      <c r="S71" s="7"/>
    </row>
    <row r="72" spans="1:19" x14ac:dyDescent="0.25">
      <c r="A72" s="9" t="s">
        <v>100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1"/>
    </row>
    <row r="73" spans="1:19" x14ac:dyDescent="0.25">
      <c r="A73" s="1" t="s">
        <v>35</v>
      </c>
      <c r="B73" s="2">
        <v>26</v>
      </c>
      <c r="C73" s="2" t="s">
        <v>90</v>
      </c>
      <c r="D73" s="2">
        <v>1.9830000000000001</v>
      </c>
      <c r="E73">
        <f t="shared" ref="E73:E76" si="8">D73*1.07691575</f>
        <v>2.1355239322499999</v>
      </c>
      <c r="F73" s="2">
        <v>412.5</v>
      </c>
      <c r="G73" s="2">
        <v>2.0150000000000001</v>
      </c>
      <c r="H73" s="2">
        <v>413</v>
      </c>
      <c r="I73" s="2">
        <v>6.5000000000000002E-2</v>
      </c>
      <c r="J73" s="2">
        <v>1</v>
      </c>
      <c r="K73" s="2">
        <v>2</v>
      </c>
      <c r="L73" s="2">
        <f>D74-D73</f>
        <v>-1.105</v>
      </c>
      <c r="M73">
        <f>E74-E73</f>
        <v>-1.18999190375</v>
      </c>
      <c r="N73" s="2">
        <f>F74-F73</f>
        <v>9</v>
      </c>
      <c r="O73" s="2">
        <f>N73*1</f>
        <v>9</v>
      </c>
      <c r="P73">
        <f>M73/O73</f>
        <v>-0.13222132263888889</v>
      </c>
      <c r="Q73" s="2">
        <f>P73*60</f>
        <v>-7.9332793583333334</v>
      </c>
      <c r="R73" s="2">
        <f>Q73*60</f>
        <v>-475.99676149999999</v>
      </c>
      <c r="S73" s="4">
        <f>ABS(Q73)</f>
        <v>7.9332793583333334</v>
      </c>
    </row>
    <row r="74" spans="1:19" x14ac:dyDescent="0.25">
      <c r="A74" s="5" t="s">
        <v>101</v>
      </c>
      <c r="B74">
        <v>27</v>
      </c>
      <c r="C74" t="s">
        <v>90</v>
      </c>
      <c r="D74">
        <v>0.878</v>
      </c>
      <c r="E74">
        <f t="shared" si="8"/>
        <v>0.94553202849999995</v>
      </c>
      <c r="F74">
        <v>421.5</v>
      </c>
      <c r="G74">
        <v>0.91</v>
      </c>
      <c r="H74">
        <v>422</v>
      </c>
      <c r="I74">
        <v>6.5000000000000002E-2</v>
      </c>
      <c r="J74">
        <v>1</v>
      </c>
      <c r="K74">
        <v>2</v>
      </c>
      <c r="S74" s="7"/>
    </row>
    <row r="75" spans="1:19" x14ac:dyDescent="0.25">
      <c r="A75" s="5" t="s">
        <v>102</v>
      </c>
      <c r="B75">
        <v>28</v>
      </c>
      <c r="C75" t="s">
        <v>90</v>
      </c>
      <c r="D75">
        <v>3.0870000000000002</v>
      </c>
      <c r="E75">
        <f t="shared" si="8"/>
        <v>3.32443892025</v>
      </c>
      <c r="F75">
        <v>2665.5</v>
      </c>
      <c r="G75">
        <v>3.12</v>
      </c>
      <c r="H75">
        <v>2666</v>
      </c>
      <c r="I75">
        <v>6.5000000000000002E-2</v>
      </c>
      <c r="J75">
        <v>1</v>
      </c>
      <c r="K75">
        <v>2</v>
      </c>
      <c r="L75">
        <f>D76-D75</f>
        <v>-2.0140000000000002</v>
      </c>
      <c r="M75">
        <f>E76-E75</f>
        <v>-2.1689083204999999</v>
      </c>
      <c r="N75">
        <f>F76-F75</f>
        <v>19</v>
      </c>
      <c r="O75">
        <f>N75*1</f>
        <v>19</v>
      </c>
      <c r="P75">
        <f>M75/O75</f>
        <v>-0.1141530695</v>
      </c>
      <c r="Q75">
        <f>P75*60</f>
        <v>-6.84918417</v>
      </c>
      <c r="R75">
        <f>Q75*60</f>
        <v>-410.9510502</v>
      </c>
      <c r="S75" s="7">
        <f>ABS(Q75)</f>
        <v>6.84918417</v>
      </c>
    </row>
    <row r="76" spans="1:19" x14ac:dyDescent="0.25">
      <c r="A76" s="9"/>
      <c r="B76" s="10">
        <v>29</v>
      </c>
      <c r="C76" s="10" t="s">
        <v>90</v>
      </c>
      <c r="D76" s="10">
        <v>1.073</v>
      </c>
      <c r="E76" s="10">
        <f t="shared" si="8"/>
        <v>1.1555305997499998</v>
      </c>
      <c r="F76" s="10">
        <v>2684.5</v>
      </c>
      <c r="G76" s="10">
        <v>1.105</v>
      </c>
      <c r="H76" s="10">
        <v>2685</v>
      </c>
      <c r="I76" s="10">
        <v>6.5000000000000002E-2</v>
      </c>
      <c r="J76" s="10">
        <v>1</v>
      </c>
      <c r="K76" s="10">
        <v>2</v>
      </c>
      <c r="L76" s="10"/>
      <c r="M76" s="10"/>
      <c r="N76" s="10"/>
      <c r="O76" s="10"/>
      <c r="P76" s="10"/>
      <c r="Q76" s="10"/>
      <c r="R76" s="10"/>
      <c r="S76" s="1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35CB-CA0D-4EB1-A9DD-1CC3B8BF1C48}">
  <dimension ref="A1:S80"/>
  <sheetViews>
    <sheetView workbookViewId="0">
      <selection activeCell="Q51" sqref="Q51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269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270</v>
      </c>
      <c r="D3" s="20">
        <v>1.4950000000000001</v>
      </c>
      <c r="E3" s="20">
        <f t="shared" ref="E3:E4" si="0">D3*1.07691575</f>
        <v>1.6099890462499999</v>
      </c>
      <c r="F3" s="20">
        <v>1</v>
      </c>
      <c r="G3" s="20">
        <v>1.4950000000000001</v>
      </c>
      <c r="H3" s="20">
        <v>1</v>
      </c>
      <c r="I3" s="20">
        <v>6.5000000000000002E-2</v>
      </c>
      <c r="J3" s="20">
        <v>1</v>
      </c>
      <c r="K3" s="20">
        <v>2</v>
      </c>
      <c r="L3" s="20">
        <f>D4-D3</f>
        <v>1.3329999999999997</v>
      </c>
      <c r="M3" s="20">
        <f>E4-E3</f>
        <v>1.4355286947499999</v>
      </c>
      <c r="N3" s="20">
        <f>F4-F3</f>
        <v>969.83299999999997</v>
      </c>
      <c r="O3" s="20">
        <f>N3*1</f>
        <v>969.83299999999997</v>
      </c>
      <c r="P3" s="20">
        <f>M3/O3</f>
        <v>1.4801813247744713E-3</v>
      </c>
      <c r="Q3" s="20">
        <f>P3*60</f>
        <v>8.8810879486468278E-2</v>
      </c>
      <c r="R3" s="21">
        <f>Q3*60</f>
        <v>5.3286527691880963</v>
      </c>
    </row>
    <row r="4" spans="1:18" x14ac:dyDescent="0.25">
      <c r="A4" s="22" t="s">
        <v>271</v>
      </c>
      <c r="B4" s="17">
        <v>2</v>
      </c>
      <c r="C4" s="17" t="s">
        <v>270</v>
      </c>
      <c r="D4" s="17">
        <v>2.8279999999999998</v>
      </c>
      <c r="E4" s="17">
        <f t="shared" si="0"/>
        <v>3.0455177409999998</v>
      </c>
      <c r="F4" s="17">
        <v>970.83299999999997</v>
      </c>
      <c r="G4" s="17">
        <v>2.86</v>
      </c>
      <c r="H4" s="17">
        <v>971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4" t="s">
        <v>272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273</v>
      </c>
      <c r="D6" s="20">
        <v>0.52</v>
      </c>
      <c r="E6" s="17">
        <f t="shared" ref="E6:E15" si="1">D6*1.07691575</f>
        <v>0.55999619</v>
      </c>
      <c r="F6" s="20">
        <v>1</v>
      </c>
      <c r="G6" s="20">
        <v>0.52</v>
      </c>
      <c r="H6" s="20">
        <v>1</v>
      </c>
      <c r="I6" s="20">
        <v>6.5000000000000002E-2</v>
      </c>
      <c r="J6" s="20">
        <v>1</v>
      </c>
      <c r="K6" s="20">
        <v>2</v>
      </c>
      <c r="L6" s="20">
        <f>D7-D6</f>
        <v>2.0470000000000002</v>
      </c>
      <c r="M6" s="20">
        <f>E7-E6</f>
        <v>2.2044465402499998</v>
      </c>
      <c r="N6" s="20">
        <f>F7-F6</f>
        <v>1242.5</v>
      </c>
      <c r="O6" s="20">
        <f>N6*1</f>
        <v>1242.5</v>
      </c>
      <c r="P6" s="20">
        <f>M6/O6</f>
        <v>1.7742024468812875E-3</v>
      </c>
      <c r="Q6" s="20">
        <f>P6*60</f>
        <v>0.10645214681287725</v>
      </c>
      <c r="R6" s="21">
        <f>Q6*60</f>
        <v>6.3871288087726352</v>
      </c>
    </row>
    <row r="7" spans="1:18" x14ac:dyDescent="0.25">
      <c r="A7" s="22" t="s">
        <v>274</v>
      </c>
      <c r="B7" s="17">
        <v>5</v>
      </c>
      <c r="C7" s="17" t="s">
        <v>273</v>
      </c>
      <c r="D7" s="17">
        <v>2.5670000000000002</v>
      </c>
      <c r="E7" s="17">
        <f t="shared" si="1"/>
        <v>2.7644427302499999</v>
      </c>
      <c r="F7" s="17">
        <v>1243.5</v>
      </c>
      <c r="G7" s="17">
        <v>2.6</v>
      </c>
      <c r="H7" s="17">
        <v>1244</v>
      </c>
      <c r="I7" s="17">
        <v>6.5000000000000002E-2</v>
      </c>
      <c r="J7" s="17">
        <v>1</v>
      </c>
      <c r="K7" s="17">
        <v>2</v>
      </c>
      <c r="R7" s="23"/>
    </row>
    <row r="8" spans="1:18" x14ac:dyDescent="0.25">
      <c r="A8" s="22" t="s">
        <v>275</v>
      </c>
      <c r="B8" s="17">
        <v>6</v>
      </c>
      <c r="C8" s="17" t="s">
        <v>273</v>
      </c>
      <c r="D8" s="17">
        <v>-3.3000000000000002E-2</v>
      </c>
      <c r="E8" s="17">
        <f t="shared" si="1"/>
        <v>-3.5538219750000002E-2</v>
      </c>
      <c r="F8" s="17">
        <v>1278.5</v>
      </c>
      <c r="G8" s="17">
        <v>0</v>
      </c>
      <c r="H8" s="17">
        <v>1279</v>
      </c>
      <c r="I8" s="17">
        <v>6.5000000000000002E-2</v>
      </c>
      <c r="J8" s="17">
        <v>1</v>
      </c>
      <c r="K8" s="17">
        <v>2</v>
      </c>
      <c r="L8" s="17">
        <f>D9-D8</f>
        <v>0.97599999999999998</v>
      </c>
      <c r="M8" s="17">
        <f>E9-E8</f>
        <v>1.051069772</v>
      </c>
      <c r="N8" s="17">
        <f>F9-F8</f>
        <v>525</v>
      </c>
      <c r="O8" s="17">
        <f>N8*1</f>
        <v>525</v>
      </c>
      <c r="P8" s="17">
        <f>M8/O8</f>
        <v>2.0020376609523808E-3</v>
      </c>
      <c r="Q8" s="17">
        <f>P8*60</f>
        <v>0.12012225965714285</v>
      </c>
      <c r="R8" s="23">
        <f>Q8*60</f>
        <v>7.2073355794285714</v>
      </c>
    </row>
    <row r="9" spans="1:18" x14ac:dyDescent="0.25">
      <c r="A9" s="24"/>
      <c r="B9" s="25">
        <v>7</v>
      </c>
      <c r="C9" s="25" t="s">
        <v>273</v>
      </c>
      <c r="D9" s="25">
        <v>0.94299999999999995</v>
      </c>
      <c r="E9" s="17">
        <f t="shared" si="1"/>
        <v>1.0155315522499999</v>
      </c>
      <c r="F9" s="25">
        <v>1803.5</v>
      </c>
      <c r="G9" s="25">
        <v>0.97499999999999998</v>
      </c>
      <c r="H9" s="25">
        <v>1804</v>
      </c>
      <c r="I9" s="25">
        <v>6.5000000000000002E-2</v>
      </c>
      <c r="J9" s="25">
        <v>1</v>
      </c>
      <c r="K9" s="25">
        <v>2</v>
      </c>
      <c r="L9" s="25"/>
      <c r="M9" s="25"/>
      <c r="N9" s="25"/>
      <c r="O9" s="25"/>
      <c r="P9" s="25"/>
      <c r="Q9" s="25"/>
      <c r="R9" s="26"/>
    </row>
    <row r="10" spans="1:18" x14ac:dyDescent="0.25">
      <c r="A10" s="19" t="s">
        <v>18</v>
      </c>
      <c r="B10" s="20">
        <v>9</v>
      </c>
      <c r="C10" s="20" t="s">
        <v>276</v>
      </c>
      <c r="D10" s="20">
        <v>0</v>
      </c>
      <c r="E10" s="20">
        <f t="shared" si="1"/>
        <v>0</v>
      </c>
      <c r="F10" s="20">
        <v>802</v>
      </c>
      <c r="G10" s="20">
        <v>0</v>
      </c>
      <c r="H10" s="20">
        <v>802</v>
      </c>
      <c r="I10" s="20">
        <v>6.5000000000000002E-2</v>
      </c>
      <c r="J10" s="20">
        <v>1</v>
      </c>
      <c r="K10" s="20">
        <v>1</v>
      </c>
      <c r="L10" s="20">
        <f>D11-D10</f>
        <v>0.94299999999999995</v>
      </c>
      <c r="M10" s="20">
        <f>E11-E10</f>
        <v>1.0155315522499999</v>
      </c>
      <c r="N10" s="20">
        <f>F11-F10</f>
        <v>608.5</v>
      </c>
      <c r="O10" s="20">
        <f>N10*1</f>
        <v>608.5</v>
      </c>
      <c r="P10" s="20">
        <f>M10/O10</f>
        <v>1.6689096996713227E-3</v>
      </c>
      <c r="Q10" s="20">
        <f>P10*60</f>
        <v>0.10013458198027936</v>
      </c>
      <c r="R10" s="21">
        <f>Q10*60</f>
        <v>6.0080749188167619</v>
      </c>
    </row>
    <row r="11" spans="1:18" x14ac:dyDescent="0.25">
      <c r="A11" s="22" t="s">
        <v>277</v>
      </c>
      <c r="B11" s="17">
        <v>10</v>
      </c>
      <c r="C11" s="17" t="s">
        <v>276</v>
      </c>
      <c r="D11" s="17">
        <v>0.94299999999999995</v>
      </c>
      <c r="E11" s="17">
        <f t="shared" si="1"/>
        <v>1.0155315522499999</v>
      </c>
      <c r="F11" s="17">
        <v>1410.5</v>
      </c>
      <c r="G11" s="17">
        <v>0.97499999999999998</v>
      </c>
      <c r="H11" s="17">
        <v>1411</v>
      </c>
      <c r="I11" s="17">
        <v>6.5000000000000002E-2</v>
      </c>
      <c r="J11" s="17">
        <v>1</v>
      </c>
      <c r="K11" s="17">
        <v>1</v>
      </c>
      <c r="R11" s="23"/>
    </row>
    <row r="12" spans="1:18" x14ac:dyDescent="0.25">
      <c r="A12" s="22" t="s">
        <v>278</v>
      </c>
      <c r="B12" s="17">
        <v>11</v>
      </c>
      <c r="C12" s="17" t="s">
        <v>276</v>
      </c>
      <c r="D12" s="17">
        <v>9.8000000000000004E-2</v>
      </c>
      <c r="E12" s="17">
        <f t="shared" si="1"/>
        <v>0.1055377435</v>
      </c>
      <c r="F12" s="17">
        <v>1420.5</v>
      </c>
      <c r="G12" s="17">
        <v>0.13</v>
      </c>
      <c r="H12" s="17">
        <v>1421</v>
      </c>
      <c r="I12" s="17">
        <v>6.5000000000000002E-2</v>
      </c>
      <c r="J12" s="17">
        <v>1</v>
      </c>
      <c r="K12" s="17">
        <v>1</v>
      </c>
      <c r="L12" s="17">
        <f>D13-D12</f>
        <v>1.5589999999999999</v>
      </c>
      <c r="M12" s="17">
        <f>E13-E12</f>
        <v>1.67891165425</v>
      </c>
      <c r="N12" s="17">
        <f>F13-F12</f>
        <v>1757</v>
      </c>
      <c r="O12" s="17">
        <f>N12*1</f>
        <v>1757</v>
      </c>
      <c r="P12" s="17">
        <f>M12/O12</f>
        <v>9.5555586468412061E-4</v>
      </c>
      <c r="Q12" s="17">
        <f>P12*60</f>
        <v>5.733335188104724E-2</v>
      </c>
      <c r="R12" s="23">
        <f>Q12*60</f>
        <v>3.4400011128628343</v>
      </c>
    </row>
    <row r="13" spans="1:18" x14ac:dyDescent="0.25">
      <c r="A13" s="24"/>
      <c r="B13" s="25">
        <v>12</v>
      </c>
      <c r="C13" s="25" t="s">
        <v>276</v>
      </c>
      <c r="D13" s="25">
        <v>1.657</v>
      </c>
      <c r="E13" s="17">
        <f t="shared" si="1"/>
        <v>1.78444939775</v>
      </c>
      <c r="F13" s="25">
        <v>3177.5</v>
      </c>
      <c r="G13" s="25">
        <v>1.69</v>
      </c>
      <c r="H13" s="25">
        <v>3178</v>
      </c>
      <c r="I13" s="25">
        <v>6.5000000000000002E-2</v>
      </c>
      <c r="J13" s="25">
        <v>1</v>
      </c>
      <c r="K13" s="25">
        <v>1</v>
      </c>
      <c r="L13" s="25"/>
      <c r="M13" s="25"/>
      <c r="N13" s="25"/>
      <c r="O13" s="25"/>
      <c r="P13" s="25"/>
      <c r="Q13" s="25"/>
      <c r="R13" s="26"/>
    </row>
    <row r="14" spans="1:18" x14ac:dyDescent="0.25">
      <c r="A14" s="19" t="s">
        <v>19</v>
      </c>
      <c r="B14" s="20">
        <v>14</v>
      </c>
      <c r="C14" s="20" t="s">
        <v>279</v>
      </c>
      <c r="D14" s="20">
        <v>1.04</v>
      </c>
      <c r="E14" s="20">
        <f t="shared" si="1"/>
        <v>1.11999238</v>
      </c>
      <c r="F14" s="20">
        <v>2</v>
      </c>
      <c r="G14" s="20">
        <v>1.04</v>
      </c>
      <c r="H14" s="20">
        <v>2</v>
      </c>
      <c r="I14" s="20">
        <v>6.5000000000000002E-2</v>
      </c>
      <c r="J14" s="20">
        <v>1</v>
      </c>
      <c r="K14" s="20">
        <v>2</v>
      </c>
      <c r="L14" s="20">
        <f>D15-D14</f>
        <v>0.877</v>
      </c>
      <c r="M14" s="20">
        <f>E15-E14</f>
        <v>0.94445511274999983</v>
      </c>
      <c r="N14" s="20">
        <f>F15-F14</f>
        <v>461.5</v>
      </c>
      <c r="O14" s="20">
        <f>N14*1</f>
        <v>461.5</v>
      </c>
      <c r="P14" s="20">
        <f>M14/O14</f>
        <v>2.0464899517876486E-3</v>
      </c>
      <c r="Q14" s="20">
        <f>P14*60</f>
        <v>0.12278939710725892</v>
      </c>
      <c r="R14" s="21">
        <f>Q14*60</f>
        <v>7.3673638264355352</v>
      </c>
    </row>
    <row r="15" spans="1:18" x14ac:dyDescent="0.25">
      <c r="A15" s="22" t="s">
        <v>280</v>
      </c>
      <c r="B15" s="17">
        <v>15</v>
      </c>
      <c r="C15" s="17" t="s">
        <v>279</v>
      </c>
      <c r="D15" s="17">
        <v>1.917</v>
      </c>
      <c r="E15" s="17">
        <f t="shared" si="1"/>
        <v>2.0644474927499998</v>
      </c>
      <c r="F15" s="17">
        <v>463.5</v>
      </c>
      <c r="G15" s="17">
        <v>1.95</v>
      </c>
      <c r="H15" s="17">
        <v>464</v>
      </c>
      <c r="I15" s="17">
        <v>6.5000000000000002E-2</v>
      </c>
      <c r="J15" s="17">
        <v>1</v>
      </c>
      <c r="K15" s="17">
        <v>2</v>
      </c>
      <c r="R15" s="23"/>
    </row>
    <row r="16" spans="1:18" x14ac:dyDescent="0.25">
      <c r="A16" s="24" t="s">
        <v>281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18" x14ac:dyDescent="0.25">
      <c r="A17" s="19" t="s">
        <v>28</v>
      </c>
      <c r="B17" s="20">
        <v>17</v>
      </c>
      <c r="C17" s="20" t="s">
        <v>279</v>
      </c>
      <c r="D17" s="20">
        <v>0.32500000000000001</v>
      </c>
      <c r="E17" s="17">
        <f t="shared" ref="E17:E18" si="2">D17*1.07691575</f>
        <v>0.34999761875000002</v>
      </c>
      <c r="F17" s="20">
        <v>0</v>
      </c>
      <c r="G17" s="20">
        <v>0.32500000000000001</v>
      </c>
      <c r="H17" s="20">
        <v>0</v>
      </c>
      <c r="I17" s="20">
        <v>6.5000000000000002E-2</v>
      </c>
      <c r="J17" s="20">
        <v>1</v>
      </c>
      <c r="K17" s="20">
        <v>2</v>
      </c>
      <c r="L17" s="20">
        <f>D18-D17</f>
        <v>4.149</v>
      </c>
      <c r="M17" s="20">
        <f>E18-E17</f>
        <v>4.4681234467499999</v>
      </c>
      <c r="N17" s="20">
        <f>F18-F17</f>
        <v>2926.5</v>
      </c>
      <c r="O17" s="20">
        <f>N17*1</f>
        <v>2926.5</v>
      </c>
      <c r="P17" s="20">
        <f>M17/O17</f>
        <v>1.5267806071245515E-3</v>
      </c>
      <c r="Q17" s="20">
        <f>P17*60</f>
        <v>9.1606836427473096E-2</v>
      </c>
      <c r="R17" s="21">
        <f>Q17*60</f>
        <v>5.4964101856483856</v>
      </c>
    </row>
    <row r="18" spans="1:18" x14ac:dyDescent="0.25">
      <c r="A18" s="22" t="s">
        <v>282</v>
      </c>
      <c r="B18" s="17">
        <v>18</v>
      </c>
      <c r="C18" s="17" t="s">
        <v>279</v>
      </c>
      <c r="D18" s="17">
        <v>4.4740000000000002</v>
      </c>
      <c r="E18" s="17">
        <f t="shared" si="2"/>
        <v>4.8181210654999997</v>
      </c>
      <c r="F18" s="17">
        <v>2926.5</v>
      </c>
      <c r="G18" s="17">
        <v>4.4850000000000003</v>
      </c>
      <c r="H18" s="17">
        <v>2927</v>
      </c>
      <c r="I18" s="17">
        <v>6.5000000000000002E-2</v>
      </c>
      <c r="J18" s="17">
        <v>1</v>
      </c>
      <c r="K18" s="17">
        <v>2</v>
      </c>
      <c r="R18" s="23"/>
    </row>
    <row r="19" spans="1:18" x14ac:dyDescent="0.25">
      <c r="A19" s="24" t="s">
        <v>283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1:18" x14ac:dyDescent="0.25">
      <c r="A20" s="19" t="s">
        <v>32</v>
      </c>
      <c r="B20" s="20">
        <v>20</v>
      </c>
      <c r="C20" s="20" t="s">
        <v>276</v>
      </c>
      <c r="D20" s="20">
        <v>1.17</v>
      </c>
      <c r="E20" s="17">
        <f t="shared" ref="E20:E21" si="3">D20*1.07691575</f>
        <v>1.2599914274999999</v>
      </c>
      <c r="F20" s="20">
        <v>1</v>
      </c>
      <c r="G20" s="20">
        <v>1.17</v>
      </c>
      <c r="H20" s="20">
        <v>1</v>
      </c>
      <c r="I20" s="20">
        <v>6.5000000000000002E-2</v>
      </c>
      <c r="J20" s="20">
        <v>1</v>
      </c>
      <c r="K20" s="20">
        <v>1</v>
      </c>
      <c r="L20" s="20">
        <f>D21-D20</f>
        <v>1.3970000000000002</v>
      </c>
      <c r="M20" s="20">
        <f>E21-E20</f>
        <v>1.5044513027499999</v>
      </c>
      <c r="N20" s="20">
        <f>F21-F20</f>
        <v>966.83299999999997</v>
      </c>
      <c r="O20" s="20">
        <f>N20*1</f>
        <v>966.83299999999997</v>
      </c>
      <c r="P20" s="20">
        <f>M20/O20</f>
        <v>1.5560611840410908E-3</v>
      </c>
      <c r="Q20" s="20">
        <f>P20*60</f>
        <v>9.3363671042465443E-2</v>
      </c>
      <c r="R20" s="21">
        <f>Q20*60</f>
        <v>5.6018202625479265</v>
      </c>
    </row>
    <row r="21" spans="1:18" x14ac:dyDescent="0.25">
      <c r="A21" s="22" t="s">
        <v>284</v>
      </c>
      <c r="B21" s="17">
        <v>21</v>
      </c>
      <c r="C21" s="17" t="s">
        <v>276</v>
      </c>
      <c r="D21" s="17">
        <v>2.5670000000000002</v>
      </c>
      <c r="E21" s="17">
        <f t="shared" si="3"/>
        <v>2.7644427302499999</v>
      </c>
      <c r="F21" s="17">
        <v>967.83299999999997</v>
      </c>
      <c r="G21" s="17">
        <v>2.6</v>
      </c>
      <c r="H21" s="17">
        <v>968</v>
      </c>
      <c r="I21" s="17">
        <v>6.5000000000000002E-2</v>
      </c>
      <c r="J21" s="17">
        <v>1</v>
      </c>
      <c r="K21" s="17">
        <v>1</v>
      </c>
      <c r="R21" s="23"/>
    </row>
    <row r="22" spans="1:18" x14ac:dyDescent="0.25">
      <c r="A22" s="24" t="s">
        <v>285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1:18" x14ac:dyDescent="0.25">
      <c r="A23" s="19" t="s">
        <v>35</v>
      </c>
      <c r="B23" s="20">
        <v>23</v>
      </c>
      <c r="C23" s="20" t="s">
        <v>276</v>
      </c>
      <c r="D23" s="20">
        <v>0</v>
      </c>
      <c r="E23" s="17">
        <f>D23*1.07691575</f>
        <v>0</v>
      </c>
      <c r="F23" s="20">
        <v>1055</v>
      </c>
      <c r="G23" s="20">
        <v>0</v>
      </c>
      <c r="H23" s="20">
        <v>1055</v>
      </c>
      <c r="I23" s="20">
        <v>6.5000000000000002E-2</v>
      </c>
      <c r="J23" s="20">
        <v>1</v>
      </c>
      <c r="K23" s="20">
        <v>1</v>
      </c>
      <c r="L23" s="20">
        <f>D24-D23</f>
        <v>2.2429999999999999</v>
      </c>
      <c r="M23" s="20">
        <f>E24-E23</f>
        <v>2.4155220272499998</v>
      </c>
      <c r="N23" s="20">
        <f>F24-F23</f>
        <v>1065.5</v>
      </c>
      <c r="O23" s="20">
        <f>N23*1</f>
        <v>1065.5</v>
      </c>
      <c r="P23" s="20">
        <f>M23/O23</f>
        <v>2.2670314662130452E-3</v>
      </c>
      <c r="Q23" s="20">
        <f>P23*60</f>
        <v>0.13602188797278272</v>
      </c>
      <c r="R23" s="21">
        <f>Q23*60</f>
        <v>8.1613132783669631</v>
      </c>
    </row>
    <row r="24" spans="1:18" x14ac:dyDescent="0.25">
      <c r="A24" s="22" t="s">
        <v>286</v>
      </c>
      <c r="B24" s="17">
        <v>24</v>
      </c>
      <c r="C24" s="17" t="s">
        <v>276</v>
      </c>
      <c r="D24" s="17">
        <v>2.2429999999999999</v>
      </c>
      <c r="E24" s="17">
        <f>D24*1.07691575</f>
        <v>2.4155220272499998</v>
      </c>
      <c r="F24" s="17">
        <v>2120.5</v>
      </c>
      <c r="G24" s="17">
        <v>2.2749999999999999</v>
      </c>
      <c r="H24" s="17">
        <v>2121</v>
      </c>
      <c r="I24" s="17">
        <v>6.5000000000000002E-2</v>
      </c>
      <c r="J24" s="17">
        <v>1</v>
      </c>
      <c r="K24" s="17">
        <v>1</v>
      </c>
      <c r="R24" s="23"/>
    </row>
    <row r="25" spans="1:18" x14ac:dyDescent="0.25">
      <c r="A25" s="22" t="s">
        <v>287</v>
      </c>
      <c r="B25" s="17">
        <v>25</v>
      </c>
      <c r="C25" s="17" t="s">
        <v>276</v>
      </c>
      <c r="D25" s="17">
        <v>0.29199999999999998</v>
      </c>
      <c r="E25" s="17">
        <f>D25*1.07691575</f>
        <v>0.31445939899999997</v>
      </c>
      <c r="F25" s="17">
        <v>2130.5</v>
      </c>
      <c r="G25" s="17">
        <v>0.32500000000000001</v>
      </c>
      <c r="H25" s="17">
        <v>2131</v>
      </c>
      <c r="I25" s="17">
        <v>6.5000000000000002E-2</v>
      </c>
      <c r="J25" s="17">
        <v>1</v>
      </c>
      <c r="K25" s="17">
        <v>1</v>
      </c>
      <c r="L25" s="17">
        <f>D26-D25</f>
        <v>1.431</v>
      </c>
      <c r="M25" s="17">
        <f>E26-E25</f>
        <v>1.5410664382500001</v>
      </c>
      <c r="N25" s="17">
        <f>F26-F25</f>
        <v>766</v>
      </c>
      <c r="O25" s="17">
        <f>N25*1</f>
        <v>766</v>
      </c>
      <c r="P25" s="17">
        <f>M25/O25</f>
        <v>2.0118360812663187E-3</v>
      </c>
      <c r="Q25" s="17">
        <f>P25*60</f>
        <v>0.12071016487597912</v>
      </c>
      <c r="R25" s="23">
        <f>Q25*60</f>
        <v>7.2426098925587468</v>
      </c>
    </row>
    <row r="26" spans="1:18" x14ac:dyDescent="0.25">
      <c r="A26" s="24"/>
      <c r="B26" s="25">
        <v>26</v>
      </c>
      <c r="C26" s="25" t="s">
        <v>276</v>
      </c>
      <c r="D26" s="25">
        <v>1.7230000000000001</v>
      </c>
      <c r="E26" s="17">
        <f>D26*1.07691575</f>
        <v>1.8555258372500001</v>
      </c>
      <c r="F26" s="25">
        <v>2896.5</v>
      </c>
      <c r="G26" s="25">
        <v>1.7549999999999999</v>
      </c>
      <c r="H26" s="25">
        <v>2897</v>
      </c>
      <c r="I26" s="25">
        <v>6.5000000000000002E-2</v>
      </c>
      <c r="J26" s="25">
        <v>1</v>
      </c>
      <c r="K26" s="25">
        <v>1</v>
      </c>
      <c r="L26" s="25"/>
      <c r="M26" s="25"/>
      <c r="N26" s="25"/>
      <c r="O26" s="25"/>
      <c r="P26" s="25"/>
      <c r="Q26" s="25"/>
      <c r="R26" s="26"/>
    </row>
    <row r="55" spans="1:19" x14ac:dyDescent="0.25">
      <c r="A55" s="17" t="s">
        <v>288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270</v>
      </c>
      <c r="D57" s="20">
        <v>2.8279999999999998</v>
      </c>
      <c r="E57" s="20">
        <f>D57*1.07691575</f>
        <v>3.0455177409999998</v>
      </c>
      <c r="F57" s="20">
        <v>970.83299999999997</v>
      </c>
      <c r="G57" s="20">
        <v>2.86</v>
      </c>
      <c r="H57" s="20">
        <v>971</v>
      </c>
      <c r="I57" s="20">
        <v>6.5000000000000002E-2</v>
      </c>
      <c r="J57" s="20">
        <v>1</v>
      </c>
      <c r="K57" s="20">
        <v>2</v>
      </c>
      <c r="L57" s="20">
        <f>D58-D57</f>
        <v>-2.8609999999999998</v>
      </c>
      <c r="M57" s="20">
        <f>E58-E57</f>
        <v>-3.0810559607499997</v>
      </c>
      <c r="N57" s="20">
        <f>F58-F57</f>
        <v>22.66700000000003</v>
      </c>
      <c r="O57" s="20">
        <f>N57*1</f>
        <v>22.66700000000003</v>
      </c>
      <c r="P57" s="20">
        <f>M57/O57</f>
        <v>-0.13592694051925688</v>
      </c>
      <c r="Q57" s="20">
        <f>P57*60</f>
        <v>-8.1556164311554138</v>
      </c>
      <c r="R57" s="20">
        <f>Q57*60</f>
        <v>-489.33698586932485</v>
      </c>
      <c r="S57" s="21">
        <f>ABS(Q57)</f>
        <v>8.1556164311554138</v>
      </c>
    </row>
    <row r="58" spans="1:19" x14ac:dyDescent="0.25">
      <c r="A58" s="22" t="s">
        <v>271</v>
      </c>
      <c r="B58" s="17">
        <v>3</v>
      </c>
      <c r="C58" s="17" t="s">
        <v>270</v>
      </c>
      <c r="D58" s="17">
        <v>-3.3000000000000002E-2</v>
      </c>
      <c r="E58" s="17">
        <f>D58*1.07691575</f>
        <v>-3.5538219750000002E-2</v>
      </c>
      <c r="F58" s="17">
        <v>993.5</v>
      </c>
      <c r="G58" s="17">
        <v>0</v>
      </c>
      <c r="H58" s="17">
        <v>994</v>
      </c>
      <c r="I58" s="17">
        <v>6.5000000000000002E-2</v>
      </c>
      <c r="J58" s="17">
        <v>1</v>
      </c>
      <c r="K58" s="17">
        <v>2</v>
      </c>
      <c r="S58" s="23"/>
    </row>
    <row r="59" spans="1:19" x14ac:dyDescent="0.25">
      <c r="A59" s="24" t="s">
        <v>272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  <row r="60" spans="1:19" x14ac:dyDescent="0.25">
      <c r="A60" s="19" t="s">
        <v>17</v>
      </c>
      <c r="B60" s="20">
        <v>5</v>
      </c>
      <c r="C60" s="20" t="s">
        <v>273</v>
      </c>
      <c r="D60" s="20">
        <v>2.5670000000000002</v>
      </c>
      <c r="E60" s="17">
        <f t="shared" ref="E60:E69" si="4">D60*1.07691575</f>
        <v>2.7644427302499999</v>
      </c>
      <c r="F60" s="20">
        <v>1243.5</v>
      </c>
      <c r="G60" s="20">
        <v>2.6</v>
      </c>
      <c r="H60" s="20">
        <v>1244</v>
      </c>
      <c r="I60" s="20">
        <v>6.5000000000000002E-2</v>
      </c>
      <c r="J60" s="20">
        <v>1</v>
      </c>
      <c r="K60" s="20">
        <v>2</v>
      </c>
      <c r="L60" s="20">
        <f>D61-D60</f>
        <v>-2.6</v>
      </c>
      <c r="M60" s="20">
        <f>E61-E60</f>
        <v>-2.7999809499999997</v>
      </c>
      <c r="N60" s="20">
        <f>F61-F60</f>
        <v>35</v>
      </c>
      <c r="O60" s="20">
        <f>N60*1</f>
        <v>35</v>
      </c>
      <c r="P60" s="20">
        <f>M60/O60</f>
        <v>-7.9999455714285711E-2</v>
      </c>
      <c r="Q60" s="20">
        <f>P60*60</f>
        <v>-4.7999673428571423</v>
      </c>
      <c r="R60" s="20">
        <f>Q60*60</f>
        <v>-287.99804057142853</v>
      </c>
      <c r="S60" s="21">
        <f>ABS(Q60)</f>
        <v>4.7999673428571423</v>
      </c>
    </row>
    <row r="61" spans="1:19" x14ac:dyDescent="0.25">
      <c r="A61" s="22" t="s">
        <v>274</v>
      </c>
      <c r="B61" s="17">
        <v>6</v>
      </c>
      <c r="C61" s="17" t="s">
        <v>273</v>
      </c>
      <c r="D61" s="17">
        <v>-3.3000000000000002E-2</v>
      </c>
      <c r="E61" s="17">
        <f t="shared" si="4"/>
        <v>-3.5538219750000002E-2</v>
      </c>
      <c r="F61" s="17">
        <v>1278.5</v>
      </c>
      <c r="G61" s="17">
        <v>0</v>
      </c>
      <c r="H61" s="17">
        <v>1279</v>
      </c>
      <c r="I61" s="17">
        <v>6.5000000000000002E-2</v>
      </c>
      <c r="J61" s="17">
        <v>1</v>
      </c>
      <c r="K61" s="17">
        <v>2</v>
      </c>
      <c r="S61" s="23"/>
    </row>
    <row r="62" spans="1:19" x14ac:dyDescent="0.25">
      <c r="A62" s="22" t="s">
        <v>275</v>
      </c>
      <c r="B62" s="17">
        <v>7</v>
      </c>
      <c r="C62" s="17" t="s">
        <v>273</v>
      </c>
      <c r="D62" s="17">
        <v>0.94299999999999995</v>
      </c>
      <c r="E62" s="17">
        <f t="shared" si="4"/>
        <v>1.0155315522499999</v>
      </c>
      <c r="F62" s="17">
        <v>1803.5</v>
      </c>
      <c r="G62" s="17">
        <v>0.97499999999999998</v>
      </c>
      <c r="H62" s="17">
        <v>1804</v>
      </c>
      <c r="I62" s="17">
        <v>6.5000000000000002E-2</v>
      </c>
      <c r="J62" s="17">
        <v>1</v>
      </c>
      <c r="K62" s="17">
        <v>2</v>
      </c>
      <c r="L62" s="17">
        <f>D63-D62</f>
        <v>-0.90999999999999992</v>
      </c>
      <c r="M62" s="17">
        <f>E63-E62</f>
        <v>-0.97999333249999987</v>
      </c>
      <c r="N62" s="17">
        <f>F63-F62</f>
        <v>12</v>
      </c>
      <c r="O62" s="17">
        <f>N62*1</f>
        <v>12</v>
      </c>
      <c r="P62" s="17">
        <f>M62/O62</f>
        <v>-8.1666111041666656E-2</v>
      </c>
      <c r="Q62" s="17">
        <f>P62*60</f>
        <v>-4.8999666624999989</v>
      </c>
      <c r="R62" s="17">
        <f>Q62*60</f>
        <v>-293.99799974999996</v>
      </c>
      <c r="S62" s="23">
        <f>ABS(Q62)</f>
        <v>4.8999666624999989</v>
      </c>
    </row>
    <row r="63" spans="1:19" x14ac:dyDescent="0.25">
      <c r="A63" s="24"/>
      <c r="B63" s="25">
        <v>8</v>
      </c>
      <c r="C63" s="25" t="s">
        <v>273</v>
      </c>
      <c r="D63" s="25">
        <v>3.3000000000000002E-2</v>
      </c>
      <c r="E63" s="17">
        <f t="shared" si="4"/>
        <v>3.5538219750000002E-2</v>
      </c>
      <c r="F63" s="25">
        <v>1815.5</v>
      </c>
      <c r="G63" s="25">
        <v>6.5000000000000002E-2</v>
      </c>
      <c r="H63" s="25">
        <v>1816</v>
      </c>
      <c r="I63" s="25">
        <v>6.5000000000000002E-2</v>
      </c>
      <c r="J63" s="25">
        <v>1</v>
      </c>
      <c r="K63" s="25">
        <v>2</v>
      </c>
      <c r="L63" s="25"/>
      <c r="M63" s="25"/>
      <c r="N63" s="25"/>
      <c r="O63" s="25"/>
      <c r="P63" s="25"/>
      <c r="Q63" s="25"/>
      <c r="R63" s="25"/>
      <c r="S63" s="26"/>
    </row>
    <row r="64" spans="1:19" x14ac:dyDescent="0.25">
      <c r="A64" s="19" t="s">
        <v>18</v>
      </c>
      <c r="B64" s="20">
        <v>10</v>
      </c>
      <c r="C64" s="20" t="s">
        <v>276</v>
      </c>
      <c r="D64" s="20">
        <v>0.94299999999999995</v>
      </c>
      <c r="E64" s="20">
        <f t="shared" si="4"/>
        <v>1.0155315522499999</v>
      </c>
      <c r="F64" s="20">
        <v>1410.5</v>
      </c>
      <c r="G64" s="20">
        <v>0.97499999999999998</v>
      </c>
      <c r="H64" s="20">
        <v>1411</v>
      </c>
      <c r="I64" s="20">
        <v>6.5000000000000002E-2</v>
      </c>
      <c r="J64" s="20">
        <v>1</v>
      </c>
      <c r="K64" s="20">
        <v>1</v>
      </c>
      <c r="L64" s="20">
        <f>D65-D64</f>
        <v>-0.84499999999999997</v>
      </c>
      <c r="M64" s="20">
        <f>E65-E64</f>
        <v>-0.90999380874999991</v>
      </c>
      <c r="N64" s="20">
        <f>F65-F64</f>
        <v>10</v>
      </c>
      <c r="O64" s="20">
        <f>N64*1</f>
        <v>10</v>
      </c>
      <c r="P64" s="20">
        <f>M64/O64</f>
        <v>-9.0999380874999994E-2</v>
      </c>
      <c r="Q64" s="20">
        <f>P64*60</f>
        <v>-5.4599628524999995</v>
      </c>
      <c r="R64" s="20">
        <f>Q64*60</f>
        <v>-327.59777114999997</v>
      </c>
      <c r="S64" s="21">
        <f>ABS(Q64)</f>
        <v>5.4599628524999995</v>
      </c>
    </row>
    <row r="65" spans="1:19" x14ac:dyDescent="0.25">
      <c r="A65" s="22" t="s">
        <v>277</v>
      </c>
      <c r="B65" s="17">
        <v>11</v>
      </c>
      <c r="C65" s="17" t="s">
        <v>276</v>
      </c>
      <c r="D65" s="17">
        <v>9.8000000000000004E-2</v>
      </c>
      <c r="E65" s="17">
        <f t="shared" si="4"/>
        <v>0.1055377435</v>
      </c>
      <c r="F65" s="17">
        <v>1420.5</v>
      </c>
      <c r="G65" s="17">
        <v>0.13</v>
      </c>
      <c r="H65" s="17">
        <v>1421</v>
      </c>
      <c r="I65" s="17">
        <v>6.5000000000000002E-2</v>
      </c>
      <c r="J65" s="17">
        <v>1</v>
      </c>
      <c r="K65" s="17">
        <v>1</v>
      </c>
      <c r="S65" s="23"/>
    </row>
    <row r="66" spans="1:19" x14ac:dyDescent="0.25">
      <c r="A66" s="22" t="s">
        <v>278</v>
      </c>
      <c r="B66" s="17">
        <v>12</v>
      </c>
      <c r="C66" s="17" t="s">
        <v>276</v>
      </c>
      <c r="D66" s="17">
        <v>1.657</v>
      </c>
      <c r="E66" s="17">
        <f t="shared" si="4"/>
        <v>1.78444939775</v>
      </c>
      <c r="F66" s="17">
        <v>3177.5</v>
      </c>
      <c r="G66" s="17">
        <v>1.69</v>
      </c>
      <c r="H66" s="17">
        <v>3178</v>
      </c>
      <c r="I66" s="17">
        <v>6.5000000000000002E-2</v>
      </c>
      <c r="J66" s="17">
        <v>1</v>
      </c>
      <c r="K66" s="17">
        <v>1</v>
      </c>
      <c r="L66" s="17">
        <f>D67-D66</f>
        <v>-1.6240000000000001</v>
      </c>
      <c r="M66" s="17">
        <f>E67-E66</f>
        <v>-1.748911178</v>
      </c>
      <c r="N66" s="17">
        <f>F67-F66</f>
        <v>11</v>
      </c>
      <c r="O66" s="17">
        <f>N66*1</f>
        <v>11</v>
      </c>
      <c r="P66" s="17">
        <f>M66/O66</f>
        <v>-0.15899192527272726</v>
      </c>
      <c r="Q66" s="17">
        <f>P66*60</f>
        <v>-9.539515516363636</v>
      </c>
      <c r="R66" s="17">
        <f>Q66*60</f>
        <v>-572.37093098181822</v>
      </c>
      <c r="S66" s="23">
        <f>ABS(Q66)</f>
        <v>9.539515516363636</v>
      </c>
    </row>
    <row r="67" spans="1:19" x14ac:dyDescent="0.25">
      <c r="A67" s="24"/>
      <c r="B67" s="25">
        <v>13</v>
      </c>
      <c r="C67" s="25" t="s">
        <v>276</v>
      </c>
      <c r="D67" s="25">
        <v>3.3000000000000002E-2</v>
      </c>
      <c r="E67" s="17">
        <f t="shared" si="4"/>
        <v>3.5538219750000002E-2</v>
      </c>
      <c r="F67" s="25">
        <v>3188.5</v>
      </c>
      <c r="G67" s="25">
        <v>6.5000000000000002E-2</v>
      </c>
      <c r="H67" s="25">
        <v>3189</v>
      </c>
      <c r="I67" s="25">
        <v>6.5000000000000002E-2</v>
      </c>
      <c r="J67" s="25">
        <v>1</v>
      </c>
      <c r="K67" s="25">
        <v>1</v>
      </c>
      <c r="L67" s="25"/>
      <c r="M67" s="25"/>
      <c r="N67" s="25"/>
      <c r="O67" s="25"/>
      <c r="P67" s="25"/>
      <c r="Q67" s="25"/>
      <c r="R67" s="25"/>
      <c r="S67" s="26"/>
    </row>
    <row r="68" spans="1:19" x14ac:dyDescent="0.25">
      <c r="A68" s="19" t="s">
        <v>19</v>
      </c>
      <c r="B68" s="20">
        <v>15</v>
      </c>
      <c r="C68" s="20" t="s">
        <v>279</v>
      </c>
      <c r="D68" s="20">
        <v>1.917</v>
      </c>
      <c r="E68" s="20">
        <f t="shared" si="4"/>
        <v>2.0644474927499998</v>
      </c>
      <c r="F68" s="20">
        <v>463.5</v>
      </c>
      <c r="G68" s="20">
        <v>1.95</v>
      </c>
      <c r="H68" s="20">
        <v>464</v>
      </c>
      <c r="I68" s="20">
        <v>6.5000000000000002E-2</v>
      </c>
      <c r="J68" s="20">
        <v>1</v>
      </c>
      <c r="K68" s="20">
        <v>2</v>
      </c>
      <c r="L68" s="20">
        <f>D69-D68</f>
        <v>-1.8840000000000001</v>
      </c>
      <c r="M68" s="20">
        <f>E69-E68</f>
        <v>-2.028909273</v>
      </c>
      <c r="N68" s="20">
        <f>F69-F68</f>
        <v>17</v>
      </c>
      <c r="O68" s="20">
        <f>N68*1</f>
        <v>17</v>
      </c>
      <c r="P68" s="20">
        <f>M68/O68</f>
        <v>-0.11934760429411764</v>
      </c>
      <c r="Q68" s="20">
        <f>P68*60</f>
        <v>-7.1608562576470582</v>
      </c>
      <c r="R68" s="20">
        <f>Q68*60</f>
        <v>-429.65137545882351</v>
      </c>
      <c r="S68" s="21">
        <f>ABS(Q68)</f>
        <v>7.1608562576470582</v>
      </c>
    </row>
    <row r="69" spans="1:19" x14ac:dyDescent="0.25">
      <c r="A69" s="22" t="s">
        <v>280</v>
      </c>
      <c r="B69" s="17">
        <v>16</v>
      </c>
      <c r="C69" s="17" t="s">
        <v>279</v>
      </c>
      <c r="D69" s="17">
        <v>3.3000000000000002E-2</v>
      </c>
      <c r="E69" s="17">
        <f t="shared" si="4"/>
        <v>3.5538219750000002E-2</v>
      </c>
      <c r="F69" s="17">
        <v>480.5</v>
      </c>
      <c r="G69" s="17">
        <v>6.5000000000000002E-2</v>
      </c>
      <c r="H69" s="17">
        <v>481</v>
      </c>
      <c r="I69" s="17">
        <v>6.5000000000000002E-2</v>
      </c>
      <c r="J69" s="17">
        <v>1</v>
      </c>
      <c r="K69" s="17">
        <v>2</v>
      </c>
      <c r="S69" s="23"/>
    </row>
    <row r="70" spans="1:19" x14ac:dyDescent="0.25">
      <c r="A70" s="24" t="s">
        <v>281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6"/>
    </row>
    <row r="71" spans="1:19" x14ac:dyDescent="0.25">
      <c r="A71" s="19" t="s">
        <v>28</v>
      </c>
      <c r="B71" s="20">
        <v>18</v>
      </c>
      <c r="C71" s="20" t="s">
        <v>279</v>
      </c>
      <c r="D71" s="20">
        <v>4.4740000000000002</v>
      </c>
      <c r="E71" s="17">
        <f>D71*1.07691575</f>
        <v>4.8181210654999997</v>
      </c>
      <c r="F71" s="20">
        <v>2926.5</v>
      </c>
      <c r="G71" s="20">
        <v>4.4850000000000003</v>
      </c>
      <c r="H71" s="20">
        <v>2927</v>
      </c>
      <c r="I71" s="20">
        <v>6.5000000000000002E-2</v>
      </c>
      <c r="J71" s="20">
        <v>1</v>
      </c>
      <c r="K71" s="20">
        <v>2</v>
      </c>
      <c r="L71" s="20">
        <f>D72-D71</f>
        <v>-4.5070000000000006</v>
      </c>
      <c r="M71" s="20">
        <f>E72-E71</f>
        <v>-4.85365928525</v>
      </c>
      <c r="N71" s="20">
        <f>F72-F71</f>
        <v>28</v>
      </c>
      <c r="O71" s="20">
        <f>N71*1</f>
        <v>28</v>
      </c>
      <c r="P71" s="20">
        <f>M71/O71</f>
        <v>-0.17334497447321429</v>
      </c>
      <c r="Q71" s="20">
        <f>P71*60</f>
        <v>-10.400698468392857</v>
      </c>
      <c r="R71" s="20">
        <f>Q71*60</f>
        <v>-624.04190810357147</v>
      </c>
      <c r="S71" s="21">
        <f>ABS(Q71)</f>
        <v>10.400698468392857</v>
      </c>
    </row>
    <row r="72" spans="1:19" x14ac:dyDescent="0.25">
      <c r="A72" s="22" t="s">
        <v>282</v>
      </c>
      <c r="B72" s="17">
        <v>19</v>
      </c>
      <c r="C72" s="17" t="s">
        <v>279</v>
      </c>
      <c r="D72" s="17">
        <v>-3.3000000000000002E-2</v>
      </c>
      <c r="E72" s="17">
        <f>D72*1.07691575</f>
        <v>-3.5538219750000002E-2</v>
      </c>
      <c r="F72" s="17">
        <v>2954.5</v>
      </c>
      <c r="G72" s="17">
        <v>0</v>
      </c>
      <c r="H72" s="17">
        <v>2955</v>
      </c>
      <c r="I72" s="17">
        <v>6.5000000000000002E-2</v>
      </c>
      <c r="J72" s="17">
        <v>1</v>
      </c>
      <c r="K72" s="17">
        <v>2</v>
      </c>
      <c r="S72" s="23"/>
    </row>
    <row r="73" spans="1:19" x14ac:dyDescent="0.25">
      <c r="A73" s="24" t="s">
        <v>283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6"/>
    </row>
    <row r="74" spans="1:19" x14ac:dyDescent="0.25">
      <c r="A74" s="19" t="s">
        <v>32</v>
      </c>
      <c r="B74" s="20">
        <v>21</v>
      </c>
      <c r="C74" s="20" t="s">
        <v>276</v>
      </c>
      <c r="D74" s="20">
        <v>2.5670000000000002</v>
      </c>
      <c r="E74" s="17">
        <f>D74*1.07691575</f>
        <v>2.7644427302499999</v>
      </c>
      <c r="F74" s="20">
        <v>967.83299999999997</v>
      </c>
      <c r="G74" s="20">
        <v>2.6</v>
      </c>
      <c r="H74" s="20">
        <v>968</v>
      </c>
      <c r="I74" s="20">
        <v>6.5000000000000002E-2</v>
      </c>
      <c r="J74" s="20">
        <v>1</v>
      </c>
      <c r="K74" s="20">
        <v>1</v>
      </c>
      <c r="L74" s="20">
        <f>D75-D74</f>
        <v>-2.6</v>
      </c>
      <c r="M74" s="20">
        <f>E75-E74</f>
        <v>-2.7999809499999997</v>
      </c>
      <c r="N74" s="20">
        <f>F75-F74</f>
        <v>20</v>
      </c>
      <c r="O74" s="20">
        <f>N74*1</f>
        <v>20</v>
      </c>
      <c r="P74" s="20">
        <f>M74/O74</f>
        <v>-0.13999904749999997</v>
      </c>
      <c r="Q74" s="20">
        <f>P74*60</f>
        <v>-8.3999428499999986</v>
      </c>
      <c r="R74" s="20">
        <f>Q74*60</f>
        <v>-503.9965709999999</v>
      </c>
      <c r="S74" s="21">
        <f>ABS(Q74)</f>
        <v>8.3999428499999986</v>
      </c>
    </row>
    <row r="75" spans="1:19" x14ac:dyDescent="0.25">
      <c r="A75" s="22" t="s">
        <v>284</v>
      </c>
      <c r="B75" s="17">
        <v>22</v>
      </c>
      <c r="C75" s="17" t="s">
        <v>276</v>
      </c>
      <c r="D75" s="17">
        <v>-3.3000000000000002E-2</v>
      </c>
      <c r="E75" s="17">
        <f>D75*1.07691575</f>
        <v>-3.5538219750000002E-2</v>
      </c>
      <c r="F75" s="17">
        <v>987.83299999999997</v>
      </c>
      <c r="G75" s="17">
        <v>0</v>
      </c>
      <c r="H75" s="17">
        <v>988</v>
      </c>
      <c r="I75" s="17">
        <v>6.5000000000000002E-2</v>
      </c>
      <c r="J75" s="17">
        <v>1</v>
      </c>
      <c r="K75" s="17">
        <v>1</v>
      </c>
      <c r="S75" s="23"/>
    </row>
    <row r="76" spans="1:19" x14ac:dyDescent="0.25">
      <c r="A76" s="24" t="s">
        <v>285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6"/>
    </row>
    <row r="77" spans="1:19" x14ac:dyDescent="0.25">
      <c r="A77" s="19" t="s">
        <v>35</v>
      </c>
      <c r="B77" s="20">
        <v>24</v>
      </c>
      <c r="C77" s="20" t="s">
        <v>276</v>
      </c>
      <c r="D77" s="20">
        <v>2.2429999999999999</v>
      </c>
      <c r="E77" s="17">
        <f>D77*1.07691575</f>
        <v>2.4155220272499998</v>
      </c>
      <c r="F77" s="20">
        <v>2120.5</v>
      </c>
      <c r="G77" s="20">
        <v>2.2749999999999999</v>
      </c>
      <c r="H77" s="20">
        <v>2121</v>
      </c>
      <c r="I77" s="20">
        <v>6.5000000000000002E-2</v>
      </c>
      <c r="J77" s="20">
        <v>1</v>
      </c>
      <c r="K77" s="20">
        <v>1</v>
      </c>
      <c r="L77" s="20">
        <f>D78-D77</f>
        <v>-1.9509999999999998</v>
      </c>
      <c r="M77" s="20">
        <f>E78-E77</f>
        <v>-2.1010626282499998</v>
      </c>
      <c r="N77" s="20">
        <f>F78-F77</f>
        <v>10</v>
      </c>
      <c r="O77" s="20">
        <f>N77*1</f>
        <v>10</v>
      </c>
      <c r="P77" s="20">
        <f>M77/O77</f>
        <v>-0.21010626282499997</v>
      </c>
      <c r="Q77" s="20">
        <f>P77*60</f>
        <v>-12.606375769499998</v>
      </c>
      <c r="R77" s="20">
        <f>Q77*60</f>
        <v>-756.38254616999984</v>
      </c>
      <c r="S77" s="21">
        <f>ABS(Q77)</f>
        <v>12.606375769499998</v>
      </c>
    </row>
    <row r="78" spans="1:19" x14ac:dyDescent="0.25">
      <c r="A78" s="22" t="s">
        <v>286</v>
      </c>
      <c r="B78" s="17">
        <v>25</v>
      </c>
      <c r="C78" s="17" t="s">
        <v>276</v>
      </c>
      <c r="D78" s="17">
        <v>0.29199999999999998</v>
      </c>
      <c r="E78" s="17">
        <f>D78*1.07691575</f>
        <v>0.31445939899999997</v>
      </c>
      <c r="F78" s="17">
        <v>2130.5</v>
      </c>
      <c r="G78" s="17">
        <v>0.32500000000000001</v>
      </c>
      <c r="H78" s="17">
        <v>2131</v>
      </c>
      <c r="I78" s="17">
        <v>6.5000000000000002E-2</v>
      </c>
      <c r="J78" s="17">
        <v>1</v>
      </c>
      <c r="K78" s="17">
        <v>1</v>
      </c>
      <c r="S78" s="23"/>
    </row>
    <row r="79" spans="1:19" x14ac:dyDescent="0.25">
      <c r="A79" s="22" t="s">
        <v>287</v>
      </c>
      <c r="B79" s="17">
        <v>26</v>
      </c>
      <c r="C79" s="17" t="s">
        <v>276</v>
      </c>
      <c r="D79" s="17">
        <v>1.7230000000000001</v>
      </c>
      <c r="E79" s="17">
        <f>D79*1.07691575</f>
        <v>1.8555258372500001</v>
      </c>
      <c r="F79" s="17">
        <v>2896.5</v>
      </c>
      <c r="G79" s="17">
        <v>1.7549999999999999</v>
      </c>
      <c r="H79" s="17">
        <v>2897</v>
      </c>
      <c r="I79" s="17">
        <v>6.5000000000000002E-2</v>
      </c>
      <c r="J79" s="17">
        <v>1</v>
      </c>
      <c r="K79" s="17">
        <v>1</v>
      </c>
      <c r="L79" s="17">
        <f>D80-D79</f>
        <v>-1.625</v>
      </c>
      <c r="M79" s="17">
        <f>E80-E79</f>
        <v>-1.7499880937500001</v>
      </c>
      <c r="N79" s="17">
        <f>F80-F79</f>
        <v>14</v>
      </c>
      <c r="O79" s="17">
        <f>N79*1</f>
        <v>14</v>
      </c>
      <c r="P79" s="17">
        <f>M79/O79</f>
        <v>-0.12499914955357143</v>
      </c>
      <c r="Q79" s="17">
        <f>P79*60</f>
        <v>-7.4999489732142859</v>
      </c>
      <c r="R79" s="17">
        <f>Q79*60</f>
        <v>-449.99693839285715</v>
      </c>
      <c r="S79" s="23">
        <f>ABS(Q79)</f>
        <v>7.4999489732142859</v>
      </c>
    </row>
    <row r="80" spans="1:19" x14ac:dyDescent="0.25">
      <c r="A80" s="24"/>
      <c r="B80" s="25">
        <v>27</v>
      </c>
      <c r="C80" s="25" t="s">
        <v>276</v>
      </c>
      <c r="D80" s="25">
        <v>9.8000000000000004E-2</v>
      </c>
      <c r="E80" s="17">
        <f>D80*1.07691575</f>
        <v>0.1055377435</v>
      </c>
      <c r="F80" s="25">
        <v>2910.5</v>
      </c>
      <c r="G80" s="25">
        <v>0.13</v>
      </c>
      <c r="H80" s="25">
        <v>2911</v>
      </c>
      <c r="I80" s="25">
        <v>6.5000000000000002E-2</v>
      </c>
      <c r="J80" s="25">
        <v>1</v>
      </c>
      <c r="K80" s="25">
        <v>1</v>
      </c>
      <c r="L80" s="25"/>
      <c r="M80" s="25"/>
      <c r="N80" s="25"/>
      <c r="O80" s="25"/>
      <c r="P80" s="25"/>
      <c r="Q80" s="25"/>
      <c r="R80" s="25"/>
      <c r="S80" s="26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7798-BFA2-417D-B472-9B768C541BA1}">
  <dimension ref="A1:S44"/>
  <sheetViews>
    <sheetView workbookViewId="0">
      <selection activeCell="Q51" sqref="Q51"/>
    </sheetView>
  </sheetViews>
  <sheetFormatPr defaultColWidth="12.5703125" defaultRowHeight="15.75" x14ac:dyDescent="0.25"/>
  <cols>
    <col min="1" max="16384" width="12.5703125" style="27"/>
  </cols>
  <sheetData>
    <row r="1" spans="1:19" x14ac:dyDescent="0.25">
      <c r="A1" s="17" t="s">
        <v>289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25">
      <c r="A2" s="17"/>
      <c r="B2" s="17"/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  <c r="S2" s="17"/>
    </row>
    <row r="3" spans="1:19" x14ac:dyDescent="0.25">
      <c r="A3" s="19" t="s">
        <v>38</v>
      </c>
      <c r="B3" s="20">
        <v>28</v>
      </c>
      <c r="C3" s="20" t="s">
        <v>276</v>
      </c>
      <c r="D3" s="20">
        <v>1.17</v>
      </c>
      <c r="E3" s="20">
        <f>D3*1.07691575</f>
        <v>1.2599914274999999</v>
      </c>
      <c r="F3" s="20">
        <v>2</v>
      </c>
      <c r="G3" s="20">
        <v>1.17</v>
      </c>
      <c r="H3" s="20">
        <v>2</v>
      </c>
      <c r="I3" s="20">
        <v>6.5000000000000002E-2</v>
      </c>
      <c r="J3" s="20">
        <v>1</v>
      </c>
      <c r="K3" s="20">
        <v>1</v>
      </c>
      <c r="L3" s="20">
        <f>D4-D3</f>
        <v>1.3759999999999999</v>
      </c>
      <c r="M3" s="20">
        <f>E4-E3</f>
        <v>1.4818360719999999</v>
      </c>
      <c r="N3" s="20">
        <f>F4-F3</f>
        <v>1116.1669999999999</v>
      </c>
      <c r="O3" s="20">
        <f>N3*1</f>
        <v>1116.1669999999999</v>
      </c>
      <c r="P3" s="20">
        <f>M3/O3</f>
        <v>1.3276114344896418E-3</v>
      </c>
      <c r="Q3" s="20">
        <f>P3*60</f>
        <v>7.9656686069378507E-2</v>
      </c>
      <c r="R3" s="21">
        <f>Q3*60</f>
        <v>4.7794011641627101</v>
      </c>
    </row>
    <row r="4" spans="1:19" x14ac:dyDescent="0.25">
      <c r="A4" s="22" t="s">
        <v>290</v>
      </c>
      <c r="B4" s="17">
        <v>29</v>
      </c>
      <c r="C4" s="17" t="s">
        <v>276</v>
      </c>
      <c r="D4" s="17">
        <v>2.5459999999999998</v>
      </c>
      <c r="E4" s="17">
        <f>D4*1.07691575</f>
        <v>2.7418274994999998</v>
      </c>
      <c r="F4" s="17">
        <v>1118.1669999999999</v>
      </c>
      <c r="G4" s="17">
        <v>2.5350000000000001</v>
      </c>
      <c r="H4" s="17">
        <v>1118</v>
      </c>
      <c r="I4" s="17">
        <v>6.5000000000000002E-2</v>
      </c>
      <c r="J4" s="17">
        <v>1</v>
      </c>
      <c r="K4" s="17">
        <v>1</v>
      </c>
      <c r="L4" s="17"/>
      <c r="M4" s="17"/>
      <c r="N4" s="17"/>
      <c r="O4" s="17"/>
      <c r="P4" s="17"/>
      <c r="Q4" s="17"/>
      <c r="R4" s="23"/>
    </row>
    <row r="5" spans="1:19" x14ac:dyDescent="0.25">
      <c r="A5" s="24" t="s">
        <v>291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9" x14ac:dyDescent="0.25">
      <c r="A6" s="19" t="s">
        <v>41</v>
      </c>
      <c r="B6" s="20">
        <v>31</v>
      </c>
      <c r="C6" s="20" t="s">
        <v>276</v>
      </c>
      <c r="D6" s="20">
        <v>1.6140000000000001</v>
      </c>
      <c r="E6" s="17">
        <f t="shared" ref="E6:E11" si="0">D6*1.07691575</f>
        <v>1.7381420205</v>
      </c>
      <c r="F6" s="20">
        <v>-1.833</v>
      </c>
      <c r="G6" s="20">
        <v>0</v>
      </c>
      <c r="H6" s="20">
        <v>0</v>
      </c>
      <c r="I6" s="20">
        <v>0</v>
      </c>
      <c r="J6" s="20">
        <v>0</v>
      </c>
      <c r="K6" s="20">
        <v>1</v>
      </c>
      <c r="L6" s="20">
        <f>D7-D6</f>
        <v>0.17399999999999993</v>
      </c>
      <c r="M6" s="20">
        <f>E7-E6</f>
        <v>0.18738334050000005</v>
      </c>
      <c r="N6" s="20">
        <f>F7-F6</f>
        <v>158.666</v>
      </c>
      <c r="O6" s="20">
        <f>N6*1</f>
        <v>158.666</v>
      </c>
      <c r="P6" s="20">
        <f>M6/O6</f>
        <v>1.1809924022790014E-3</v>
      </c>
      <c r="Q6" s="20">
        <f>P6*60</f>
        <v>7.0859544136740088E-2</v>
      </c>
      <c r="R6" s="21">
        <f>Q6*60</f>
        <v>4.2515726482044052</v>
      </c>
    </row>
    <row r="7" spans="1:19" x14ac:dyDescent="0.25">
      <c r="A7" s="22" t="s">
        <v>292</v>
      </c>
      <c r="B7" s="17">
        <v>32</v>
      </c>
      <c r="C7" s="17" t="s">
        <v>276</v>
      </c>
      <c r="D7" s="17">
        <v>1.788</v>
      </c>
      <c r="E7" s="17">
        <f t="shared" si="0"/>
        <v>1.925525361</v>
      </c>
      <c r="F7" s="17">
        <v>156.833</v>
      </c>
      <c r="G7" s="17">
        <v>1.82</v>
      </c>
      <c r="H7" s="17">
        <v>157</v>
      </c>
      <c r="I7" s="17">
        <v>6.5000000000000002E-2</v>
      </c>
      <c r="J7" s="17">
        <v>1</v>
      </c>
      <c r="K7" s="17">
        <v>1</v>
      </c>
      <c r="L7" s="17"/>
      <c r="M7" s="17"/>
      <c r="N7" s="17"/>
      <c r="O7" s="17"/>
      <c r="P7" s="17"/>
      <c r="Q7" s="17"/>
      <c r="R7" s="23"/>
    </row>
    <row r="8" spans="1:19" x14ac:dyDescent="0.25">
      <c r="A8" s="22" t="s">
        <v>293</v>
      </c>
      <c r="B8" s="17">
        <v>34</v>
      </c>
      <c r="C8" s="17" t="s">
        <v>276</v>
      </c>
      <c r="D8" s="17">
        <v>-0.14099999999999999</v>
      </c>
      <c r="E8" s="17">
        <f t="shared" si="0"/>
        <v>-0.15184512074999998</v>
      </c>
      <c r="F8" s="17">
        <v>836.16700000000003</v>
      </c>
      <c r="G8" s="17">
        <v>0</v>
      </c>
      <c r="H8" s="17">
        <v>0</v>
      </c>
      <c r="I8" s="17">
        <v>0</v>
      </c>
      <c r="J8" s="17">
        <v>0</v>
      </c>
      <c r="K8" s="17">
        <v>1</v>
      </c>
      <c r="L8" s="17">
        <f>D9-D8</f>
        <v>3.12</v>
      </c>
      <c r="M8" s="17">
        <f>E9-E8</f>
        <v>3.3599771399999998</v>
      </c>
      <c r="N8" s="17">
        <f>F9-F8</f>
        <v>2647</v>
      </c>
      <c r="O8" s="17">
        <f>N8*1</f>
        <v>2647</v>
      </c>
      <c r="P8" s="17">
        <f>M8/O8</f>
        <v>1.2693529051756706E-3</v>
      </c>
      <c r="Q8" s="17">
        <f>P8*60</f>
        <v>7.6161174310540231E-2</v>
      </c>
      <c r="R8" s="23">
        <f>Q8*60</f>
        <v>4.5696704586324142</v>
      </c>
    </row>
    <row r="9" spans="1:19" x14ac:dyDescent="0.25">
      <c r="A9" s="24"/>
      <c r="B9" s="25">
        <v>35</v>
      </c>
      <c r="C9" s="25" t="s">
        <v>276</v>
      </c>
      <c r="D9" s="25">
        <v>2.9790000000000001</v>
      </c>
      <c r="E9" s="17">
        <f t="shared" si="0"/>
        <v>3.2081320192499998</v>
      </c>
      <c r="F9" s="25">
        <v>3483.1669999999999</v>
      </c>
      <c r="G9" s="25">
        <v>2.99</v>
      </c>
      <c r="H9" s="25">
        <v>3483</v>
      </c>
      <c r="I9" s="25">
        <v>6.5000000000000002E-2</v>
      </c>
      <c r="J9" s="25">
        <v>1</v>
      </c>
      <c r="K9" s="25">
        <v>1</v>
      </c>
      <c r="L9" s="25"/>
      <c r="M9" s="25"/>
      <c r="N9" s="25"/>
      <c r="O9" s="25"/>
      <c r="P9" s="25"/>
      <c r="Q9" s="25"/>
      <c r="R9" s="26"/>
    </row>
    <row r="10" spans="1:19" x14ac:dyDescent="0.25">
      <c r="A10" s="19" t="s">
        <v>44</v>
      </c>
      <c r="B10" s="20">
        <v>37</v>
      </c>
      <c r="C10" s="20" t="s">
        <v>276</v>
      </c>
      <c r="D10" s="20">
        <v>1.008</v>
      </c>
      <c r="E10" s="17">
        <f t="shared" si="0"/>
        <v>1.0855310759999999</v>
      </c>
      <c r="F10" s="20">
        <v>0.83299999999999996</v>
      </c>
      <c r="G10" s="20">
        <v>1.04</v>
      </c>
      <c r="H10" s="20">
        <v>1</v>
      </c>
      <c r="I10" s="20">
        <v>6.5000000000000002E-2</v>
      </c>
      <c r="J10" s="20">
        <v>1</v>
      </c>
      <c r="K10" s="20">
        <v>1</v>
      </c>
      <c r="L10" s="20">
        <f>D11-D10</f>
        <v>2.0790000000000002</v>
      </c>
      <c r="M10" s="20">
        <f>E11-E10</f>
        <v>2.2389078442499999</v>
      </c>
      <c r="N10" s="20">
        <f>F11-F10</f>
        <v>1638.6669999999999</v>
      </c>
      <c r="O10" s="20">
        <f>N10*1</f>
        <v>1638.6669999999999</v>
      </c>
      <c r="P10" s="20">
        <f>M10/O10</f>
        <v>1.3662982437859553E-3</v>
      </c>
      <c r="Q10" s="20">
        <f>P10*60</f>
        <v>8.1977894627157322E-2</v>
      </c>
      <c r="R10" s="21">
        <f>Q10*60</f>
        <v>4.9186736776294389</v>
      </c>
    </row>
    <row r="11" spans="1:19" x14ac:dyDescent="0.25">
      <c r="A11" s="22" t="s">
        <v>294</v>
      </c>
      <c r="B11" s="17">
        <v>38</v>
      </c>
      <c r="C11" s="17" t="s">
        <v>276</v>
      </c>
      <c r="D11" s="17">
        <v>3.0870000000000002</v>
      </c>
      <c r="E11" s="17">
        <f t="shared" si="0"/>
        <v>3.32443892025</v>
      </c>
      <c r="F11" s="17">
        <v>1639.5</v>
      </c>
      <c r="G11" s="17">
        <v>3.12</v>
      </c>
      <c r="H11" s="17">
        <v>1640</v>
      </c>
      <c r="I11" s="17">
        <v>6.5000000000000002E-2</v>
      </c>
      <c r="J11" s="17">
        <v>1</v>
      </c>
      <c r="K11" s="17">
        <v>1</v>
      </c>
      <c r="L11" s="17"/>
      <c r="M11" s="17"/>
      <c r="N11" s="17"/>
      <c r="O11" s="17"/>
      <c r="P11" s="17"/>
      <c r="Q11" s="17"/>
      <c r="R11" s="23"/>
    </row>
    <row r="12" spans="1:19" x14ac:dyDescent="0.25">
      <c r="A12" s="24" t="s">
        <v>244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9" x14ac:dyDescent="0.25">
      <c r="A13" s="19" t="s">
        <v>47</v>
      </c>
      <c r="B13" s="20">
        <v>40</v>
      </c>
      <c r="C13" s="20" t="s">
        <v>276</v>
      </c>
      <c r="D13" s="20">
        <v>1.43</v>
      </c>
      <c r="E13" s="17">
        <f t="shared" ref="E13:E20" si="1">D13*1.07691575</f>
        <v>1.5399895224999998</v>
      </c>
      <c r="F13" s="20">
        <v>2</v>
      </c>
      <c r="G13" s="20">
        <v>1.43</v>
      </c>
      <c r="H13" s="20">
        <v>2</v>
      </c>
      <c r="I13" s="20">
        <v>6.5000000000000002E-2</v>
      </c>
      <c r="J13" s="20">
        <v>1</v>
      </c>
      <c r="K13" s="20">
        <v>1</v>
      </c>
      <c r="L13" s="20">
        <f>D14-D13</f>
        <v>0.42300000000000004</v>
      </c>
      <c r="M13" s="20">
        <f>E14-E13</f>
        <v>0.45553536225000002</v>
      </c>
      <c r="N13" s="20">
        <f>F14-F13</f>
        <v>234.833</v>
      </c>
      <c r="O13" s="20">
        <f>N13*1</f>
        <v>234.833</v>
      </c>
      <c r="P13" s="20">
        <f>M13/O13</f>
        <v>1.9398268652616967E-3</v>
      </c>
      <c r="Q13" s="20">
        <f>P13*60</f>
        <v>0.1163896119157018</v>
      </c>
      <c r="R13" s="21">
        <f>Q13*60</f>
        <v>6.983376714942108</v>
      </c>
    </row>
    <row r="14" spans="1:19" x14ac:dyDescent="0.25">
      <c r="A14" s="22" t="s">
        <v>295</v>
      </c>
      <c r="B14" s="17">
        <v>41</v>
      </c>
      <c r="C14" s="17" t="s">
        <v>276</v>
      </c>
      <c r="D14" s="17">
        <v>1.853</v>
      </c>
      <c r="E14" s="17">
        <f t="shared" si="1"/>
        <v>1.9955248847499998</v>
      </c>
      <c r="F14" s="17">
        <v>236.833</v>
      </c>
      <c r="G14" s="17">
        <v>1.885</v>
      </c>
      <c r="H14" s="17">
        <v>237</v>
      </c>
      <c r="I14" s="17">
        <v>6.5000000000000002E-2</v>
      </c>
      <c r="J14" s="17">
        <v>1</v>
      </c>
      <c r="K14" s="17">
        <v>1</v>
      </c>
      <c r="L14" s="17"/>
      <c r="M14" s="17"/>
      <c r="N14" s="17"/>
      <c r="O14" s="17"/>
      <c r="P14" s="17"/>
      <c r="Q14" s="17"/>
      <c r="R14" s="23"/>
    </row>
    <row r="15" spans="1:19" x14ac:dyDescent="0.25">
      <c r="A15" s="22" t="s">
        <v>296</v>
      </c>
      <c r="B15" s="17">
        <v>42</v>
      </c>
      <c r="C15" s="17" t="s">
        <v>276</v>
      </c>
      <c r="D15" s="17">
        <v>0.11899999999999999</v>
      </c>
      <c r="E15" s="17">
        <f t="shared" si="1"/>
        <v>0.12815297425</v>
      </c>
      <c r="F15" s="17">
        <v>255.5</v>
      </c>
      <c r="G15" s="17">
        <v>0.13</v>
      </c>
      <c r="H15" s="17">
        <v>256</v>
      </c>
      <c r="I15" s="17">
        <v>6.5000000000000002E-2</v>
      </c>
      <c r="J15" s="17">
        <v>1</v>
      </c>
      <c r="K15" s="17">
        <v>1</v>
      </c>
      <c r="L15" s="17">
        <f>D16-D15</f>
        <v>2.1890000000000001</v>
      </c>
      <c r="M15" s="17">
        <f>E16-E15</f>
        <v>2.3573685767499999</v>
      </c>
      <c r="N15" s="17">
        <f>F16-F15</f>
        <v>2134.3330000000001</v>
      </c>
      <c r="O15" s="17">
        <f>N15*1</f>
        <v>2134.3330000000001</v>
      </c>
      <c r="P15" s="17">
        <f>M15/O15</f>
        <v>1.1044989590424737E-3</v>
      </c>
      <c r="Q15" s="17">
        <f>P15*60</f>
        <v>6.6269937542548424E-2</v>
      </c>
      <c r="R15" s="23">
        <f>Q15*60</f>
        <v>3.9761962525529055</v>
      </c>
    </row>
    <row r="16" spans="1:19" x14ac:dyDescent="0.25">
      <c r="A16" s="22"/>
      <c r="B16" s="17">
        <v>43</v>
      </c>
      <c r="C16" s="17" t="s">
        <v>276</v>
      </c>
      <c r="D16" s="17">
        <v>2.3079999999999998</v>
      </c>
      <c r="E16" s="17">
        <f t="shared" si="1"/>
        <v>2.4855215509999997</v>
      </c>
      <c r="F16" s="17">
        <v>2389.8330000000001</v>
      </c>
      <c r="G16" s="17">
        <v>2.34</v>
      </c>
      <c r="H16" s="17">
        <v>2390</v>
      </c>
      <c r="I16" s="17">
        <v>6.5000000000000002E-2</v>
      </c>
      <c r="J16" s="17">
        <v>1</v>
      </c>
      <c r="K16" s="17">
        <v>1</v>
      </c>
      <c r="L16" s="17"/>
      <c r="M16" s="17"/>
      <c r="N16" s="17"/>
      <c r="O16" s="17"/>
      <c r="P16" s="17"/>
      <c r="Q16" s="17"/>
      <c r="R16" s="23"/>
    </row>
    <row r="17" spans="1:19" x14ac:dyDescent="0.25">
      <c r="A17" s="22"/>
      <c r="B17" s="17">
        <v>44</v>
      </c>
      <c r="C17" s="17" t="s">
        <v>276</v>
      </c>
      <c r="D17" s="17">
        <v>5.3999999999999999E-2</v>
      </c>
      <c r="E17" s="17">
        <f t="shared" si="1"/>
        <v>5.8153450499999995E-2</v>
      </c>
      <c r="F17" s="17">
        <v>2405.8330000000001</v>
      </c>
      <c r="G17" s="17">
        <v>6.5000000000000002E-2</v>
      </c>
      <c r="H17" s="17">
        <v>2406</v>
      </c>
      <c r="I17" s="17">
        <v>6.5000000000000002E-2</v>
      </c>
      <c r="J17" s="17">
        <v>1</v>
      </c>
      <c r="K17" s="17">
        <v>1</v>
      </c>
      <c r="L17" s="17">
        <f>D18-D17</f>
        <v>1.56</v>
      </c>
      <c r="M17" s="17">
        <f>E18-E17</f>
        <v>1.6799885699999999</v>
      </c>
      <c r="N17" s="17">
        <f>F18-F17</f>
        <v>1193.3339999999998</v>
      </c>
      <c r="O17" s="17">
        <f>N17*1</f>
        <v>1193.3339999999998</v>
      </c>
      <c r="P17" s="17">
        <f>M17/O17</f>
        <v>1.4078108643514726E-3</v>
      </c>
      <c r="Q17" s="17">
        <f>P17*60</f>
        <v>8.4468651861088359E-2</v>
      </c>
      <c r="R17" s="23">
        <f>Q17*60</f>
        <v>5.0681191116653013</v>
      </c>
    </row>
    <row r="18" spans="1:19" x14ac:dyDescent="0.25">
      <c r="A18" s="24"/>
      <c r="B18" s="25">
        <v>45</v>
      </c>
      <c r="C18" s="25" t="s">
        <v>276</v>
      </c>
      <c r="D18" s="25">
        <v>1.6140000000000001</v>
      </c>
      <c r="E18" s="17">
        <f t="shared" si="1"/>
        <v>1.7381420205</v>
      </c>
      <c r="F18" s="25">
        <v>3599.1669999999999</v>
      </c>
      <c r="G18" s="25">
        <v>1.625</v>
      </c>
      <c r="H18" s="25">
        <v>3599</v>
      </c>
      <c r="I18" s="25">
        <v>6.5000000000000002E-2</v>
      </c>
      <c r="J18" s="25">
        <v>1</v>
      </c>
      <c r="K18" s="25">
        <v>1</v>
      </c>
      <c r="L18" s="25"/>
      <c r="M18" s="25"/>
      <c r="N18" s="25"/>
      <c r="O18" s="25"/>
      <c r="P18" s="25"/>
      <c r="Q18" s="25"/>
      <c r="R18" s="26"/>
    </row>
    <row r="19" spans="1:19" x14ac:dyDescent="0.25">
      <c r="A19" s="19" t="s">
        <v>50</v>
      </c>
      <c r="B19" s="20">
        <v>46</v>
      </c>
      <c r="C19" s="20" t="s">
        <v>276</v>
      </c>
      <c r="D19" s="20">
        <v>0.13</v>
      </c>
      <c r="E19" s="20">
        <f t="shared" si="1"/>
        <v>0.1399990475</v>
      </c>
      <c r="F19" s="20">
        <v>172</v>
      </c>
      <c r="G19" s="20">
        <v>0.13</v>
      </c>
      <c r="H19" s="20">
        <v>172</v>
      </c>
      <c r="I19" s="20">
        <v>6.5000000000000002E-2</v>
      </c>
      <c r="J19" s="20">
        <v>1</v>
      </c>
      <c r="K19" s="20">
        <v>1</v>
      </c>
      <c r="L19" s="20">
        <f>D20-D19</f>
        <v>2.524</v>
      </c>
      <c r="M19" s="20">
        <f>E20-E19</f>
        <v>2.7181353529999996</v>
      </c>
      <c r="N19" s="20">
        <f>F20-F19</f>
        <v>1713.5</v>
      </c>
      <c r="O19" s="20">
        <f>N19*1</f>
        <v>1713.5</v>
      </c>
      <c r="P19" s="20">
        <f>M19/O19</f>
        <v>1.5863060128392178E-3</v>
      </c>
      <c r="Q19" s="20">
        <f>P19*60</f>
        <v>9.5178360770353063E-2</v>
      </c>
      <c r="R19" s="21">
        <f>Q19*60</f>
        <v>5.7107016462211835</v>
      </c>
    </row>
    <row r="20" spans="1:19" x14ac:dyDescent="0.25">
      <c r="A20" s="22" t="s">
        <v>297</v>
      </c>
      <c r="B20" s="17">
        <v>47</v>
      </c>
      <c r="C20" s="17" t="s">
        <v>276</v>
      </c>
      <c r="D20" s="17">
        <v>2.6539999999999999</v>
      </c>
      <c r="E20" s="17">
        <f t="shared" si="1"/>
        <v>2.8581344004999996</v>
      </c>
      <c r="F20" s="17">
        <v>1885.5</v>
      </c>
      <c r="G20" s="17">
        <v>2.665</v>
      </c>
      <c r="H20" s="17">
        <v>1886</v>
      </c>
      <c r="I20" s="17">
        <v>6.5000000000000002E-2</v>
      </c>
      <c r="J20" s="17">
        <v>1</v>
      </c>
      <c r="K20" s="17">
        <v>1</v>
      </c>
      <c r="L20" s="17"/>
      <c r="M20" s="17"/>
      <c r="N20" s="17"/>
      <c r="O20" s="17"/>
      <c r="P20" s="17"/>
      <c r="Q20" s="17"/>
      <c r="R20" s="23"/>
    </row>
    <row r="21" spans="1:19" x14ac:dyDescent="0.25">
      <c r="A21" s="24" t="s">
        <v>241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</row>
    <row r="26" spans="1:19" x14ac:dyDescent="0.25">
      <c r="A26" s="17" t="s">
        <v>298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x14ac:dyDescent="0.25">
      <c r="A27" s="17"/>
      <c r="B27" s="17"/>
      <c r="C27" s="17" t="s">
        <v>5</v>
      </c>
      <c r="D27" s="17" t="s">
        <v>6</v>
      </c>
      <c r="E27" s="18" t="s">
        <v>72</v>
      </c>
      <c r="F27" s="17" t="s">
        <v>7</v>
      </c>
      <c r="G27" s="17" t="s">
        <v>8</v>
      </c>
      <c r="H27" s="17" t="s">
        <v>9</v>
      </c>
      <c r="I27" s="17" t="s">
        <v>10</v>
      </c>
      <c r="J27" s="17" t="s">
        <v>11</v>
      </c>
      <c r="K27" s="17" t="s">
        <v>12</v>
      </c>
      <c r="L27" s="17" t="s">
        <v>13</v>
      </c>
      <c r="M27" s="18" t="s">
        <v>73</v>
      </c>
      <c r="N27" s="17" t="s">
        <v>15</v>
      </c>
      <c r="O27" s="17" t="s">
        <v>14</v>
      </c>
      <c r="P27" s="17" t="s">
        <v>0</v>
      </c>
      <c r="Q27" s="17" t="s">
        <v>1</v>
      </c>
      <c r="R27" s="17" t="s">
        <v>2</v>
      </c>
      <c r="S27" s="17"/>
    </row>
    <row r="28" spans="1:19" x14ac:dyDescent="0.25">
      <c r="A28" s="19" t="s">
        <v>38</v>
      </c>
      <c r="B28" s="20">
        <v>29</v>
      </c>
      <c r="C28" s="20" t="s">
        <v>276</v>
      </c>
      <c r="D28" s="20">
        <v>2.5459999999999998</v>
      </c>
      <c r="E28" s="20">
        <f>D28*1.07691575</f>
        <v>2.7418274994999998</v>
      </c>
      <c r="F28" s="20">
        <v>1118.1669999999999</v>
      </c>
      <c r="G28" s="20">
        <v>2.5350000000000001</v>
      </c>
      <c r="H28" s="20">
        <v>1118</v>
      </c>
      <c r="I28" s="20">
        <v>6.5000000000000002E-2</v>
      </c>
      <c r="J28" s="20">
        <v>1</v>
      </c>
      <c r="K28" s="20">
        <v>1</v>
      </c>
      <c r="L28" s="20">
        <f>D29-D28</f>
        <v>-2.5129999999999999</v>
      </c>
      <c r="M28" s="20">
        <f>E29-E28</f>
        <v>-2.70628927975</v>
      </c>
      <c r="N28" s="20">
        <f>F29-F28</f>
        <v>16</v>
      </c>
      <c r="O28" s="20">
        <f>N28*1</f>
        <v>16</v>
      </c>
      <c r="P28" s="20">
        <f>M28/O28</f>
        <v>-0.169143079984375</v>
      </c>
      <c r="Q28" s="20">
        <f>P28*60</f>
        <v>-10.148584799062499</v>
      </c>
      <c r="R28" s="20">
        <f>Q28*60</f>
        <v>-608.91508794375</v>
      </c>
      <c r="S28" s="21">
        <f>ABS(Q28)</f>
        <v>10.148584799062499</v>
      </c>
    </row>
    <row r="29" spans="1:19" x14ac:dyDescent="0.25">
      <c r="A29" s="22" t="s">
        <v>290</v>
      </c>
      <c r="B29" s="17">
        <v>30</v>
      </c>
      <c r="C29" s="17" t="s">
        <v>276</v>
      </c>
      <c r="D29" s="17">
        <v>3.3000000000000002E-2</v>
      </c>
      <c r="E29" s="17">
        <f>D29*1.07691575</f>
        <v>3.5538219750000002E-2</v>
      </c>
      <c r="F29" s="17">
        <v>1134.1669999999999</v>
      </c>
      <c r="G29" s="17">
        <v>6.5000000000000002E-2</v>
      </c>
      <c r="H29" s="17">
        <v>1134</v>
      </c>
      <c r="I29" s="17">
        <v>6.5000000000000002E-2</v>
      </c>
      <c r="J29" s="17">
        <v>1</v>
      </c>
      <c r="K29" s="17">
        <v>1</v>
      </c>
      <c r="L29" s="17"/>
      <c r="M29" s="17"/>
      <c r="N29" s="17"/>
      <c r="O29" s="17"/>
      <c r="P29" s="17"/>
      <c r="Q29" s="17"/>
      <c r="R29" s="17"/>
      <c r="S29" s="23"/>
    </row>
    <row r="30" spans="1:19" x14ac:dyDescent="0.25">
      <c r="A30" s="24" t="s">
        <v>291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</row>
    <row r="31" spans="1:19" x14ac:dyDescent="0.25">
      <c r="A31" s="19" t="s">
        <v>41</v>
      </c>
      <c r="B31" s="20">
        <v>32</v>
      </c>
      <c r="C31" s="20" t="s">
        <v>276</v>
      </c>
      <c r="D31" s="20">
        <v>1.788</v>
      </c>
      <c r="E31" s="17">
        <f t="shared" ref="E31:E36" si="2">D31*1.07691575</f>
        <v>1.925525361</v>
      </c>
      <c r="F31" s="20">
        <v>156.833</v>
      </c>
      <c r="G31" s="20">
        <v>1.82</v>
      </c>
      <c r="H31" s="20">
        <v>157</v>
      </c>
      <c r="I31" s="20">
        <v>6.5000000000000002E-2</v>
      </c>
      <c r="J31" s="20">
        <v>1</v>
      </c>
      <c r="K31" s="20">
        <v>1</v>
      </c>
      <c r="L31" s="20">
        <f>D32-D31</f>
        <v>-1.734</v>
      </c>
      <c r="M31" s="20">
        <f>E32-E31</f>
        <v>-1.8673719105</v>
      </c>
      <c r="N31" s="20">
        <f>F32-F31</f>
        <v>14.667000000000002</v>
      </c>
      <c r="O31" s="20">
        <f>N31*1</f>
        <v>14.667000000000002</v>
      </c>
      <c r="P31" s="20">
        <f>M31/O31</f>
        <v>-0.12731791849048885</v>
      </c>
      <c r="Q31" s="20">
        <f>P31*60</f>
        <v>-7.6390751094293305</v>
      </c>
      <c r="R31" s="20">
        <f>Q31*60</f>
        <v>-458.34450656575984</v>
      </c>
      <c r="S31" s="21">
        <f>ABS(Q31)</f>
        <v>7.6390751094293305</v>
      </c>
    </row>
    <row r="32" spans="1:19" x14ac:dyDescent="0.25">
      <c r="A32" s="22" t="s">
        <v>292</v>
      </c>
      <c r="B32" s="17">
        <v>33</v>
      </c>
      <c r="C32" s="17" t="s">
        <v>276</v>
      </c>
      <c r="D32" s="17">
        <v>5.3999999999999999E-2</v>
      </c>
      <c r="E32" s="17">
        <f t="shared" si="2"/>
        <v>5.8153450499999995E-2</v>
      </c>
      <c r="F32" s="17">
        <v>171.5</v>
      </c>
      <c r="G32" s="17">
        <v>6.5000000000000002E-2</v>
      </c>
      <c r="H32" s="17">
        <v>172</v>
      </c>
      <c r="I32" s="17">
        <v>6.5000000000000002E-2</v>
      </c>
      <c r="J32" s="17">
        <v>1</v>
      </c>
      <c r="K32" s="17">
        <v>1</v>
      </c>
      <c r="L32" s="17"/>
      <c r="M32" s="17"/>
      <c r="N32" s="17"/>
      <c r="O32" s="17"/>
      <c r="P32" s="17"/>
      <c r="Q32" s="17"/>
      <c r="R32" s="17"/>
      <c r="S32" s="23"/>
    </row>
    <row r="33" spans="1:19" x14ac:dyDescent="0.25">
      <c r="A33" s="22" t="s">
        <v>293</v>
      </c>
      <c r="B33" s="17">
        <v>35</v>
      </c>
      <c r="C33" s="17" t="s">
        <v>276</v>
      </c>
      <c r="D33" s="17">
        <v>2.9790000000000001</v>
      </c>
      <c r="E33" s="17">
        <f t="shared" si="2"/>
        <v>3.2081320192499998</v>
      </c>
      <c r="F33" s="17">
        <v>3483.1669999999999</v>
      </c>
      <c r="G33" s="17">
        <v>2.99</v>
      </c>
      <c r="H33" s="17">
        <v>3483</v>
      </c>
      <c r="I33" s="17">
        <v>6.5000000000000002E-2</v>
      </c>
      <c r="J33" s="17">
        <v>1</v>
      </c>
      <c r="K33" s="17">
        <v>1</v>
      </c>
      <c r="L33" s="17">
        <f>D34-D33</f>
        <v>-2.9460000000000002</v>
      </c>
      <c r="M33" s="17">
        <f>E34-E33</f>
        <v>-3.1725937995</v>
      </c>
      <c r="N33" s="17">
        <f>F34-F33</f>
        <v>20</v>
      </c>
      <c r="O33" s="17">
        <f>N33*1</f>
        <v>20</v>
      </c>
      <c r="P33" s="17">
        <f>M33/O33</f>
        <v>-0.15862968997499999</v>
      </c>
      <c r="Q33" s="17">
        <f>P33*60</f>
        <v>-9.5177813984999986</v>
      </c>
      <c r="R33" s="17">
        <f>Q33*60</f>
        <v>-571.06688390999989</v>
      </c>
      <c r="S33" s="23">
        <f>ABS(Q33)</f>
        <v>9.5177813984999986</v>
      </c>
    </row>
    <row r="34" spans="1:19" x14ac:dyDescent="0.25">
      <c r="A34" s="24"/>
      <c r="B34" s="25">
        <v>36</v>
      </c>
      <c r="C34" s="25" t="s">
        <v>276</v>
      </c>
      <c r="D34" s="25">
        <v>3.3000000000000002E-2</v>
      </c>
      <c r="E34" s="17">
        <f t="shared" si="2"/>
        <v>3.5538219750000002E-2</v>
      </c>
      <c r="F34" s="25">
        <v>3503.1669999999999</v>
      </c>
      <c r="G34" s="25">
        <v>6.5000000000000002E-2</v>
      </c>
      <c r="H34" s="25">
        <v>3503</v>
      </c>
      <c r="I34" s="25">
        <v>6.5000000000000002E-2</v>
      </c>
      <c r="J34" s="25">
        <v>1</v>
      </c>
      <c r="K34" s="25">
        <v>1</v>
      </c>
      <c r="L34" s="25"/>
      <c r="M34" s="25"/>
      <c r="N34" s="25"/>
      <c r="O34" s="25"/>
      <c r="P34" s="25"/>
      <c r="Q34" s="25"/>
      <c r="R34" s="25"/>
      <c r="S34" s="26"/>
    </row>
    <row r="35" spans="1:19" x14ac:dyDescent="0.25">
      <c r="A35" s="19" t="s">
        <v>44</v>
      </c>
      <c r="B35" s="20">
        <v>38</v>
      </c>
      <c r="C35" s="20" t="s">
        <v>276</v>
      </c>
      <c r="D35" s="20">
        <v>3.0870000000000002</v>
      </c>
      <c r="E35" s="20">
        <f t="shared" si="2"/>
        <v>3.32443892025</v>
      </c>
      <c r="F35" s="20">
        <v>1639.5</v>
      </c>
      <c r="G35" s="20">
        <v>3.12</v>
      </c>
      <c r="H35" s="20">
        <v>1640</v>
      </c>
      <c r="I35" s="20">
        <v>6.5000000000000002E-2</v>
      </c>
      <c r="J35" s="20">
        <v>1</v>
      </c>
      <c r="K35" s="20">
        <v>1</v>
      </c>
      <c r="L35" s="20">
        <f>D36-D35</f>
        <v>-3.0330000000000004</v>
      </c>
      <c r="M35" s="20">
        <f>E36-E35</f>
        <v>-3.2662854697500001</v>
      </c>
      <c r="N35" s="20">
        <f>F36-F35</f>
        <v>22.666999999999916</v>
      </c>
      <c r="O35" s="20">
        <f>N35*1</f>
        <v>22.666999999999916</v>
      </c>
      <c r="P35" s="20">
        <f>M35/O35</f>
        <v>-0.14409871044911157</v>
      </c>
      <c r="Q35" s="20">
        <f>P35*60</f>
        <v>-8.6459226269466942</v>
      </c>
      <c r="R35" s="20">
        <f>Q35*60</f>
        <v>-518.75535761680169</v>
      </c>
      <c r="S35" s="21">
        <f>ABS(Q35)</f>
        <v>8.6459226269466942</v>
      </c>
    </row>
    <row r="36" spans="1:19" x14ac:dyDescent="0.25">
      <c r="A36" s="22" t="s">
        <v>294</v>
      </c>
      <c r="B36" s="17">
        <v>39</v>
      </c>
      <c r="C36" s="17" t="s">
        <v>276</v>
      </c>
      <c r="D36" s="17">
        <v>5.3999999999999999E-2</v>
      </c>
      <c r="E36" s="17">
        <f t="shared" si="2"/>
        <v>5.8153450499999995E-2</v>
      </c>
      <c r="F36" s="17">
        <v>1662.1669999999999</v>
      </c>
      <c r="G36" s="17">
        <v>6.5000000000000002E-2</v>
      </c>
      <c r="H36" s="17">
        <v>1662</v>
      </c>
      <c r="I36" s="17">
        <v>6.5000000000000002E-2</v>
      </c>
      <c r="J36" s="17">
        <v>1</v>
      </c>
      <c r="K36" s="17">
        <v>1</v>
      </c>
      <c r="L36" s="17"/>
      <c r="M36" s="17"/>
      <c r="N36" s="17"/>
      <c r="O36" s="17"/>
      <c r="P36" s="17"/>
      <c r="Q36" s="17"/>
      <c r="R36" s="17"/>
      <c r="S36" s="23"/>
    </row>
    <row r="37" spans="1:19" x14ac:dyDescent="0.25">
      <c r="A37" s="24" t="s">
        <v>244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</row>
    <row r="38" spans="1:19" x14ac:dyDescent="0.25">
      <c r="A38" s="19" t="s">
        <v>47</v>
      </c>
      <c r="B38" s="20">
        <v>41</v>
      </c>
      <c r="C38" s="20" t="s">
        <v>276</v>
      </c>
      <c r="D38" s="20">
        <v>1.853</v>
      </c>
      <c r="E38" s="17">
        <f t="shared" ref="E38:E43" si="3">D38*1.07691575</f>
        <v>1.9955248847499998</v>
      </c>
      <c r="F38" s="20">
        <v>236.833</v>
      </c>
      <c r="G38" s="20">
        <v>1.885</v>
      </c>
      <c r="H38" s="20">
        <v>237</v>
      </c>
      <c r="I38" s="20">
        <v>6.5000000000000002E-2</v>
      </c>
      <c r="J38" s="20">
        <v>1</v>
      </c>
      <c r="K38" s="20">
        <v>1</v>
      </c>
      <c r="L38" s="20">
        <f>D39-D38</f>
        <v>-1.734</v>
      </c>
      <c r="M38" s="20">
        <f>E39-E38</f>
        <v>-1.8673719104999997</v>
      </c>
      <c r="N38" s="20">
        <f>F39-F38</f>
        <v>18.667000000000002</v>
      </c>
      <c r="O38" s="20">
        <f>N38*1</f>
        <v>18.667000000000002</v>
      </c>
      <c r="P38" s="20">
        <f>M38/O38</f>
        <v>-0.10003599456259707</v>
      </c>
      <c r="Q38" s="20">
        <f>P38*60</f>
        <v>-6.0021596737558243</v>
      </c>
      <c r="R38" s="20">
        <f>Q38*60</f>
        <v>-360.12958042534945</v>
      </c>
      <c r="S38" s="21">
        <f>ABS(Q38)</f>
        <v>6.0021596737558243</v>
      </c>
    </row>
    <row r="39" spans="1:19" x14ac:dyDescent="0.25">
      <c r="A39" s="22" t="s">
        <v>295</v>
      </c>
      <c r="B39" s="17">
        <v>42</v>
      </c>
      <c r="C39" s="17" t="s">
        <v>276</v>
      </c>
      <c r="D39" s="17">
        <v>0.11899999999999999</v>
      </c>
      <c r="E39" s="17">
        <f t="shared" si="3"/>
        <v>0.12815297425</v>
      </c>
      <c r="F39" s="17">
        <v>255.5</v>
      </c>
      <c r="G39" s="17">
        <v>0.13</v>
      </c>
      <c r="H39" s="17">
        <v>256</v>
      </c>
      <c r="I39" s="17">
        <v>6.5000000000000002E-2</v>
      </c>
      <c r="J39" s="17">
        <v>1</v>
      </c>
      <c r="K39" s="17">
        <v>1</v>
      </c>
      <c r="L39" s="17"/>
      <c r="M39" s="17"/>
      <c r="N39" s="17"/>
      <c r="O39" s="17"/>
      <c r="P39" s="17"/>
      <c r="Q39" s="17"/>
      <c r="R39" s="17"/>
      <c r="S39" s="23"/>
    </row>
    <row r="40" spans="1:19" x14ac:dyDescent="0.25">
      <c r="A40" s="22" t="s">
        <v>296</v>
      </c>
      <c r="B40" s="17">
        <v>43</v>
      </c>
      <c r="C40" s="17" t="s">
        <v>276</v>
      </c>
      <c r="D40" s="17">
        <v>2.3079999999999998</v>
      </c>
      <c r="E40" s="17">
        <f t="shared" si="3"/>
        <v>2.4855215509999997</v>
      </c>
      <c r="F40" s="17">
        <v>2389.8330000000001</v>
      </c>
      <c r="G40" s="17">
        <v>2.34</v>
      </c>
      <c r="H40" s="17">
        <v>2390</v>
      </c>
      <c r="I40" s="17">
        <v>6.5000000000000002E-2</v>
      </c>
      <c r="J40" s="17">
        <v>1</v>
      </c>
      <c r="K40" s="17">
        <v>1</v>
      </c>
      <c r="L40" s="17">
        <f>D41-D40</f>
        <v>-2.254</v>
      </c>
      <c r="M40" s="17">
        <f>E41-E40</f>
        <v>-2.4273681004999998</v>
      </c>
      <c r="N40" s="17">
        <f>F41-F40</f>
        <v>16</v>
      </c>
      <c r="O40" s="17">
        <f>N40*1</f>
        <v>16</v>
      </c>
      <c r="P40" s="17">
        <f>M40/O40</f>
        <v>-0.15171050628124999</v>
      </c>
      <c r="Q40" s="17">
        <f>P40*60</f>
        <v>-9.1026303768750001</v>
      </c>
      <c r="R40" s="17">
        <f>Q40*60</f>
        <v>-546.15782261250001</v>
      </c>
      <c r="S40" s="23">
        <f>ABS(Q40)</f>
        <v>9.1026303768750001</v>
      </c>
    </row>
    <row r="41" spans="1:19" x14ac:dyDescent="0.25">
      <c r="A41" s="24"/>
      <c r="B41" s="25">
        <v>44</v>
      </c>
      <c r="C41" s="25" t="s">
        <v>276</v>
      </c>
      <c r="D41" s="25">
        <v>5.3999999999999999E-2</v>
      </c>
      <c r="E41" s="17">
        <f t="shared" si="3"/>
        <v>5.8153450499999995E-2</v>
      </c>
      <c r="F41" s="25">
        <v>2405.8330000000001</v>
      </c>
      <c r="G41" s="25">
        <v>6.5000000000000002E-2</v>
      </c>
      <c r="H41" s="25">
        <v>2406</v>
      </c>
      <c r="I41" s="25">
        <v>6.5000000000000002E-2</v>
      </c>
      <c r="J41" s="25">
        <v>1</v>
      </c>
      <c r="K41" s="25">
        <v>1</v>
      </c>
      <c r="L41" s="25"/>
      <c r="M41" s="25"/>
      <c r="N41" s="25"/>
      <c r="O41" s="25"/>
      <c r="P41" s="25"/>
      <c r="Q41" s="25"/>
      <c r="R41" s="25"/>
      <c r="S41" s="26"/>
    </row>
    <row r="42" spans="1:19" x14ac:dyDescent="0.25">
      <c r="A42" s="19" t="s">
        <v>50</v>
      </c>
      <c r="B42" s="20">
        <v>47</v>
      </c>
      <c r="C42" s="20" t="s">
        <v>276</v>
      </c>
      <c r="D42" s="20">
        <v>2.6539999999999999</v>
      </c>
      <c r="E42" s="20">
        <f t="shared" si="3"/>
        <v>2.8581344004999996</v>
      </c>
      <c r="F42" s="20">
        <v>1885.5</v>
      </c>
      <c r="G42" s="20">
        <v>2.665</v>
      </c>
      <c r="H42" s="20">
        <v>1886</v>
      </c>
      <c r="I42" s="20">
        <v>6.5000000000000002E-2</v>
      </c>
      <c r="J42" s="20">
        <v>1</v>
      </c>
      <c r="K42" s="20">
        <v>1</v>
      </c>
      <c r="L42" s="20">
        <f>D43-D42</f>
        <v>-2.7729999999999997</v>
      </c>
      <c r="M42" s="20">
        <f>E43-E42</f>
        <v>-2.9862873747499994</v>
      </c>
      <c r="N42" s="20">
        <f>F43-F42</f>
        <v>17.333000000000084</v>
      </c>
      <c r="O42" s="20">
        <f>N42*1</f>
        <v>17.333000000000084</v>
      </c>
      <c r="P42" s="20">
        <f>M42/O42</f>
        <v>-0.17228912333410171</v>
      </c>
      <c r="Q42" s="20">
        <f>P42*60</f>
        <v>-10.337347400046102</v>
      </c>
      <c r="R42" s="20">
        <f>Q42*60</f>
        <v>-620.24084400276615</v>
      </c>
      <c r="S42" s="21">
        <f>ABS(Q42)</f>
        <v>10.337347400046102</v>
      </c>
    </row>
    <row r="43" spans="1:19" x14ac:dyDescent="0.25">
      <c r="A43" s="22" t="s">
        <v>297</v>
      </c>
      <c r="B43" s="17">
        <v>48</v>
      </c>
      <c r="C43" s="17" t="s">
        <v>276</v>
      </c>
      <c r="D43" s="17">
        <v>-0.11899999999999999</v>
      </c>
      <c r="E43" s="17">
        <f t="shared" si="3"/>
        <v>-0.12815297425</v>
      </c>
      <c r="F43" s="17">
        <v>1902.8330000000001</v>
      </c>
      <c r="G43" s="17">
        <v>0</v>
      </c>
      <c r="H43" s="17">
        <v>0</v>
      </c>
      <c r="I43" s="17">
        <v>0</v>
      </c>
      <c r="J43" s="17">
        <v>0</v>
      </c>
      <c r="K43" s="17">
        <v>1</v>
      </c>
      <c r="L43" s="17"/>
      <c r="M43" s="17"/>
      <c r="N43" s="17"/>
      <c r="O43" s="17"/>
      <c r="P43" s="17"/>
      <c r="Q43" s="17"/>
      <c r="R43" s="17"/>
      <c r="S43" s="23"/>
    </row>
    <row r="44" spans="1:19" x14ac:dyDescent="0.25">
      <c r="A44" s="24" t="s">
        <v>241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819F-3661-42B0-B7EC-35D141907628}">
  <dimension ref="A1:S75"/>
  <sheetViews>
    <sheetView workbookViewId="0">
      <selection activeCell="Q51" sqref="Q51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299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300</v>
      </c>
      <c r="D3" s="20">
        <v>0.65</v>
      </c>
      <c r="E3" s="20">
        <f t="shared" ref="E3:E4" si="0">D3*1.07691575</f>
        <v>0.69999523750000003</v>
      </c>
      <c r="F3" s="20">
        <v>0</v>
      </c>
      <c r="G3" s="20">
        <v>0.65</v>
      </c>
      <c r="H3" s="20">
        <v>0</v>
      </c>
      <c r="I3" s="20">
        <v>6.5000000000000002E-2</v>
      </c>
      <c r="J3" s="20">
        <v>1</v>
      </c>
      <c r="K3" s="20">
        <v>2</v>
      </c>
      <c r="L3" s="20">
        <f>D4-D3</f>
        <v>2.1339999999999999</v>
      </c>
      <c r="M3" s="20">
        <f>E4-E3</f>
        <v>2.2981382104999994</v>
      </c>
      <c r="N3" s="20">
        <f>F4-F3</f>
        <v>1718.1669999999999</v>
      </c>
      <c r="O3" s="20">
        <f>N3*1</f>
        <v>1718.1669999999999</v>
      </c>
      <c r="P3" s="20">
        <f>M3/O3</f>
        <v>1.3375522929377642E-3</v>
      </c>
      <c r="Q3" s="20">
        <f>P3*60</f>
        <v>8.0253137576265857E-2</v>
      </c>
      <c r="R3" s="21">
        <f>Q3*60</f>
        <v>4.8151882545759515</v>
      </c>
    </row>
    <row r="4" spans="1:18" x14ac:dyDescent="0.25">
      <c r="A4" s="22" t="s">
        <v>23</v>
      </c>
      <c r="B4" s="17">
        <v>2</v>
      </c>
      <c r="C4" s="17" t="s">
        <v>300</v>
      </c>
      <c r="D4" s="17">
        <v>2.7839999999999998</v>
      </c>
      <c r="E4" s="17">
        <f t="shared" si="0"/>
        <v>2.9981334479999995</v>
      </c>
      <c r="F4" s="17">
        <v>1718.1669999999999</v>
      </c>
      <c r="G4" s="17">
        <v>2.7949999999999999</v>
      </c>
      <c r="H4" s="17">
        <v>1718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4" t="s">
        <v>301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300</v>
      </c>
      <c r="D6" s="20">
        <v>1.43</v>
      </c>
      <c r="E6" s="17">
        <f t="shared" ref="E6:E11" si="1">D6*1.07691575</f>
        <v>1.5399895224999998</v>
      </c>
      <c r="F6" s="20">
        <v>0</v>
      </c>
      <c r="G6" s="20">
        <v>1.43</v>
      </c>
      <c r="H6" s="20">
        <v>0</v>
      </c>
      <c r="I6" s="20">
        <v>6.5000000000000002E-2</v>
      </c>
      <c r="J6" s="20">
        <v>1</v>
      </c>
      <c r="K6" s="20">
        <v>2</v>
      </c>
      <c r="L6" s="20">
        <f>D7-D6</f>
        <v>1.0080000000000002</v>
      </c>
      <c r="M6" s="17">
        <f>E7-E6</f>
        <v>1.0855310760000003</v>
      </c>
      <c r="N6" s="20">
        <f>F7-F6</f>
        <v>560.16700000000003</v>
      </c>
      <c r="O6" s="20">
        <f>N6*1</f>
        <v>560.16700000000003</v>
      </c>
      <c r="P6" s="20">
        <f>M6/O6</f>
        <v>1.9378704493481413E-3</v>
      </c>
      <c r="Q6" s="20">
        <f>P6*60</f>
        <v>0.11627222696088849</v>
      </c>
      <c r="R6" s="21">
        <f>Q6*60</f>
        <v>6.9763336176533093</v>
      </c>
    </row>
    <row r="7" spans="1:18" x14ac:dyDescent="0.25">
      <c r="A7" s="22" t="s">
        <v>302</v>
      </c>
      <c r="B7" s="17">
        <v>5</v>
      </c>
      <c r="C7" s="17" t="s">
        <v>300</v>
      </c>
      <c r="D7" s="17">
        <v>2.4380000000000002</v>
      </c>
      <c r="E7" s="17">
        <f t="shared" si="1"/>
        <v>2.6255205985000001</v>
      </c>
      <c r="F7" s="17">
        <v>560.16700000000003</v>
      </c>
      <c r="G7" s="17">
        <v>2.4700000000000002</v>
      </c>
      <c r="H7" s="17">
        <v>560</v>
      </c>
      <c r="I7" s="17">
        <v>6.5000000000000002E-2</v>
      </c>
      <c r="J7" s="17">
        <v>1</v>
      </c>
      <c r="K7" s="17">
        <v>2</v>
      </c>
      <c r="R7" s="23"/>
    </row>
    <row r="8" spans="1:18" x14ac:dyDescent="0.25">
      <c r="A8" s="22" t="s">
        <v>303</v>
      </c>
      <c r="B8" s="17">
        <v>6</v>
      </c>
      <c r="C8" s="17" t="s">
        <v>300</v>
      </c>
      <c r="D8" s="17">
        <v>5.3999999999999999E-2</v>
      </c>
      <c r="E8" s="17">
        <f t="shared" si="1"/>
        <v>5.8153450499999995E-2</v>
      </c>
      <c r="F8" s="17">
        <v>574.16700000000003</v>
      </c>
      <c r="G8" s="17">
        <v>6.5000000000000002E-2</v>
      </c>
      <c r="H8" s="17">
        <v>574</v>
      </c>
      <c r="I8" s="17">
        <v>6.5000000000000002E-2</v>
      </c>
      <c r="J8" s="17">
        <v>1</v>
      </c>
      <c r="K8" s="17">
        <v>2</v>
      </c>
      <c r="L8" s="17">
        <f>D9-D8</f>
        <v>1.9930000000000001</v>
      </c>
      <c r="M8" s="17">
        <f>E9-E8</f>
        <v>2.1462930897500003</v>
      </c>
      <c r="N8" s="17">
        <f>F9-F8</f>
        <v>1492</v>
      </c>
      <c r="O8" s="17">
        <f>N8*1</f>
        <v>1492</v>
      </c>
      <c r="P8" s="17">
        <f>M8/O8</f>
        <v>1.4385342424597857E-3</v>
      </c>
      <c r="Q8" s="17">
        <f>P8*60</f>
        <v>8.6312054547587141E-2</v>
      </c>
      <c r="R8" s="23">
        <f>Q8*60</f>
        <v>5.1787232728552288</v>
      </c>
    </row>
    <row r="9" spans="1:18" x14ac:dyDescent="0.25">
      <c r="A9" s="24"/>
      <c r="B9" s="25">
        <v>7</v>
      </c>
      <c r="C9" s="25" t="s">
        <v>300</v>
      </c>
      <c r="D9" s="25">
        <v>2.0470000000000002</v>
      </c>
      <c r="E9" s="17">
        <f t="shared" si="1"/>
        <v>2.2044465402500002</v>
      </c>
      <c r="F9" s="25">
        <v>2066.1669999999999</v>
      </c>
      <c r="G9" s="25">
        <v>2.08</v>
      </c>
      <c r="H9" s="25">
        <v>2066</v>
      </c>
      <c r="I9" s="25">
        <v>6.5000000000000002E-2</v>
      </c>
      <c r="J9" s="25">
        <v>1</v>
      </c>
      <c r="K9" s="25">
        <v>2</v>
      </c>
      <c r="L9" s="25"/>
      <c r="M9" s="25"/>
      <c r="N9" s="25"/>
      <c r="O9" s="25"/>
      <c r="P9" s="25"/>
      <c r="Q9" s="25"/>
      <c r="R9" s="26"/>
    </row>
    <row r="10" spans="1:18" x14ac:dyDescent="0.25">
      <c r="A10" s="19" t="s">
        <v>19</v>
      </c>
      <c r="B10" s="20">
        <v>11</v>
      </c>
      <c r="C10" s="20" t="s">
        <v>300</v>
      </c>
      <c r="D10" s="20">
        <v>0.96399999999999997</v>
      </c>
      <c r="E10" s="17">
        <f t="shared" si="1"/>
        <v>1.038146783</v>
      </c>
      <c r="F10" s="20">
        <v>-0.5</v>
      </c>
      <c r="G10" s="20">
        <v>0.97499999999999998</v>
      </c>
      <c r="H10" s="20">
        <v>0</v>
      </c>
      <c r="I10" s="20">
        <v>6.5000000000000002E-2</v>
      </c>
      <c r="J10" s="20">
        <v>1</v>
      </c>
      <c r="K10" s="20">
        <v>2</v>
      </c>
      <c r="L10" s="20">
        <f>D11-D10</f>
        <v>1.6470000000000002</v>
      </c>
      <c r="M10" s="17">
        <f>E11-E10</f>
        <v>1.7736802402500003</v>
      </c>
      <c r="N10" s="20">
        <f>F11-F10</f>
        <v>719.66700000000003</v>
      </c>
      <c r="O10" s="20">
        <f>N10*1</f>
        <v>719.66700000000003</v>
      </c>
      <c r="P10" s="20">
        <f>M10/O10</f>
        <v>2.4645846485249431E-3</v>
      </c>
      <c r="Q10" s="20">
        <f>P10*60</f>
        <v>0.14787507891149659</v>
      </c>
      <c r="R10" s="21">
        <f>Q10*60</f>
        <v>8.8725047346897963</v>
      </c>
    </row>
    <row r="11" spans="1:18" x14ac:dyDescent="0.25">
      <c r="A11" s="22" t="s">
        <v>304</v>
      </c>
      <c r="B11" s="17">
        <v>12</v>
      </c>
      <c r="C11" s="17" t="s">
        <v>300</v>
      </c>
      <c r="D11" s="17">
        <v>2.6110000000000002</v>
      </c>
      <c r="E11" s="17">
        <f t="shared" si="1"/>
        <v>2.8118270232500002</v>
      </c>
      <c r="F11" s="17">
        <v>719.16700000000003</v>
      </c>
      <c r="G11" s="17">
        <v>2.6</v>
      </c>
      <c r="H11" s="17">
        <v>719</v>
      </c>
      <c r="I11" s="17">
        <v>6.5000000000000002E-2</v>
      </c>
      <c r="J11" s="17">
        <v>1</v>
      </c>
      <c r="K11" s="17">
        <v>2</v>
      </c>
      <c r="R11" s="23"/>
    </row>
    <row r="12" spans="1:18" x14ac:dyDescent="0.25">
      <c r="A12" s="24" t="s">
        <v>305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8" x14ac:dyDescent="0.25">
      <c r="A13" s="19" t="s">
        <v>32</v>
      </c>
      <c r="B13" s="20">
        <v>16</v>
      </c>
      <c r="C13" s="20" t="s">
        <v>300</v>
      </c>
      <c r="D13" s="20">
        <v>0.71499999999999997</v>
      </c>
      <c r="E13" s="17">
        <f t="shared" ref="E13:E14" si="2">D13*1.07691575</f>
        <v>0.76999476124999988</v>
      </c>
      <c r="F13" s="20">
        <v>0</v>
      </c>
      <c r="G13" s="20">
        <v>0.71499999999999997</v>
      </c>
      <c r="H13" s="20">
        <v>0</v>
      </c>
      <c r="I13" s="20">
        <v>6.5000000000000002E-2</v>
      </c>
      <c r="J13" s="20">
        <v>1</v>
      </c>
      <c r="K13" s="20">
        <v>2</v>
      </c>
      <c r="L13" s="20">
        <f>D14-D13</f>
        <v>2.113</v>
      </c>
      <c r="M13" s="17">
        <f>E14-E13</f>
        <v>2.2755229797499998</v>
      </c>
      <c r="N13" s="20">
        <f>F14-F13</f>
        <v>1373.5</v>
      </c>
      <c r="O13" s="20">
        <f>N13*1</f>
        <v>1373.5</v>
      </c>
      <c r="P13" s="20">
        <f>M13/O13</f>
        <v>1.656733148707681E-3</v>
      </c>
      <c r="Q13" s="20">
        <f>P13*60</f>
        <v>9.9403988922460856E-2</v>
      </c>
      <c r="R13" s="21">
        <f>Q13*60</f>
        <v>5.964239335347651</v>
      </c>
    </row>
    <row r="14" spans="1:18" x14ac:dyDescent="0.25">
      <c r="A14" s="22" t="s">
        <v>306</v>
      </c>
      <c r="B14" s="17">
        <v>17</v>
      </c>
      <c r="C14" s="17" t="s">
        <v>300</v>
      </c>
      <c r="D14" s="17">
        <v>2.8279999999999998</v>
      </c>
      <c r="E14" s="17">
        <f t="shared" si="2"/>
        <v>3.0455177409999998</v>
      </c>
      <c r="F14" s="17">
        <v>1373.5</v>
      </c>
      <c r="G14" s="17">
        <v>2.86</v>
      </c>
      <c r="H14" s="17">
        <v>1374</v>
      </c>
      <c r="I14" s="17">
        <v>6.5000000000000002E-2</v>
      </c>
      <c r="J14" s="17">
        <v>1</v>
      </c>
      <c r="K14" s="17">
        <v>2</v>
      </c>
      <c r="R14" s="23"/>
    </row>
    <row r="15" spans="1:18" x14ac:dyDescent="0.25">
      <c r="A15" s="24" t="s">
        <v>307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6"/>
    </row>
    <row r="16" spans="1:18" x14ac:dyDescent="0.25">
      <c r="A16" s="19" t="s">
        <v>35</v>
      </c>
      <c r="B16" s="20">
        <v>19</v>
      </c>
      <c r="C16" s="20" t="s">
        <v>300</v>
      </c>
      <c r="D16" s="20">
        <v>0.65</v>
      </c>
      <c r="E16" s="17">
        <f t="shared" ref="E16:E17" si="3">D16*1.07691575</f>
        <v>0.69999523750000003</v>
      </c>
      <c r="F16" s="20">
        <v>0</v>
      </c>
      <c r="G16" s="20">
        <v>0.65</v>
      </c>
      <c r="H16" s="20">
        <v>0</v>
      </c>
      <c r="I16" s="20">
        <v>6.5000000000000002E-2</v>
      </c>
      <c r="J16" s="20">
        <v>1</v>
      </c>
      <c r="K16" s="20">
        <v>2</v>
      </c>
      <c r="L16" s="20">
        <f>D17-D16</f>
        <v>2.2429999999999999</v>
      </c>
      <c r="M16" s="17">
        <f>E17-E16</f>
        <v>2.4155220272499998</v>
      </c>
      <c r="N16" s="20">
        <f>F17-F16</f>
        <v>1320.5</v>
      </c>
      <c r="O16" s="20">
        <f>N16*1</f>
        <v>1320.5</v>
      </c>
      <c r="P16" s="20">
        <f>M16/O16</f>
        <v>1.8292480327527451E-3</v>
      </c>
      <c r="Q16" s="20">
        <f>P16*60</f>
        <v>0.10975488196516471</v>
      </c>
      <c r="R16" s="21">
        <f>Q16*60</f>
        <v>6.5852929179098822</v>
      </c>
    </row>
    <row r="17" spans="1:18" x14ac:dyDescent="0.25">
      <c r="A17" s="22" t="s">
        <v>308</v>
      </c>
      <c r="B17" s="17">
        <v>20</v>
      </c>
      <c r="C17" s="17" t="s">
        <v>300</v>
      </c>
      <c r="D17" s="17">
        <v>2.8929999999999998</v>
      </c>
      <c r="E17" s="17">
        <f t="shared" si="3"/>
        <v>3.1155172647499998</v>
      </c>
      <c r="F17" s="17">
        <v>1320.5</v>
      </c>
      <c r="G17" s="17">
        <v>2.9249999999999998</v>
      </c>
      <c r="H17" s="17">
        <v>1321</v>
      </c>
      <c r="I17" s="17">
        <v>6.5000000000000002E-2</v>
      </c>
      <c r="J17" s="17">
        <v>1</v>
      </c>
      <c r="K17" s="17">
        <v>2</v>
      </c>
      <c r="R17" s="23"/>
    </row>
    <row r="18" spans="1:18" x14ac:dyDescent="0.25">
      <c r="A18" s="24" t="s">
        <v>96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6"/>
    </row>
    <row r="19" spans="1:18" x14ac:dyDescent="0.25">
      <c r="A19" s="19" t="s">
        <v>38</v>
      </c>
      <c r="B19" s="20">
        <v>22</v>
      </c>
      <c r="C19" s="20" t="s">
        <v>300</v>
      </c>
      <c r="D19" s="20">
        <v>6.5000000000000002E-2</v>
      </c>
      <c r="E19" s="17">
        <f t="shared" ref="E19:E20" si="4">D19*1.07691575</f>
        <v>6.9999523750000001E-2</v>
      </c>
      <c r="F19" s="20">
        <v>0</v>
      </c>
      <c r="G19" s="20">
        <v>6.5000000000000002E-2</v>
      </c>
      <c r="H19" s="20">
        <v>0</v>
      </c>
      <c r="I19" s="20">
        <v>6.5000000000000002E-2</v>
      </c>
      <c r="J19" s="20">
        <v>1</v>
      </c>
      <c r="K19" s="20">
        <v>2</v>
      </c>
      <c r="L19" s="20">
        <f>D20-D19</f>
        <v>2.4159999999999999</v>
      </c>
      <c r="M19" s="17">
        <f>E20-E19</f>
        <v>2.6018284519999999</v>
      </c>
      <c r="N19" s="20">
        <f>F20-F19</f>
        <v>1709.8330000000001</v>
      </c>
      <c r="O19" s="20">
        <f>N19*1</f>
        <v>1709.8330000000001</v>
      </c>
      <c r="P19" s="20">
        <f>M19/O19</f>
        <v>1.5216857155055492E-3</v>
      </c>
      <c r="Q19" s="20">
        <f>P19*60</f>
        <v>9.1301142930332951E-2</v>
      </c>
      <c r="R19" s="21">
        <f>Q19*60</f>
        <v>5.478068575819977</v>
      </c>
    </row>
    <row r="20" spans="1:18" x14ac:dyDescent="0.25">
      <c r="A20" s="22" t="s">
        <v>309</v>
      </c>
      <c r="B20" s="17">
        <v>23</v>
      </c>
      <c r="C20" s="17" t="s">
        <v>300</v>
      </c>
      <c r="D20" s="17">
        <v>2.4809999999999999</v>
      </c>
      <c r="E20" s="17">
        <f t="shared" si="4"/>
        <v>2.6718279757499999</v>
      </c>
      <c r="F20" s="17">
        <v>1709.8330000000001</v>
      </c>
      <c r="G20" s="17">
        <v>2.4700000000000002</v>
      </c>
      <c r="H20" s="17">
        <v>1710</v>
      </c>
      <c r="I20" s="17">
        <v>6.5000000000000002E-2</v>
      </c>
      <c r="J20" s="17">
        <v>1</v>
      </c>
      <c r="K20" s="17">
        <v>2</v>
      </c>
      <c r="R20" s="23"/>
    </row>
    <row r="21" spans="1:18" x14ac:dyDescent="0.25">
      <c r="A21" s="22" t="s">
        <v>310</v>
      </c>
      <c r="R21" s="23"/>
    </row>
    <row r="22" spans="1:18" x14ac:dyDescent="0.25">
      <c r="A22" s="24"/>
      <c r="B22" s="25"/>
      <c r="C22" s="25"/>
      <c r="D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1:18" x14ac:dyDescent="0.25">
      <c r="A23" s="19" t="s">
        <v>44</v>
      </c>
      <c r="B23" s="20">
        <v>29</v>
      </c>
      <c r="C23" s="20" t="s">
        <v>300</v>
      </c>
      <c r="D23" s="20">
        <v>5.3999999999999999E-2</v>
      </c>
      <c r="E23" s="17">
        <f t="shared" ref="E23:E24" si="5">D23*1.07691575</f>
        <v>5.8153450499999995E-2</v>
      </c>
      <c r="F23" s="20">
        <v>1986.8330000000001</v>
      </c>
      <c r="G23" s="20">
        <v>6.5000000000000002E-2</v>
      </c>
      <c r="H23" s="20">
        <v>1987</v>
      </c>
      <c r="I23" s="20">
        <v>6.5000000000000002E-2</v>
      </c>
      <c r="J23" s="20">
        <v>1</v>
      </c>
      <c r="K23" s="20">
        <v>2</v>
      </c>
      <c r="L23" s="20">
        <f>D24-D23</f>
        <v>2.1240000000000001</v>
      </c>
      <c r="M23" s="17">
        <f>E24-E23</f>
        <v>2.2873690529999999</v>
      </c>
      <c r="N23" s="20">
        <f>F24-F23</f>
        <v>1101</v>
      </c>
      <c r="O23" s="20">
        <f>N23*1</f>
        <v>1101</v>
      </c>
      <c r="P23" s="20">
        <f>M23/O23</f>
        <v>2.077537741144414E-3</v>
      </c>
      <c r="Q23" s="20">
        <f>P23*60</f>
        <v>0.12465226446866484</v>
      </c>
      <c r="R23" s="21">
        <f>Q23*60</f>
        <v>7.4791358681198901</v>
      </c>
    </row>
    <row r="24" spans="1:18" x14ac:dyDescent="0.25">
      <c r="A24" s="22" t="s">
        <v>311</v>
      </c>
      <c r="B24" s="17">
        <v>30</v>
      </c>
      <c r="C24" s="17" t="s">
        <v>300</v>
      </c>
      <c r="D24" s="17">
        <v>2.1779999999999999</v>
      </c>
      <c r="E24" s="17">
        <f t="shared" si="5"/>
        <v>2.3455225034999998</v>
      </c>
      <c r="F24" s="17">
        <v>3087.8330000000001</v>
      </c>
      <c r="G24" s="17">
        <v>2.21</v>
      </c>
      <c r="H24" s="17">
        <v>3088</v>
      </c>
      <c r="I24" s="17">
        <v>6.5000000000000002E-2</v>
      </c>
      <c r="J24" s="17">
        <v>1</v>
      </c>
      <c r="K24" s="17">
        <v>2</v>
      </c>
      <c r="R24" s="23"/>
    </row>
    <row r="25" spans="1:18" x14ac:dyDescent="0.25">
      <c r="A25" s="24" t="s">
        <v>312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1:18" x14ac:dyDescent="0.25">
      <c r="A26" s="19" t="s">
        <v>47</v>
      </c>
      <c r="B26" s="20">
        <v>31</v>
      </c>
      <c r="C26" s="20" t="s">
        <v>300</v>
      </c>
      <c r="D26" s="20">
        <v>6.5000000000000002E-2</v>
      </c>
      <c r="E26" s="17">
        <f t="shared" ref="E26:E27" si="6">D26*1.07691575</f>
        <v>6.9999523750000001E-2</v>
      </c>
      <c r="F26" s="20">
        <v>1636</v>
      </c>
      <c r="G26" s="20">
        <v>6.5000000000000002E-2</v>
      </c>
      <c r="H26" s="20">
        <v>1636</v>
      </c>
      <c r="I26" s="20">
        <v>6.5000000000000002E-2</v>
      </c>
      <c r="J26" s="20">
        <v>1</v>
      </c>
      <c r="K26" s="20">
        <v>2</v>
      </c>
      <c r="L26" s="20">
        <f>D27-D26</f>
        <v>3.6080000000000001</v>
      </c>
      <c r="M26" s="17">
        <f>E27-E26</f>
        <v>3.8855120259999998</v>
      </c>
      <c r="N26" s="20">
        <f>F27-F26</f>
        <v>1963.5</v>
      </c>
      <c r="O26" s="20">
        <f>N26*1</f>
        <v>1963.5</v>
      </c>
      <c r="P26" s="20">
        <f>M26/O26</f>
        <v>1.9788703977591036E-3</v>
      </c>
      <c r="Q26" s="20">
        <f>P26*60</f>
        <v>0.11873222386554622</v>
      </c>
      <c r="R26" s="21">
        <f>Q26*60</f>
        <v>7.1239334319327732</v>
      </c>
    </row>
    <row r="27" spans="1:18" x14ac:dyDescent="0.25">
      <c r="A27" s="22" t="s">
        <v>313</v>
      </c>
      <c r="B27" s="17">
        <v>32</v>
      </c>
      <c r="C27" s="17" t="s">
        <v>300</v>
      </c>
      <c r="D27" s="17">
        <v>3.673</v>
      </c>
      <c r="E27" s="17">
        <f t="shared" si="6"/>
        <v>3.9555115497499997</v>
      </c>
      <c r="F27" s="17">
        <v>3599.5</v>
      </c>
      <c r="G27" s="17">
        <v>3.7050000000000001</v>
      </c>
      <c r="H27" s="17">
        <v>3600</v>
      </c>
      <c r="I27" s="17">
        <v>6.5000000000000002E-2</v>
      </c>
      <c r="J27" s="17">
        <v>1</v>
      </c>
      <c r="K27" s="17">
        <v>2</v>
      </c>
      <c r="R27" s="23"/>
    </row>
    <row r="28" spans="1:18" x14ac:dyDescent="0.25">
      <c r="A28" s="24" t="s">
        <v>314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6"/>
    </row>
    <row r="29" spans="1:18" x14ac:dyDescent="0.25">
      <c r="A29" s="19" t="s">
        <v>50</v>
      </c>
      <c r="B29" s="20">
        <v>33</v>
      </c>
      <c r="C29" s="20" t="s">
        <v>300</v>
      </c>
      <c r="D29" s="20">
        <v>0.19500000000000001</v>
      </c>
      <c r="E29" s="17">
        <f t="shared" ref="E29:E30" si="7">D29*1.07691575</f>
        <v>0.20999857124999999</v>
      </c>
      <c r="F29" s="20">
        <v>0</v>
      </c>
      <c r="G29" s="20">
        <v>0.19500000000000001</v>
      </c>
      <c r="H29" s="20">
        <v>0</v>
      </c>
      <c r="I29" s="20">
        <v>6.5000000000000002E-2</v>
      </c>
      <c r="J29" s="20">
        <v>1</v>
      </c>
      <c r="K29" s="20">
        <v>2</v>
      </c>
      <c r="L29" s="20">
        <f>D30-D29</f>
        <v>1.1809999999999998</v>
      </c>
      <c r="M29" s="17">
        <f>E30-E29</f>
        <v>1.2718375007499998</v>
      </c>
      <c r="N29" s="20">
        <f>F30-F29</f>
        <v>814.83299999999997</v>
      </c>
      <c r="O29" s="20">
        <f>N29*1</f>
        <v>814.83299999999997</v>
      </c>
      <c r="P29" s="20">
        <f>M29/O29</f>
        <v>1.5608566427108375E-3</v>
      </c>
      <c r="Q29" s="20">
        <f>P29*60</f>
        <v>9.3651398562650243E-2</v>
      </c>
      <c r="R29" s="21">
        <f>Q29*60</f>
        <v>5.6190839137590149</v>
      </c>
    </row>
    <row r="30" spans="1:18" x14ac:dyDescent="0.25">
      <c r="A30" s="22" t="s">
        <v>315</v>
      </c>
      <c r="B30" s="17">
        <v>34</v>
      </c>
      <c r="C30" s="17" t="s">
        <v>300</v>
      </c>
      <c r="D30" s="17">
        <v>1.3759999999999999</v>
      </c>
      <c r="E30" s="17">
        <f t="shared" si="7"/>
        <v>1.4818360719999999</v>
      </c>
      <c r="F30" s="17">
        <v>814.83299999999997</v>
      </c>
      <c r="G30" s="17">
        <v>1.365</v>
      </c>
      <c r="H30" s="17">
        <v>815</v>
      </c>
      <c r="I30" s="17">
        <v>6.5000000000000002E-2</v>
      </c>
      <c r="J30" s="17">
        <v>1</v>
      </c>
      <c r="K30" s="17">
        <v>2</v>
      </c>
      <c r="R30" s="23"/>
    </row>
    <row r="31" spans="1:18" x14ac:dyDescent="0.25">
      <c r="A31" s="22" t="s">
        <v>316</v>
      </c>
      <c r="R31" s="23"/>
    </row>
    <row r="32" spans="1:18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6"/>
    </row>
    <row r="46" spans="1:19" x14ac:dyDescent="0.25">
      <c r="A46" s="17" t="s">
        <v>317</v>
      </c>
    </row>
    <row r="47" spans="1:19" x14ac:dyDescent="0.25">
      <c r="C47" s="17" t="s">
        <v>5</v>
      </c>
      <c r="D47" s="17" t="s">
        <v>6</v>
      </c>
      <c r="E47" s="18" t="s">
        <v>72</v>
      </c>
      <c r="F47" s="17" t="s">
        <v>7</v>
      </c>
      <c r="G47" s="17" t="s">
        <v>8</v>
      </c>
      <c r="H47" s="17" t="s">
        <v>9</v>
      </c>
      <c r="I47" s="17" t="s">
        <v>10</v>
      </c>
      <c r="J47" s="17" t="s">
        <v>11</v>
      </c>
      <c r="K47" s="17" t="s">
        <v>12</v>
      </c>
      <c r="L47" s="17" t="s">
        <v>13</v>
      </c>
      <c r="M47" s="18" t="s">
        <v>73</v>
      </c>
      <c r="N47" s="17" t="s">
        <v>15</v>
      </c>
      <c r="O47" s="17" t="s">
        <v>14</v>
      </c>
      <c r="P47" s="17" t="s">
        <v>0</v>
      </c>
      <c r="Q47" s="17" t="s">
        <v>1</v>
      </c>
      <c r="R47" s="17" t="s">
        <v>2</v>
      </c>
    </row>
    <row r="48" spans="1:19" x14ac:dyDescent="0.25">
      <c r="A48" s="19" t="s">
        <v>16</v>
      </c>
      <c r="B48" s="20">
        <v>2</v>
      </c>
      <c r="C48" s="20" t="s">
        <v>300</v>
      </c>
      <c r="D48" s="20">
        <v>2.7839999999999998</v>
      </c>
      <c r="E48" s="20">
        <f t="shared" ref="E48:E49" si="8">D48*1.07691575</f>
        <v>2.9981334479999995</v>
      </c>
      <c r="F48" s="20">
        <v>1718.1669999999999</v>
      </c>
      <c r="G48" s="20">
        <v>2.7949999999999999</v>
      </c>
      <c r="H48" s="20">
        <v>1718</v>
      </c>
      <c r="I48" s="20">
        <v>6.5000000000000002E-2</v>
      </c>
      <c r="J48" s="20">
        <v>1</v>
      </c>
      <c r="K48" s="20">
        <v>2</v>
      </c>
      <c r="L48" s="20">
        <f>D49-D48</f>
        <v>-2.34</v>
      </c>
      <c r="M48" s="20">
        <f>E49-E48</f>
        <v>-2.5199828549999994</v>
      </c>
      <c r="N48" s="20">
        <f>F49-F48</f>
        <v>18.666000000000167</v>
      </c>
      <c r="O48" s="20">
        <f>N48*1</f>
        <v>18.666000000000167</v>
      </c>
      <c r="P48" s="20">
        <f>M48/O48</f>
        <v>-0.13500390308582325</v>
      </c>
      <c r="Q48" s="20">
        <f>P48*60</f>
        <v>-8.1002341851493949</v>
      </c>
      <c r="R48" s="20">
        <f>Q48*60</f>
        <v>-486.01405110896371</v>
      </c>
      <c r="S48" s="21">
        <f>ABS(Q48)</f>
        <v>8.1002341851493949</v>
      </c>
    </row>
    <row r="49" spans="1:19" x14ac:dyDescent="0.25">
      <c r="A49" s="22" t="s">
        <v>23</v>
      </c>
      <c r="B49" s="17">
        <v>3</v>
      </c>
      <c r="C49" s="17" t="s">
        <v>300</v>
      </c>
      <c r="D49" s="17">
        <v>0.44400000000000001</v>
      </c>
      <c r="E49" s="17">
        <f t="shared" si="8"/>
        <v>0.47815059299999996</v>
      </c>
      <c r="F49" s="17">
        <v>1736.8330000000001</v>
      </c>
      <c r="G49" s="17">
        <v>0.45500000000000002</v>
      </c>
      <c r="H49" s="17">
        <v>1737</v>
      </c>
      <c r="I49" s="17">
        <v>6.5000000000000002E-2</v>
      </c>
      <c r="J49" s="17">
        <v>1</v>
      </c>
      <c r="K49" s="17">
        <v>2</v>
      </c>
      <c r="S49" s="23"/>
    </row>
    <row r="50" spans="1:19" x14ac:dyDescent="0.25">
      <c r="A50" s="24" t="s">
        <v>301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</row>
    <row r="51" spans="1:19" x14ac:dyDescent="0.25">
      <c r="A51" s="19" t="s">
        <v>17</v>
      </c>
      <c r="B51" s="20">
        <v>5</v>
      </c>
      <c r="C51" s="20" t="s">
        <v>300</v>
      </c>
      <c r="D51" s="20">
        <v>2.4380000000000002</v>
      </c>
      <c r="E51" s="17">
        <f t="shared" ref="E51:E52" si="9">D51*1.07691575</f>
        <v>2.6255205985000001</v>
      </c>
      <c r="F51" s="20">
        <v>560.16700000000003</v>
      </c>
      <c r="G51" s="20">
        <v>2.4700000000000002</v>
      </c>
      <c r="H51" s="20">
        <v>560</v>
      </c>
      <c r="I51" s="20">
        <v>6.5000000000000002E-2</v>
      </c>
      <c r="J51" s="20">
        <v>1</v>
      </c>
      <c r="K51" s="20">
        <v>2</v>
      </c>
      <c r="L51" s="20">
        <f>D52-D51</f>
        <v>-2.3840000000000003</v>
      </c>
      <c r="M51" s="20">
        <f>E52-E51</f>
        <v>-2.5673671480000002</v>
      </c>
      <c r="N51" s="20">
        <f>F52-F51</f>
        <v>14</v>
      </c>
      <c r="O51" s="20">
        <f>N51*1</f>
        <v>14</v>
      </c>
      <c r="P51" s="20">
        <f>M51/O51</f>
        <v>-0.18338336771428573</v>
      </c>
      <c r="Q51" s="20">
        <f>P51*60</f>
        <v>-11.003002062857144</v>
      </c>
      <c r="R51" s="20">
        <f>Q51*60</f>
        <v>-660.18012377142861</v>
      </c>
      <c r="S51" s="21">
        <f>ABS(Q51)</f>
        <v>11.003002062857144</v>
      </c>
    </row>
    <row r="52" spans="1:19" x14ac:dyDescent="0.25">
      <c r="A52" s="22" t="s">
        <v>302</v>
      </c>
      <c r="B52" s="17">
        <v>6</v>
      </c>
      <c r="C52" s="17" t="s">
        <v>300</v>
      </c>
      <c r="D52" s="17">
        <v>5.3999999999999999E-2</v>
      </c>
      <c r="E52" s="17">
        <f t="shared" si="9"/>
        <v>5.8153450499999995E-2</v>
      </c>
      <c r="F52" s="17">
        <v>574.16700000000003</v>
      </c>
      <c r="G52" s="17">
        <v>6.5000000000000002E-2</v>
      </c>
      <c r="H52" s="17">
        <v>574</v>
      </c>
      <c r="I52" s="17">
        <v>6.5000000000000002E-2</v>
      </c>
      <c r="J52" s="17">
        <v>1</v>
      </c>
      <c r="K52" s="17">
        <v>2</v>
      </c>
      <c r="S52" s="23"/>
    </row>
    <row r="53" spans="1:19" x14ac:dyDescent="0.25">
      <c r="A53" s="24" t="s">
        <v>303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</row>
    <row r="54" spans="1:19" x14ac:dyDescent="0.25">
      <c r="A54" s="19" t="s">
        <v>18</v>
      </c>
      <c r="B54" s="20">
        <v>9</v>
      </c>
      <c r="C54" s="20" t="s">
        <v>300</v>
      </c>
      <c r="D54" s="20">
        <v>1.917</v>
      </c>
      <c r="E54" s="17">
        <f t="shared" ref="E54:E55" si="10">D54*1.07691575</f>
        <v>2.0644474927499998</v>
      </c>
      <c r="F54" s="20">
        <v>1398.5</v>
      </c>
      <c r="G54" s="20">
        <v>1.95</v>
      </c>
      <c r="H54" s="20">
        <v>1399</v>
      </c>
      <c r="I54" s="20">
        <v>6.5000000000000002E-2</v>
      </c>
      <c r="J54" s="20">
        <v>1</v>
      </c>
      <c r="K54" s="20">
        <v>2</v>
      </c>
      <c r="L54" s="20">
        <f>D55-D54</f>
        <v>-1.917</v>
      </c>
      <c r="M54" s="20">
        <f>E55-E54</f>
        <v>-2.0644474927499998</v>
      </c>
      <c r="N54" s="20">
        <f>F55-F54</f>
        <v>11.5</v>
      </c>
      <c r="O54" s="20">
        <f>N54*1</f>
        <v>11.5</v>
      </c>
      <c r="P54" s="20">
        <f>M54/O54</f>
        <v>-0.17951717328260869</v>
      </c>
      <c r="Q54" s="20">
        <f>P54*60</f>
        <v>-10.771030396956521</v>
      </c>
      <c r="R54" s="20">
        <f>Q54*60</f>
        <v>-646.26182381739125</v>
      </c>
      <c r="S54" s="21">
        <f>ABS(Q54)</f>
        <v>10.771030396956521</v>
      </c>
    </row>
    <row r="55" spans="1:19" x14ac:dyDescent="0.25">
      <c r="A55" s="22" t="s">
        <v>318</v>
      </c>
      <c r="B55" s="17">
        <v>10</v>
      </c>
      <c r="C55" s="17" t="s">
        <v>300</v>
      </c>
      <c r="D55" s="17">
        <v>0</v>
      </c>
      <c r="E55" s="17">
        <f t="shared" si="10"/>
        <v>0</v>
      </c>
      <c r="F55" s="17">
        <v>1410</v>
      </c>
      <c r="G55" s="17">
        <v>0</v>
      </c>
      <c r="H55" s="17">
        <v>1410</v>
      </c>
      <c r="I55" s="17">
        <v>6.5000000000000002E-2</v>
      </c>
      <c r="J55" s="17">
        <v>1</v>
      </c>
      <c r="K55" s="17">
        <v>2</v>
      </c>
      <c r="S55" s="23"/>
    </row>
    <row r="56" spans="1:19" x14ac:dyDescent="0.25">
      <c r="A56" s="24" t="s">
        <v>319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</row>
    <row r="57" spans="1:19" x14ac:dyDescent="0.25">
      <c r="A57" s="19" t="s">
        <v>19</v>
      </c>
      <c r="B57" s="20">
        <v>12</v>
      </c>
      <c r="C57" s="20" t="s">
        <v>300</v>
      </c>
      <c r="D57" s="20">
        <v>2.6110000000000002</v>
      </c>
      <c r="E57" s="17">
        <f t="shared" ref="E57:E58" si="11">D57*1.07691575</f>
        <v>2.8118270232500002</v>
      </c>
      <c r="F57" s="20">
        <v>719.16700000000003</v>
      </c>
      <c r="G57" s="20">
        <v>2.6</v>
      </c>
      <c r="H57" s="20">
        <v>719</v>
      </c>
      <c r="I57" s="20">
        <v>6.5000000000000002E-2</v>
      </c>
      <c r="J57" s="20">
        <v>1</v>
      </c>
      <c r="K57" s="20">
        <v>2</v>
      </c>
      <c r="L57" s="20">
        <f>D58-D57</f>
        <v>-2.6</v>
      </c>
      <c r="M57" s="20">
        <f>E58-E57</f>
        <v>-2.7999809500000001</v>
      </c>
      <c r="N57" s="20">
        <f>F58-F57</f>
        <v>18.66599999999994</v>
      </c>
      <c r="O57" s="20">
        <f>N57*1</f>
        <v>18.66599999999994</v>
      </c>
      <c r="P57" s="20">
        <f>M57/O57</f>
        <v>-0.15000433676202771</v>
      </c>
      <c r="Q57" s="20">
        <f>P57*60</f>
        <v>-9.0002602057216627</v>
      </c>
      <c r="R57" s="20">
        <f>Q57*60</f>
        <v>-540.01561234329972</v>
      </c>
      <c r="S57" s="21">
        <f>ABS(Q57)</f>
        <v>9.0002602057216627</v>
      </c>
    </row>
    <row r="58" spans="1:19" x14ac:dyDescent="0.25">
      <c r="A58" s="22" t="s">
        <v>304</v>
      </c>
      <c r="B58" s="17">
        <v>13</v>
      </c>
      <c r="C58" s="17" t="s">
        <v>300</v>
      </c>
      <c r="D58" s="17">
        <v>1.0999999999999999E-2</v>
      </c>
      <c r="E58" s="17">
        <f t="shared" si="11"/>
        <v>1.1846073249999999E-2</v>
      </c>
      <c r="F58" s="17">
        <v>737.83299999999997</v>
      </c>
      <c r="G58" s="17">
        <v>0</v>
      </c>
      <c r="H58" s="17">
        <v>738</v>
      </c>
      <c r="I58" s="17">
        <v>6.5000000000000002E-2</v>
      </c>
      <c r="J58" s="17">
        <v>1</v>
      </c>
      <c r="K58" s="17">
        <v>2</v>
      </c>
      <c r="S58" s="23"/>
    </row>
    <row r="59" spans="1:19" x14ac:dyDescent="0.25">
      <c r="A59" s="24" t="s">
        <v>305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  <row r="60" spans="1:19" x14ac:dyDescent="0.25">
      <c r="A60" s="19" t="s">
        <v>32</v>
      </c>
      <c r="B60" s="20">
        <v>17</v>
      </c>
      <c r="C60" s="20" t="s">
        <v>300</v>
      </c>
      <c r="D60" s="20">
        <v>2.8279999999999998</v>
      </c>
      <c r="E60" s="17">
        <f t="shared" ref="E60:E61" si="12">D60*1.07691575</f>
        <v>3.0455177409999998</v>
      </c>
      <c r="F60" s="20">
        <v>1373.5</v>
      </c>
      <c r="G60" s="20">
        <v>2.86</v>
      </c>
      <c r="H60" s="20">
        <v>1374</v>
      </c>
      <c r="I60" s="20">
        <v>6.5000000000000002E-2</v>
      </c>
      <c r="J60" s="20">
        <v>1</v>
      </c>
      <c r="K60" s="20">
        <v>2</v>
      </c>
      <c r="L60" s="20">
        <f>D61-D60</f>
        <v>-2.8609999999999998</v>
      </c>
      <c r="M60" s="20">
        <f>E61-E60</f>
        <v>-3.0810559607499997</v>
      </c>
      <c r="N60" s="20">
        <f>F61-F60</f>
        <v>26</v>
      </c>
      <c r="O60" s="20">
        <f>N60*1</f>
        <v>26</v>
      </c>
      <c r="P60" s="20">
        <f>M60/O60</f>
        <v>-0.11850215233653845</v>
      </c>
      <c r="Q60" s="20">
        <f>P60*60</f>
        <v>-7.1101291401923072</v>
      </c>
      <c r="R60" s="20">
        <f>Q60*60</f>
        <v>-426.60774841153841</v>
      </c>
      <c r="S60" s="21">
        <f>ABS(Q60)</f>
        <v>7.1101291401923072</v>
      </c>
    </row>
    <row r="61" spans="1:19" x14ac:dyDescent="0.25">
      <c r="A61" s="22" t="s">
        <v>306</v>
      </c>
      <c r="B61" s="17">
        <v>18</v>
      </c>
      <c r="C61" s="17" t="s">
        <v>300</v>
      </c>
      <c r="D61" s="17">
        <v>-3.3000000000000002E-2</v>
      </c>
      <c r="E61" s="17">
        <f t="shared" si="12"/>
        <v>-3.5538219750000002E-2</v>
      </c>
      <c r="F61" s="17">
        <v>1399.5</v>
      </c>
      <c r="G61" s="17">
        <v>0</v>
      </c>
      <c r="H61" s="17">
        <v>1400</v>
      </c>
      <c r="I61" s="17">
        <v>6.5000000000000002E-2</v>
      </c>
      <c r="J61" s="17">
        <v>1</v>
      </c>
      <c r="K61" s="17">
        <v>2</v>
      </c>
      <c r="S61" s="23"/>
    </row>
    <row r="62" spans="1:19" x14ac:dyDescent="0.25">
      <c r="A62" s="24" t="s">
        <v>307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6"/>
    </row>
    <row r="63" spans="1:19" x14ac:dyDescent="0.25">
      <c r="A63" s="19" t="s">
        <v>35</v>
      </c>
      <c r="B63" s="20">
        <v>20</v>
      </c>
      <c r="C63" s="20" t="s">
        <v>300</v>
      </c>
      <c r="D63" s="20">
        <v>2.8929999999999998</v>
      </c>
      <c r="E63" s="17">
        <f t="shared" ref="E63:E64" si="13">D63*1.07691575</f>
        <v>3.1155172647499998</v>
      </c>
      <c r="F63" s="20">
        <v>1320.5</v>
      </c>
      <c r="G63" s="20">
        <v>2.9249999999999998</v>
      </c>
      <c r="H63" s="20">
        <v>1321</v>
      </c>
      <c r="I63" s="20">
        <v>6.5000000000000002E-2</v>
      </c>
      <c r="J63" s="20">
        <v>1</v>
      </c>
      <c r="K63" s="20">
        <v>2</v>
      </c>
      <c r="L63" s="20">
        <f>D64-D63</f>
        <v>-2.86</v>
      </c>
      <c r="M63" s="20">
        <f>E64-E63</f>
        <v>-3.079979045</v>
      </c>
      <c r="N63" s="20">
        <f>F64-F63</f>
        <v>20</v>
      </c>
      <c r="O63" s="20">
        <f>N63*1</f>
        <v>20</v>
      </c>
      <c r="P63" s="20">
        <f>M63/O63</f>
        <v>-0.15399895224999999</v>
      </c>
      <c r="Q63" s="20">
        <f>P63*60</f>
        <v>-9.2399371349999999</v>
      </c>
      <c r="R63" s="20">
        <f>Q63*60</f>
        <v>-554.39622810000003</v>
      </c>
      <c r="S63" s="21">
        <f>ABS(Q63)</f>
        <v>9.2399371349999999</v>
      </c>
    </row>
    <row r="64" spans="1:19" x14ac:dyDescent="0.25">
      <c r="A64" s="22" t="s">
        <v>308</v>
      </c>
      <c r="B64" s="17">
        <v>21</v>
      </c>
      <c r="C64" s="17" t="s">
        <v>300</v>
      </c>
      <c r="D64" s="17">
        <v>3.3000000000000002E-2</v>
      </c>
      <c r="E64" s="17">
        <f t="shared" si="13"/>
        <v>3.5538219750000002E-2</v>
      </c>
      <c r="F64" s="17">
        <v>1340.5</v>
      </c>
      <c r="G64" s="17">
        <v>6.5000000000000002E-2</v>
      </c>
      <c r="H64" s="17">
        <v>1341</v>
      </c>
      <c r="I64" s="17">
        <v>6.5000000000000002E-2</v>
      </c>
      <c r="J64" s="17">
        <v>1</v>
      </c>
      <c r="K64" s="17">
        <v>2</v>
      </c>
      <c r="S64" s="23"/>
    </row>
    <row r="65" spans="1:19" x14ac:dyDescent="0.25">
      <c r="A65" s="24" t="s">
        <v>96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6"/>
    </row>
    <row r="66" spans="1:19" x14ac:dyDescent="0.25">
      <c r="A66" s="19" t="s">
        <v>38</v>
      </c>
      <c r="B66" s="20">
        <v>23</v>
      </c>
      <c r="C66" s="20" t="s">
        <v>300</v>
      </c>
      <c r="D66" s="20">
        <v>2.4809999999999999</v>
      </c>
      <c r="E66" s="17">
        <f t="shared" ref="E66:E67" si="14">D66*1.07691575</f>
        <v>2.6718279757499999</v>
      </c>
      <c r="F66" s="20">
        <v>1709.8330000000001</v>
      </c>
      <c r="G66" s="20">
        <v>2.4700000000000002</v>
      </c>
      <c r="H66" s="20">
        <v>1710</v>
      </c>
      <c r="I66" s="20">
        <v>6.5000000000000002E-2</v>
      </c>
      <c r="J66" s="20">
        <v>1</v>
      </c>
      <c r="K66" s="20">
        <v>2</v>
      </c>
      <c r="L66" s="20">
        <f>D67-D66</f>
        <v>-2.1229999999999998</v>
      </c>
      <c r="M66" s="20">
        <f>E67-E66</f>
        <v>-2.2862921372499998</v>
      </c>
      <c r="N66" s="20">
        <f>F67-F66</f>
        <v>15.333999999999833</v>
      </c>
      <c r="O66" s="20">
        <f>N66*1</f>
        <v>15.333999999999833</v>
      </c>
      <c r="P66" s="20">
        <f>M66/O66</f>
        <v>-0.14909952636298585</v>
      </c>
      <c r="Q66" s="20">
        <f>P66*60</f>
        <v>-8.9459715817791512</v>
      </c>
      <c r="R66" s="20">
        <f>Q66*60</f>
        <v>-536.75829490674903</v>
      </c>
      <c r="S66" s="21">
        <f>ABS(Q66)</f>
        <v>8.9459715817791512</v>
      </c>
    </row>
    <row r="67" spans="1:19" x14ac:dyDescent="0.25">
      <c r="A67" s="22" t="s">
        <v>309</v>
      </c>
      <c r="B67" s="17">
        <v>24</v>
      </c>
      <c r="C67" s="17" t="s">
        <v>300</v>
      </c>
      <c r="D67" s="17">
        <v>0.35799999999999998</v>
      </c>
      <c r="E67" s="17">
        <f t="shared" si="14"/>
        <v>0.38553583849999995</v>
      </c>
      <c r="F67" s="17">
        <v>1725.1669999999999</v>
      </c>
      <c r="G67" s="17">
        <v>0.39</v>
      </c>
      <c r="H67" s="17">
        <v>1725</v>
      </c>
      <c r="I67" s="17">
        <v>6.5000000000000002E-2</v>
      </c>
      <c r="J67" s="17">
        <v>1</v>
      </c>
      <c r="K67" s="17">
        <v>2</v>
      </c>
      <c r="S67" s="23"/>
    </row>
    <row r="68" spans="1:19" x14ac:dyDescent="0.25">
      <c r="A68" s="24" t="s">
        <v>310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6"/>
    </row>
    <row r="69" spans="1:19" x14ac:dyDescent="0.25">
      <c r="A69" s="19" t="s">
        <v>41</v>
      </c>
      <c r="B69" s="20">
        <v>27</v>
      </c>
      <c r="C69" s="20" t="s">
        <v>300</v>
      </c>
      <c r="D69" s="20">
        <v>3.218</v>
      </c>
      <c r="E69" s="17">
        <f t="shared" ref="E69:E70" si="15">D69*1.07691575</f>
        <v>3.4655148834999996</v>
      </c>
      <c r="F69" s="20">
        <v>1801</v>
      </c>
      <c r="G69" s="20">
        <v>3.25</v>
      </c>
      <c r="H69" s="20">
        <v>1801</v>
      </c>
      <c r="I69" s="20">
        <v>6.5000000000000002E-2</v>
      </c>
      <c r="J69" s="20">
        <v>1</v>
      </c>
      <c r="K69" s="20">
        <v>2</v>
      </c>
      <c r="L69" s="20">
        <f>D70-D69</f>
        <v>-3.2509999999999999</v>
      </c>
      <c r="M69" s="20">
        <f>E70-E69</f>
        <v>-3.5010531032499994</v>
      </c>
      <c r="N69" s="20">
        <f>F70-F69</f>
        <v>23</v>
      </c>
      <c r="O69" s="20">
        <f>N69*1</f>
        <v>23</v>
      </c>
      <c r="P69" s="20">
        <f>M69/O69</f>
        <v>-0.15221970014130431</v>
      </c>
      <c r="Q69" s="20">
        <f>P69*60</f>
        <v>-9.1331820084782596</v>
      </c>
      <c r="R69" s="20">
        <f>Q69*60</f>
        <v>-547.99092050869558</v>
      </c>
      <c r="S69" s="21">
        <f>ABS(Q69)</f>
        <v>9.1331820084782596</v>
      </c>
    </row>
    <row r="70" spans="1:19" x14ac:dyDescent="0.25">
      <c r="A70" s="22" t="s">
        <v>320</v>
      </c>
      <c r="B70" s="17">
        <v>28</v>
      </c>
      <c r="C70" s="17" t="s">
        <v>300</v>
      </c>
      <c r="D70" s="17">
        <v>-3.3000000000000002E-2</v>
      </c>
      <c r="E70" s="17">
        <f t="shared" si="15"/>
        <v>-3.5538219750000002E-2</v>
      </c>
      <c r="F70" s="17">
        <v>1824</v>
      </c>
      <c r="G70" s="17">
        <v>0</v>
      </c>
      <c r="H70" s="17">
        <v>1824</v>
      </c>
      <c r="I70" s="17">
        <v>6.5000000000000002E-2</v>
      </c>
      <c r="J70" s="17">
        <v>1</v>
      </c>
      <c r="K70" s="17">
        <v>2</v>
      </c>
      <c r="S70" s="23"/>
    </row>
    <row r="71" spans="1:19" x14ac:dyDescent="0.25">
      <c r="A71" s="24" t="s">
        <v>321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6"/>
    </row>
    <row r="72" spans="1:19" x14ac:dyDescent="0.25">
      <c r="A72" s="19" t="s">
        <v>50</v>
      </c>
      <c r="B72" s="20">
        <v>34</v>
      </c>
      <c r="C72" s="20" t="s">
        <v>300</v>
      </c>
      <c r="D72" s="20">
        <v>1.3759999999999999</v>
      </c>
      <c r="E72" s="17">
        <f t="shared" ref="E72:E75" si="16">D72*1.07691575</f>
        <v>1.4818360719999999</v>
      </c>
      <c r="F72" s="20">
        <v>814.83299999999997</v>
      </c>
      <c r="G72" s="20">
        <v>1.365</v>
      </c>
      <c r="H72" s="20">
        <v>815</v>
      </c>
      <c r="I72" s="20">
        <v>6.5000000000000002E-2</v>
      </c>
      <c r="J72" s="20">
        <v>1</v>
      </c>
      <c r="K72" s="20">
        <v>2</v>
      </c>
      <c r="L72" s="20">
        <f>D73-D72</f>
        <v>-1.343</v>
      </c>
      <c r="M72" s="20">
        <f>E73-E72</f>
        <v>-1.4462978522499998</v>
      </c>
      <c r="N72" s="20">
        <f>F73-F72</f>
        <v>9.33400000000006</v>
      </c>
      <c r="O72" s="20">
        <f>N72*1</f>
        <v>9.33400000000006</v>
      </c>
      <c r="P72" s="20">
        <f>M72/O72</f>
        <v>-0.15494941635418796</v>
      </c>
      <c r="Q72" s="20">
        <f>P72*60</f>
        <v>-9.2969649812512785</v>
      </c>
      <c r="R72" s="20">
        <f>Q72*60</f>
        <v>-557.81789887507671</v>
      </c>
      <c r="S72" s="21">
        <f>ABS(Q72)</f>
        <v>9.2969649812512785</v>
      </c>
    </row>
    <row r="73" spans="1:19" x14ac:dyDescent="0.25">
      <c r="A73" s="22" t="s">
        <v>315</v>
      </c>
      <c r="B73" s="17">
        <v>35</v>
      </c>
      <c r="C73" s="17" t="s">
        <v>300</v>
      </c>
      <c r="D73" s="17">
        <v>3.3000000000000002E-2</v>
      </c>
      <c r="E73" s="17">
        <f t="shared" si="16"/>
        <v>3.5538219750000002E-2</v>
      </c>
      <c r="F73" s="17">
        <v>824.16700000000003</v>
      </c>
      <c r="G73" s="17">
        <v>6.5000000000000002E-2</v>
      </c>
      <c r="H73" s="17">
        <v>824</v>
      </c>
      <c r="I73" s="17">
        <v>6.5000000000000002E-2</v>
      </c>
      <c r="J73" s="17">
        <v>1</v>
      </c>
      <c r="K73" s="17">
        <v>2</v>
      </c>
      <c r="S73" s="23"/>
    </row>
    <row r="74" spans="1:19" x14ac:dyDescent="0.25">
      <c r="A74" s="22" t="s">
        <v>316</v>
      </c>
      <c r="B74" s="17">
        <v>37</v>
      </c>
      <c r="C74" s="17" t="s">
        <v>300</v>
      </c>
      <c r="D74" s="17">
        <v>1.008</v>
      </c>
      <c r="E74" s="17">
        <f t="shared" si="16"/>
        <v>1.0855310759999999</v>
      </c>
      <c r="F74" s="17">
        <v>2286.8330000000001</v>
      </c>
      <c r="G74" s="17">
        <v>1.04</v>
      </c>
      <c r="H74" s="17">
        <v>2287</v>
      </c>
      <c r="I74" s="17">
        <v>6.5000000000000002E-2</v>
      </c>
      <c r="J74" s="17">
        <v>1</v>
      </c>
      <c r="K74" s="17">
        <v>2</v>
      </c>
      <c r="L74" s="17">
        <f>D75-D74</f>
        <v>-1.04</v>
      </c>
      <c r="M74" s="20">
        <f>E75-E74</f>
        <v>-1.1199923799999998</v>
      </c>
      <c r="N74" s="17">
        <f>F75-F74</f>
        <v>7.3339999999998327</v>
      </c>
      <c r="O74" s="17">
        <f>N74*1</f>
        <v>7.3339999999998327</v>
      </c>
      <c r="P74" s="20">
        <f>M74/O74</f>
        <v>-0.15271235069539479</v>
      </c>
      <c r="Q74" s="17">
        <f>P74*60</f>
        <v>-9.1627410417236881</v>
      </c>
      <c r="R74" s="17">
        <f>Q74*60</f>
        <v>-549.76446250342133</v>
      </c>
      <c r="S74" s="23">
        <f>ABS(Q74)</f>
        <v>9.1627410417236881</v>
      </c>
    </row>
    <row r="75" spans="1:19" x14ac:dyDescent="0.25">
      <c r="A75" s="24"/>
      <c r="B75" s="25">
        <v>38</v>
      </c>
      <c r="C75" s="25" t="s">
        <v>300</v>
      </c>
      <c r="D75" s="25">
        <v>-3.2000000000000001E-2</v>
      </c>
      <c r="E75" s="17">
        <f t="shared" si="16"/>
        <v>-3.4461303999999998E-2</v>
      </c>
      <c r="F75" s="25">
        <v>2294.1669999999999</v>
      </c>
      <c r="G75" s="25">
        <v>0</v>
      </c>
      <c r="H75" s="25">
        <v>2294</v>
      </c>
      <c r="I75" s="25">
        <v>6.5000000000000002E-2</v>
      </c>
      <c r="J75" s="25">
        <v>1</v>
      </c>
      <c r="K75" s="25">
        <v>2</v>
      </c>
      <c r="L75" s="25"/>
      <c r="M75" s="25"/>
      <c r="N75" s="25"/>
      <c r="O75" s="25"/>
      <c r="P75" s="25"/>
      <c r="Q75" s="25"/>
      <c r="R75" s="25"/>
      <c r="S75" s="26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6826-C9DD-4E82-8DEC-4A5808CAF140}">
  <dimension ref="A1:S69"/>
  <sheetViews>
    <sheetView workbookViewId="0">
      <selection activeCell="Q51" sqref="Q51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17" t="s">
        <v>322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323</v>
      </c>
      <c r="D3" s="20">
        <v>-9.8000000000000004E-2</v>
      </c>
      <c r="E3" s="20">
        <f t="shared" ref="E3:E4" si="0">D3*1.07691575</f>
        <v>-0.1055377435</v>
      </c>
      <c r="F3" s="20">
        <v>195.5</v>
      </c>
      <c r="G3" s="20">
        <v>0</v>
      </c>
      <c r="H3" s="20">
        <v>0</v>
      </c>
      <c r="I3" s="20">
        <v>0</v>
      </c>
      <c r="J3" s="20">
        <v>0</v>
      </c>
      <c r="K3" s="20">
        <v>1</v>
      </c>
      <c r="L3" s="20">
        <f>D4-D3</f>
        <v>1.5610000000000002</v>
      </c>
      <c r="M3" s="20">
        <f>E4-E3</f>
        <v>1.68106548575</v>
      </c>
      <c r="N3" s="20">
        <f>F4-F3</f>
        <v>1363</v>
      </c>
      <c r="O3" s="20">
        <f>N3*1</f>
        <v>1363</v>
      </c>
      <c r="P3" s="20">
        <f>M3/O3</f>
        <v>1.2333569227806309E-3</v>
      </c>
      <c r="Q3" s="20">
        <f>P3*60</f>
        <v>7.4001415366837853E-2</v>
      </c>
      <c r="R3" s="21">
        <v>8.436161351819516</v>
      </c>
    </row>
    <row r="4" spans="1:18" x14ac:dyDescent="0.25">
      <c r="A4" s="22" t="s">
        <v>324</v>
      </c>
      <c r="B4" s="17">
        <v>2</v>
      </c>
      <c r="C4" s="17" t="s">
        <v>323</v>
      </c>
      <c r="D4" s="17">
        <v>1.4630000000000001</v>
      </c>
      <c r="E4" s="17">
        <f t="shared" si="0"/>
        <v>1.57552774225</v>
      </c>
      <c r="F4" s="17">
        <v>1558.5</v>
      </c>
      <c r="G4" s="17">
        <v>1.4950000000000001</v>
      </c>
      <c r="H4" s="17">
        <v>1559</v>
      </c>
      <c r="I4" s="17">
        <v>6.5000000000000002E-2</v>
      </c>
      <c r="J4" s="17">
        <v>1</v>
      </c>
      <c r="K4" s="17">
        <v>1</v>
      </c>
      <c r="R4" s="23"/>
    </row>
    <row r="5" spans="1:18" x14ac:dyDescent="0.25">
      <c r="A5" s="24" t="s">
        <v>325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323</v>
      </c>
      <c r="D6" s="20">
        <v>1.56</v>
      </c>
      <c r="E6" s="17">
        <f t="shared" ref="E6:E11" si="1">D6*1.07691575</f>
        <v>1.6799885699999999</v>
      </c>
      <c r="F6" s="20">
        <v>1</v>
      </c>
      <c r="G6" s="20">
        <v>1.56</v>
      </c>
      <c r="H6" s="20">
        <v>1</v>
      </c>
      <c r="I6" s="20">
        <v>6.5000000000000002E-2</v>
      </c>
      <c r="J6" s="20">
        <v>1</v>
      </c>
      <c r="K6" s="20">
        <v>1</v>
      </c>
      <c r="L6" s="20">
        <f>D7-D6</f>
        <v>1.181</v>
      </c>
      <c r="M6" s="17">
        <f>E7-E6</f>
        <v>1.2718375007500002</v>
      </c>
      <c r="N6" s="20">
        <f>F7-F6</f>
        <v>745.16700000000003</v>
      </c>
      <c r="O6" s="20">
        <f>N6*1</f>
        <v>745.16700000000003</v>
      </c>
      <c r="P6" s="20">
        <f>M6/O6</f>
        <v>1.7067818364876601E-3</v>
      </c>
      <c r="Q6" s="20">
        <f>P6*60</f>
        <v>0.1024069101892596</v>
      </c>
      <c r="R6" s="21">
        <v>11.674387761575595</v>
      </c>
    </row>
    <row r="7" spans="1:18" x14ac:dyDescent="0.25">
      <c r="A7" s="22" t="s">
        <v>326</v>
      </c>
      <c r="B7" s="17">
        <v>5</v>
      </c>
      <c r="C7" s="17" t="s">
        <v>323</v>
      </c>
      <c r="D7" s="17">
        <v>2.7410000000000001</v>
      </c>
      <c r="E7" s="17">
        <f t="shared" si="1"/>
        <v>2.9518260707500001</v>
      </c>
      <c r="F7" s="17">
        <v>746.16700000000003</v>
      </c>
      <c r="G7" s="17">
        <v>2.73</v>
      </c>
      <c r="H7" s="17">
        <v>746</v>
      </c>
      <c r="I7" s="17">
        <v>6.5000000000000002E-2</v>
      </c>
      <c r="J7" s="17">
        <v>1</v>
      </c>
      <c r="K7" s="17">
        <v>1</v>
      </c>
      <c r="R7" s="23"/>
    </row>
    <row r="8" spans="1:18" x14ac:dyDescent="0.25">
      <c r="A8" s="22" t="s">
        <v>327</v>
      </c>
      <c r="B8" s="17">
        <v>6</v>
      </c>
      <c r="C8" s="17" t="s">
        <v>323</v>
      </c>
      <c r="D8" s="17">
        <v>0.22800000000000001</v>
      </c>
      <c r="E8" s="17">
        <f t="shared" si="1"/>
        <v>0.245536791</v>
      </c>
      <c r="F8" s="17">
        <v>760.83299999999997</v>
      </c>
      <c r="G8" s="17">
        <v>0.26</v>
      </c>
      <c r="H8" s="17">
        <v>761</v>
      </c>
      <c r="I8" s="17">
        <v>6.5000000000000002E-2</v>
      </c>
      <c r="J8" s="17">
        <v>1</v>
      </c>
      <c r="K8" s="17">
        <v>1</v>
      </c>
      <c r="L8" s="17">
        <f>D9-D8</f>
        <v>1.8190000000000002</v>
      </c>
      <c r="M8" s="17">
        <f>E9-E8</f>
        <v>1.9589097492500003</v>
      </c>
      <c r="N8" s="17">
        <f>F9-F8</f>
        <v>1834</v>
      </c>
      <c r="O8" s="17">
        <f>N8*1</f>
        <v>1834</v>
      </c>
      <c r="P8" s="17">
        <f>M8/O8</f>
        <v>1.0681078240185389E-3</v>
      </c>
      <c r="Q8" s="17">
        <f>P8*60</f>
        <v>6.4086469441112334E-2</v>
      </c>
      <c r="R8" s="23">
        <v>7.3058575162868058</v>
      </c>
    </row>
    <row r="9" spans="1:18" x14ac:dyDescent="0.25">
      <c r="A9" s="24"/>
      <c r="B9" s="25">
        <v>7</v>
      </c>
      <c r="C9" s="25" t="s">
        <v>323</v>
      </c>
      <c r="D9" s="25">
        <v>2.0470000000000002</v>
      </c>
      <c r="E9" s="17">
        <f t="shared" si="1"/>
        <v>2.2044465402500002</v>
      </c>
      <c r="F9" s="25">
        <v>2594.8330000000001</v>
      </c>
      <c r="G9" s="25">
        <v>2.08</v>
      </c>
      <c r="H9" s="25">
        <v>2595</v>
      </c>
      <c r="I9" s="25">
        <v>6.5000000000000002E-2</v>
      </c>
      <c r="J9" s="25">
        <v>1</v>
      </c>
      <c r="K9" s="25">
        <v>1</v>
      </c>
      <c r="L9" s="25"/>
      <c r="M9" s="25"/>
      <c r="N9" s="25"/>
      <c r="O9" s="25"/>
      <c r="P9" s="25"/>
      <c r="Q9" s="25"/>
      <c r="R9" s="26"/>
    </row>
    <row r="10" spans="1:18" x14ac:dyDescent="0.25">
      <c r="A10" s="19" t="s">
        <v>18</v>
      </c>
      <c r="B10" s="20">
        <v>9</v>
      </c>
      <c r="C10" s="20" t="s">
        <v>323</v>
      </c>
      <c r="D10" s="20">
        <v>1.69</v>
      </c>
      <c r="E10" s="20">
        <f t="shared" si="1"/>
        <v>1.8199876174999998</v>
      </c>
      <c r="F10" s="20">
        <v>0</v>
      </c>
      <c r="G10" s="20">
        <v>1.69</v>
      </c>
      <c r="H10" s="20">
        <v>0</v>
      </c>
      <c r="I10" s="20">
        <v>6.5000000000000002E-2</v>
      </c>
      <c r="J10" s="20">
        <v>1</v>
      </c>
      <c r="K10" s="20">
        <v>1</v>
      </c>
      <c r="L10" s="20">
        <f>D11-D10</f>
        <v>2.4380000000000002</v>
      </c>
      <c r="M10" s="17">
        <f>E11-E10</f>
        <v>2.6255205985000005</v>
      </c>
      <c r="N10" s="20">
        <f>F11-F10</f>
        <v>2834.5</v>
      </c>
      <c r="O10" s="20">
        <f>N10*1</f>
        <v>2834.5</v>
      </c>
      <c r="P10" s="20">
        <f>M10/O10</f>
        <v>9.2627292238490057E-4</v>
      </c>
      <c r="Q10" s="20">
        <f>P10*60</f>
        <v>5.5576375343094037E-2</v>
      </c>
      <c r="R10" s="21">
        <v>6.3357067891127201</v>
      </c>
    </row>
    <row r="11" spans="1:18" x14ac:dyDescent="0.25">
      <c r="A11" s="22" t="s">
        <v>328</v>
      </c>
      <c r="B11" s="17">
        <v>10</v>
      </c>
      <c r="C11" s="17" t="s">
        <v>323</v>
      </c>
      <c r="D11" s="17">
        <v>4.1280000000000001</v>
      </c>
      <c r="E11" s="17">
        <f t="shared" si="1"/>
        <v>4.4455082160000003</v>
      </c>
      <c r="F11" s="17">
        <v>2834.5</v>
      </c>
      <c r="G11" s="17">
        <v>4.16</v>
      </c>
      <c r="H11" s="17">
        <v>2835</v>
      </c>
      <c r="I11" s="17">
        <v>6.5000000000000002E-2</v>
      </c>
      <c r="J11" s="17">
        <v>1</v>
      </c>
      <c r="K11" s="17">
        <v>1</v>
      </c>
      <c r="R11" s="23"/>
    </row>
    <row r="12" spans="1:18" x14ac:dyDescent="0.25">
      <c r="A12" s="24" t="s">
        <v>329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8" x14ac:dyDescent="0.25">
      <c r="A13" s="19" t="s">
        <v>19</v>
      </c>
      <c r="B13" s="20">
        <v>12</v>
      </c>
      <c r="C13" s="20" t="s">
        <v>323</v>
      </c>
      <c r="D13" s="20">
        <v>0.91</v>
      </c>
      <c r="E13" s="17">
        <f t="shared" ref="E13:E14" si="2">D13*1.07691575</f>
        <v>0.97999333249999998</v>
      </c>
      <c r="F13" s="20">
        <v>1</v>
      </c>
      <c r="G13" s="20">
        <v>0.91</v>
      </c>
      <c r="H13" s="20">
        <v>1</v>
      </c>
      <c r="I13" s="20">
        <v>6.5000000000000002E-2</v>
      </c>
      <c r="J13" s="20">
        <v>1</v>
      </c>
      <c r="K13" s="20">
        <v>1</v>
      </c>
      <c r="L13" s="20">
        <f>D14-D13</f>
        <v>0.878</v>
      </c>
      <c r="M13" s="17">
        <f>E14-E13</f>
        <v>0.94553202850000007</v>
      </c>
      <c r="N13" s="20">
        <f>F14-F13</f>
        <v>520.5</v>
      </c>
      <c r="O13" s="20">
        <f>N13*1</f>
        <v>520.5</v>
      </c>
      <c r="P13" s="20">
        <f>M13/O13</f>
        <v>1.8165841085494717E-3</v>
      </c>
      <c r="Q13" s="20">
        <f>P13*60</f>
        <v>0.1089950465129683</v>
      </c>
      <c r="R13" s="21">
        <v>12.425435302478386</v>
      </c>
    </row>
    <row r="14" spans="1:18" x14ac:dyDescent="0.25">
      <c r="A14" s="22" t="s">
        <v>330</v>
      </c>
      <c r="B14" s="17">
        <v>13</v>
      </c>
      <c r="C14" s="17" t="s">
        <v>323</v>
      </c>
      <c r="D14" s="17">
        <v>1.788</v>
      </c>
      <c r="E14" s="17">
        <f t="shared" si="2"/>
        <v>1.925525361</v>
      </c>
      <c r="F14" s="17">
        <v>521.5</v>
      </c>
      <c r="G14" s="17">
        <v>1.82</v>
      </c>
      <c r="H14" s="17">
        <v>522</v>
      </c>
      <c r="I14" s="17">
        <v>6.5000000000000002E-2</v>
      </c>
      <c r="J14" s="17">
        <v>1</v>
      </c>
      <c r="K14" s="17">
        <v>1</v>
      </c>
      <c r="R14" s="23"/>
    </row>
    <row r="15" spans="1:18" x14ac:dyDescent="0.25">
      <c r="A15" s="24" t="s">
        <v>331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6"/>
    </row>
    <row r="55" spans="1:19" x14ac:dyDescent="0.25">
      <c r="A55" s="17" t="s">
        <v>332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323</v>
      </c>
      <c r="D57" s="20">
        <v>1.4630000000000001</v>
      </c>
      <c r="E57" s="20">
        <f t="shared" ref="E57:E58" si="3">D57*1.07691575</f>
        <v>1.57552774225</v>
      </c>
      <c r="F57" s="20">
        <v>1558.5</v>
      </c>
      <c r="G57" s="20">
        <v>1.4950000000000001</v>
      </c>
      <c r="H57" s="20">
        <v>1559</v>
      </c>
      <c r="I57" s="20">
        <v>6.5000000000000002E-2</v>
      </c>
      <c r="J57" s="20">
        <v>1</v>
      </c>
      <c r="K57" s="20">
        <v>1</v>
      </c>
      <c r="L57" s="20">
        <f>D58-D57</f>
        <v>-1.496</v>
      </c>
      <c r="M57" s="20">
        <f>E58-E57</f>
        <v>-1.6110659620000001</v>
      </c>
      <c r="N57" s="20">
        <f>F58-F57</f>
        <v>11</v>
      </c>
      <c r="O57" s="20">
        <f>N57*1</f>
        <v>11</v>
      </c>
      <c r="P57" s="20">
        <f>M57/O57</f>
        <v>-0.146460542</v>
      </c>
      <c r="Q57" s="20">
        <f>P57*60</f>
        <v>-8.7876325200000007</v>
      </c>
      <c r="R57" s="20">
        <f>Q57*60</f>
        <v>-527.25795120000009</v>
      </c>
      <c r="S57" s="21">
        <f>ABS(Q57)</f>
        <v>8.7876325200000007</v>
      </c>
    </row>
    <row r="58" spans="1:19" x14ac:dyDescent="0.25">
      <c r="A58" s="22" t="s">
        <v>324</v>
      </c>
      <c r="B58" s="17">
        <v>3</v>
      </c>
      <c r="C58" s="17" t="s">
        <v>323</v>
      </c>
      <c r="D58" s="17">
        <v>-3.3000000000000002E-2</v>
      </c>
      <c r="E58" s="17">
        <f t="shared" si="3"/>
        <v>-3.5538219750000002E-2</v>
      </c>
      <c r="F58" s="17">
        <v>1569.5</v>
      </c>
      <c r="G58" s="17">
        <v>0</v>
      </c>
      <c r="H58" s="17">
        <v>1570</v>
      </c>
      <c r="I58" s="17">
        <v>6.5000000000000002E-2</v>
      </c>
      <c r="J58" s="17">
        <v>1</v>
      </c>
      <c r="K58" s="17">
        <v>1</v>
      </c>
      <c r="S58" s="23"/>
    </row>
    <row r="59" spans="1:19" x14ac:dyDescent="0.25">
      <c r="A59" s="24" t="s">
        <v>325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  <row r="60" spans="1:19" x14ac:dyDescent="0.25">
      <c r="A60" s="19" t="s">
        <v>17</v>
      </c>
      <c r="B60" s="20">
        <v>5</v>
      </c>
      <c r="C60" s="20" t="s">
        <v>323</v>
      </c>
      <c r="D60" s="20">
        <v>2.7410000000000001</v>
      </c>
      <c r="E60" s="17">
        <f t="shared" ref="E60:E65" si="4">D60*1.07691575</f>
        <v>2.9518260707500001</v>
      </c>
      <c r="F60" s="20">
        <v>746.16700000000003</v>
      </c>
      <c r="G60" s="20">
        <v>2.73</v>
      </c>
      <c r="H60" s="20">
        <v>746</v>
      </c>
      <c r="I60" s="20">
        <v>6.5000000000000002E-2</v>
      </c>
      <c r="J60" s="20">
        <v>1</v>
      </c>
      <c r="K60" s="20">
        <v>1</v>
      </c>
      <c r="L60" s="20">
        <f>D61-D60</f>
        <v>-2.5129999999999999</v>
      </c>
      <c r="M60" s="17">
        <f>E61-E60</f>
        <v>-2.70628927975</v>
      </c>
      <c r="N60" s="20">
        <f>F61-F60</f>
        <v>14.66599999999994</v>
      </c>
      <c r="O60" s="20">
        <f>N60*1</f>
        <v>14.66599999999994</v>
      </c>
      <c r="P60" s="20">
        <f>M60/O60</f>
        <v>-0.18452811126073987</v>
      </c>
      <c r="Q60" s="20">
        <f>P60*60</f>
        <v>-11.071686675644392</v>
      </c>
      <c r="R60" s="20">
        <f>Q60*60</f>
        <v>-664.30120053866347</v>
      </c>
      <c r="S60" s="21">
        <f>ABS(Q60)</f>
        <v>11.071686675644392</v>
      </c>
    </row>
    <row r="61" spans="1:19" x14ac:dyDescent="0.25">
      <c r="A61" s="22" t="s">
        <v>326</v>
      </c>
      <c r="B61" s="17">
        <v>6</v>
      </c>
      <c r="C61" s="17" t="s">
        <v>323</v>
      </c>
      <c r="D61" s="17">
        <v>0.22800000000000001</v>
      </c>
      <c r="E61" s="17">
        <f t="shared" si="4"/>
        <v>0.245536791</v>
      </c>
      <c r="F61" s="17">
        <v>760.83299999999997</v>
      </c>
      <c r="G61" s="17">
        <v>0.26</v>
      </c>
      <c r="H61" s="17">
        <v>761</v>
      </c>
      <c r="I61" s="17">
        <v>6.5000000000000002E-2</v>
      </c>
      <c r="J61" s="17">
        <v>1</v>
      </c>
      <c r="K61" s="17">
        <v>1</v>
      </c>
      <c r="S61" s="23"/>
    </row>
    <row r="62" spans="1:19" x14ac:dyDescent="0.25">
      <c r="A62" s="22" t="s">
        <v>327</v>
      </c>
      <c r="B62" s="17">
        <v>7</v>
      </c>
      <c r="C62" s="17" t="s">
        <v>323</v>
      </c>
      <c r="D62" s="17">
        <v>2.0470000000000002</v>
      </c>
      <c r="E62" s="17">
        <f t="shared" si="4"/>
        <v>2.2044465402500002</v>
      </c>
      <c r="F62" s="17">
        <v>2594.8330000000001</v>
      </c>
      <c r="G62" s="17">
        <v>2.08</v>
      </c>
      <c r="H62" s="17">
        <v>2595</v>
      </c>
      <c r="I62" s="17">
        <v>6.5000000000000002E-2</v>
      </c>
      <c r="J62" s="17">
        <v>1</v>
      </c>
      <c r="K62" s="17">
        <v>1</v>
      </c>
      <c r="L62" s="17">
        <f>D63-D62</f>
        <v>-1.8190000000000002</v>
      </c>
      <c r="M62" s="17">
        <f>E63-E62</f>
        <v>-1.9589097492500003</v>
      </c>
      <c r="N62" s="17">
        <f>F63-F62</f>
        <v>18.666999999999916</v>
      </c>
      <c r="O62" s="17">
        <f>N62*1</f>
        <v>18.666999999999916</v>
      </c>
      <c r="P62" s="17">
        <f>M62/O62</f>
        <v>-0.1049397197862543</v>
      </c>
      <c r="Q62" s="17">
        <f>P62*60</f>
        <v>-6.296383187175258</v>
      </c>
      <c r="R62" s="17">
        <f>Q62*60</f>
        <v>-377.78299123051551</v>
      </c>
      <c r="S62" s="23">
        <f>ABS(Q62)</f>
        <v>6.296383187175258</v>
      </c>
    </row>
    <row r="63" spans="1:19" x14ac:dyDescent="0.25">
      <c r="A63" s="24"/>
      <c r="B63" s="25">
        <v>8</v>
      </c>
      <c r="C63" s="25" t="s">
        <v>323</v>
      </c>
      <c r="D63" s="25">
        <v>0.22800000000000001</v>
      </c>
      <c r="E63" s="17">
        <f t="shared" si="4"/>
        <v>0.245536791</v>
      </c>
      <c r="F63" s="25">
        <v>2613.5</v>
      </c>
      <c r="G63" s="25">
        <v>0.26</v>
      </c>
      <c r="H63" s="25">
        <v>2614</v>
      </c>
      <c r="I63" s="25">
        <v>6.5000000000000002E-2</v>
      </c>
      <c r="J63" s="25">
        <v>1</v>
      </c>
      <c r="K63" s="25">
        <v>1</v>
      </c>
      <c r="L63" s="25"/>
      <c r="M63" s="25"/>
      <c r="N63" s="25"/>
      <c r="O63" s="25"/>
      <c r="P63" s="25"/>
      <c r="Q63" s="25"/>
      <c r="R63" s="25"/>
      <c r="S63" s="26"/>
    </row>
    <row r="64" spans="1:19" x14ac:dyDescent="0.25">
      <c r="A64" s="19" t="s">
        <v>18</v>
      </c>
      <c r="B64" s="20">
        <v>10</v>
      </c>
      <c r="C64" s="20" t="s">
        <v>323</v>
      </c>
      <c r="D64" s="20">
        <v>4.1280000000000001</v>
      </c>
      <c r="E64" s="20">
        <f t="shared" si="4"/>
        <v>4.4455082160000003</v>
      </c>
      <c r="F64" s="20">
        <v>2834.5</v>
      </c>
      <c r="G64" s="20">
        <v>4.16</v>
      </c>
      <c r="H64" s="20">
        <v>2835</v>
      </c>
      <c r="I64" s="20">
        <v>6.5000000000000002E-2</v>
      </c>
      <c r="J64" s="20">
        <v>1</v>
      </c>
      <c r="K64" s="20">
        <v>1</v>
      </c>
      <c r="L64" s="20">
        <f>D65-D64</f>
        <v>-4.1610000000000005</v>
      </c>
      <c r="M64" s="17">
        <f>E65-E64</f>
        <v>-4.4810464357500006</v>
      </c>
      <c r="N64" s="20">
        <f>F65-F64</f>
        <v>34.666999999999916</v>
      </c>
      <c r="O64" s="20">
        <f>N64*1</f>
        <v>34.666999999999916</v>
      </c>
      <c r="P64" s="20">
        <f>M64/O64</f>
        <v>-0.12925971199555805</v>
      </c>
      <c r="Q64" s="20">
        <f>P64*60</f>
        <v>-7.755582719733483</v>
      </c>
      <c r="R64" s="20">
        <f>Q64*60</f>
        <v>-465.33496318400898</v>
      </c>
      <c r="S64" s="21">
        <f>ABS(Q64)</f>
        <v>7.755582719733483</v>
      </c>
    </row>
    <row r="65" spans="1:19" x14ac:dyDescent="0.25">
      <c r="A65" s="22" t="s">
        <v>328</v>
      </c>
      <c r="B65" s="17">
        <v>11</v>
      </c>
      <c r="C65" s="17" t="s">
        <v>323</v>
      </c>
      <c r="D65" s="17">
        <v>-3.3000000000000002E-2</v>
      </c>
      <c r="E65" s="17">
        <f t="shared" si="4"/>
        <v>-3.5538219750000002E-2</v>
      </c>
      <c r="F65" s="17">
        <v>2869.1669999999999</v>
      </c>
      <c r="G65" s="17">
        <v>0</v>
      </c>
      <c r="H65" s="17">
        <v>2869</v>
      </c>
      <c r="I65" s="17">
        <v>6.5000000000000002E-2</v>
      </c>
      <c r="J65" s="17">
        <v>1</v>
      </c>
      <c r="K65" s="17">
        <v>1</v>
      </c>
      <c r="S65" s="23"/>
    </row>
    <row r="66" spans="1:19" x14ac:dyDescent="0.25">
      <c r="A66" s="24" t="s">
        <v>329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6"/>
    </row>
    <row r="67" spans="1:19" x14ac:dyDescent="0.25">
      <c r="A67" s="19" t="s">
        <v>19</v>
      </c>
      <c r="B67" s="20">
        <v>13</v>
      </c>
      <c r="C67" s="20" t="s">
        <v>323</v>
      </c>
      <c r="D67" s="20">
        <v>1.788</v>
      </c>
      <c r="E67" s="17">
        <f t="shared" ref="E67:E68" si="5">D67*1.07691575</f>
        <v>1.925525361</v>
      </c>
      <c r="F67" s="20">
        <v>521.5</v>
      </c>
      <c r="G67" s="20">
        <v>1.82</v>
      </c>
      <c r="H67" s="20">
        <v>522</v>
      </c>
      <c r="I67" s="20">
        <v>6.5000000000000002E-2</v>
      </c>
      <c r="J67" s="20">
        <v>1</v>
      </c>
      <c r="K67" s="20">
        <v>1</v>
      </c>
      <c r="L67" s="20">
        <f>D68-D67</f>
        <v>-1.7550000000000001</v>
      </c>
      <c r="M67" s="17">
        <f>E68-E67</f>
        <v>-1.88998714125</v>
      </c>
      <c r="N67" s="20">
        <f>F68-F67</f>
        <v>12</v>
      </c>
      <c r="O67" s="20">
        <f>N67*1</f>
        <v>12</v>
      </c>
      <c r="P67" s="20">
        <f>M67/O67</f>
        <v>-0.15749892843749999</v>
      </c>
      <c r="Q67" s="20">
        <f>P67*60</f>
        <v>-9.4499357062499989</v>
      </c>
      <c r="R67" s="20">
        <f>Q67*60</f>
        <v>-566.99614237499998</v>
      </c>
      <c r="S67" s="21">
        <f>ABS(Q67)</f>
        <v>9.4499357062499989</v>
      </c>
    </row>
    <row r="68" spans="1:19" x14ac:dyDescent="0.25">
      <c r="A68" s="22" t="s">
        <v>330</v>
      </c>
      <c r="B68" s="17">
        <v>14</v>
      </c>
      <c r="C68" s="17" t="s">
        <v>323</v>
      </c>
      <c r="D68" s="17">
        <v>3.3000000000000002E-2</v>
      </c>
      <c r="E68" s="17">
        <f t="shared" si="5"/>
        <v>3.5538219750000002E-2</v>
      </c>
      <c r="F68" s="17">
        <v>533.5</v>
      </c>
      <c r="G68" s="17">
        <v>6.5000000000000002E-2</v>
      </c>
      <c r="H68" s="17">
        <v>534</v>
      </c>
      <c r="I68" s="17">
        <v>6.5000000000000002E-2</v>
      </c>
      <c r="J68" s="17">
        <v>1</v>
      </c>
      <c r="K68" s="17">
        <v>1</v>
      </c>
      <c r="S68" s="23"/>
    </row>
    <row r="69" spans="1:19" x14ac:dyDescent="0.25">
      <c r="A69" s="24" t="s">
        <v>331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6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6D33-FA9D-408A-8743-222A358B4252}">
  <dimension ref="A1:S43"/>
  <sheetViews>
    <sheetView workbookViewId="0">
      <selection activeCell="Q51" sqref="Q51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17" t="s">
        <v>333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7"/>
      <c r="B2" s="17"/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28</v>
      </c>
      <c r="B3" s="20">
        <v>15</v>
      </c>
      <c r="C3" s="20" t="s">
        <v>323</v>
      </c>
      <c r="D3" s="20">
        <v>0.65</v>
      </c>
      <c r="E3" s="17">
        <f t="shared" ref="E3:E8" si="0">D3*1.07691575</f>
        <v>0.69999523750000003</v>
      </c>
      <c r="F3" s="20">
        <v>1</v>
      </c>
      <c r="G3" s="20">
        <v>0.65</v>
      </c>
      <c r="H3" s="20">
        <v>1</v>
      </c>
      <c r="I3" s="20">
        <v>6.5000000000000002E-2</v>
      </c>
      <c r="J3" s="20">
        <v>1</v>
      </c>
      <c r="K3" s="20">
        <v>1</v>
      </c>
      <c r="L3" s="20">
        <f>D4-D3</f>
        <v>1.1379999999999999</v>
      </c>
      <c r="M3" s="17">
        <f>E4-E3</f>
        <v>1.2255301235</v>
      </c>
      <c r="N3" s="20">
        <f>F4-F3</f>
        <v>838.5</v>
      </c>
      <c r="O3" s="20">
        <f>N3*1</f>
        <v>838.5</v>
      </c>
      <c r="P3" s="20">
        <f>M3/O3</f>
        <v>1.4615743870005963E-3</v>
      </c>
      <c r="Q3" s="20">
        <f>P3*60</f>
        <v>8.7694463220035782E-2</v>
      </c>
      <c r="R3" s="21">
        <v>9.9971688070840781</v>
      </c>
    </row>
    <row r="4" spans="1:18" x14ac:dyDescent="0.25">
      <c r="A4" s="22" t="s">
        <v>221</v>
      </c>
      <c r="B4" s="17">
        <v>16</v>
      </c>
      <c r="C4" s="17" t="s">
        <v>323</v>
      </c>
      <c r="D4" s="17">
        <v>1.788</v>
      </c>
      <c r="E4" s="17">
        <f t="shared" si="0"/>
        <v>1.925525361</v>
      </c>
      <c r="F4" s="17">
        <v>839.5</v>
      </c>
      <c r="G4" s="17">
        <v>1.82</v>
      </c>
      <c r="H4" s="17">
        <v>840</v>
      </c>
      <c r="I4" s="17">
        <v>6.5000000000000002E-2</v>
      </c>
      <c r="J4" s="17">
        <v>1</v>
      </c>
      <c r="K4" s="17">
        <v>1</v>
      </c>
      <c r="L4" s="17"/>
      <c r="M4" s="17"/>
      <c r="N4" s="17"/>
      <c r="O4" s="17"/>
      <c r="P4" s="17"/>
      <c r="Q4" s="17"/>
      <c r="R4" s="23"/>
    </row>
    <row r="5" spans="1:18" x14ac:dyDescent="0.25">
      <c r="A5" s="22" t="s">
        <v>334</v>
      </c>
      <c r="B5" s="17">
        <v>17</v>
      </c>
      <c r="C5" s="17" t="s">
        <v>323</v>
      </c>
      <c r="D5" s="17">
        <v>-3.3000000000000002E-2</v>
      </c>
      <c r="E5" s="17">
        <f t="shared" si="0"/>
        <v>-3.5538219750000002E-2</v>
      </c>
      <c r="F5" s="17">
        <v>853.5</v>
      </c>
      <c r="G5" s="17">
        <v>0</v>
      </c>
      <c r="H5" s="17">
        <v>854</v>
      </c>
      <c r="I5" s="17">
        <v>6.5000000000000002E-2</v>
      </c>
      <c r="J5" s="17">
        <v>1</v>
      </c>
      <c r="K5" s="17">
        <v>1</v>
      </c>
      <c r="L5" s="17">
        <f>D6-D5</f>
        <v>2.2109999999999999</v>
      </c>
      <c r="M5" s="17">
        <f>E6-E5</f>
        <v>2.3810607232499996</v>
      </c>
      <c r="N5" s="17">
        <f>F6-F5</f>
        <v>2049</v>
      </c>
      <c r="O5" s="17">
        <f>N5*1</f>
        <v>2049</v>
      </c>
      <c r="P5" s="17">
        <f>M5/O5</f>
        <v>1.1620598942166909E-3</v>
      </c>
      <c r="Q5" s="17">
        <f>P5*60</f>
        <v>6.9723593653001459E-2</v>
      </c>
      <c r="R5" s="23">
        <v>7.9484896764421666</v>
      </c>
    </row>
    <row r="6" spans="1:18" x14ac:dyDescent="0.25">
      <c r="A6" s="24"/>
      <c r="B6" s="25">
        <v>18</v>
      </c>
      <c r="C6" s="25" t="s">
        <v>323</v>
      </c>
      <c r="D6" s="25">
        <v>2.1779999999999999</v>
      </c>
      <c r="E6" s="17">
        <f t="shared" si="0"/>
        <v>2.3455225034999998</v>
      </c>
      <c r="F6" s="25">
        <v>2902.5</v>
      </c>
      <c r="G6" s="25">
        <v>2.21</v>
      </c>
      <c r="H6" s="25">
        <v>2903</v>
      </c>
      <c r="I6" s="25">
        <v>6.5000000000000002E-2</v>
      </c>
      <c r="J6" s="25">
        <v>1</v>
      </c>
      <c r="K6" s="25">
        <v>1</v>
      </c>
      <c r="L6" s="25"/>
      <c r="M6" s="25"/>
      <c r="N6" s="25"/>
      <c r="O6" s="25"/>
      <c r="P6" s="25"/>
      <c r="Q6" s="25"/>
      <c r="R6" s="26"/>
    </row>
    <row r="7" spans="1:18" x14ac:dyDescent="0.25">
      <c r="A7" s="19" t="s">
        <v>32</v>
      </c>
      <c r="B7" s="20">
        <v>20</v>
      </c>
      <c r="C7" s="20" t="s">
        <v>323</v>
      </c>
      <c r="D7" s="20">
        <v>0</v>
      </c>
      <c r="E7" s="20">
        <f t="shared" si="0"/>
        <v>0</v>
      </c>
      <c r="F7" s="20">
        <v>380</v>
      </c>
      <c r="G7" s="20">
        <v>0</v>
      </c>
      <c r="H7" s="20">
        <v>380</v>
      </c>
      <c r="I7" s="20">
        <v>6.5000000000000002E-2</v>
      </c>
      <c r="J7" s="20">
        <v>1</v>
      </c>
      <c r="K7" s="20">
        <v>1</v>
      </c>
      <c r="L7" s="20">
        <f>D8-D7</f>
        <v>3.3479999999999999</v>
      </c>
      <c r="M7" s="17">
        <f>E8-E7</f>
        <v>3.6055139309999995</v>
      </c>
      <c r="N7" s="20">
        <f>F8-F7</f>
        <v>2987.1669999999999</v>
      </c>
      <c r="O7" s="20">
        <f>N7*1</f>
        <v>2987.1669999999999</v>
      </c>
      <c r="P7" s="20">
        <f>M7/O7</f>
        <v>1.2070011254810996E-3</v>
      </c>
      <c r="Q7" s="20">
        <f>P7*60</f>
        <v>7.242006752886597E-2</v>
      </c>
      <c r="R7" s="21">
        <v>8.2558876982907208</v>
      </c>
    </row>
    <row r="8" spans="1:18" x14ac:dyDescent="0.25">
      <c r="A8" s="22" t="s">
        <v>330</v>
      </c>
      <c r="B8" s="17">
        <v>21</v>
      </c>
      <c r="C8" s="17" t="s">
        <v>323</v>
      </c>
      <c r="D8" s="17">
        <v>3.3479999999999999</v>
      </c>
      <c r="E8" s="17">
        <f t="shared" si="0"/>
        <v>3.6055139309999995</v>
      </c>
      <c r="F8" s="17">
        <v>3367.1669999999999</v>
      </c>
      <c r="G8" s="17">
        <v>3.38</v>
      </c>
      <c r="H8" s="17">
        <v>3367</v>
      </c>
      <c r="I8" s="17">
        <v>6.5000000000000002E-2</v>
      </c>
      <c r="J8" s="17">
        <v>1</v>
      </c>
      <c r="K8" s="17">
        <v>1</v>
      </c>
      <c r="L8" s="17"/>
      <c r="M8" s="17"/>
      <c r="N8" s="17"/>
      <c r="O8" s="17"/>
      <c r="P8" s="17"/>
      <c r="Q8" s="17"/>
      <c r="R8" s="23"/>
    </row>
    <row r="9" spans="1:18" x14ac:dyDescent="0.25">
      <c r="A9" s="24" t="s">
        <v>335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1:18" x14ac:dyDescent="0.25">
      <c r="A10" s="19" t="s">
        <v>35</v>
      </c>
      <c r="B10" s="20">
        <v>23</v>
      </c>
      <c r="C10" s="20" t="s">
        <v>323</v>
      </c>
      <c r="D10" s="20">
        <v>0</v>
      </c>
      <c r="E10" s="17">
        <f>D10*1.07691575</f>
        <v>0</v>
      </c>
      <c r="F10" s="20">
        <v>260</v>
      </c>
      <c r="G10" s="20">
        <v>0</v>
      </c>
      <c r="H10" s="20">
        <v>260</v>
      </c>
      <c r="I10" s="20">
        <v>6.5000000000000002E-2</v>
      </c>
      <c r="J10" s="20">
        <v>1</v>
      </c>
      <c r="K10" s="20">
        <v>1</v>
      </c>
      <c r="L10" s="20">
        <f>D11-D10</f>
        <v>1.4630000000000001</v>
      </c>
      <c r="M10" s="17">
        <f>E11-E10</f>
        <v>1.57552774225</v>
      </c>
      <c r="N10" s="20">
        <f>F11-F10</f>
        <v>1385.5</v>
      </c>
      <c r="O10" s="20">
        <f>N10*1</f>
        <v>1385.5</v>
      </c>
      <c r="P10" s="20">
        <f>M10/O10</f>
        <v>1.1371546317214003E-3</v>
      </c>
      <c r="Q10" s="20">
        <f>P10*60</f>
        <v>6.8229277903284022E-2</v>
      </c>
      <c r="R10" s="21">
        <v>7.7781376809743783</v>
      </c>
    </row>
    <row r="11" spans="1:18" x14ac:dyDescent="0.25">
      <c r="A11" s="22" t="s">
        <v>336</v>
      </c>
      <c r="B11" s="17">
        <v>24</v>
      </c>
      <c r="C11" s="17" t="s">
        <v>323</v>
      </c>
      <c r="D11" s="17">
        <v>1.4630000000000001</v>
      </c>
      <c r="E11" s="17">
        <f>D11*1.07691575</f>
        <v>1.57552774225</v>
      </c>
      <c r="F11" s="17">
        <v>1645.5</v>
      </c>
      <c r="G11" s="17">
        <v>1.4950000000000001</v>
      </c>
      <c r="H11" s="17">
        <v>1646</v>
      </c>
      <c r="I11" s="17">
        <v>6.5000000000000002E-2</v>
      </c>
      <c r="J11" s="17">
        <v>1</v>
      </c>
      <c r="K11" s="17">
        <v>1</v>
      </c>
      <c r="L11" s="17"/>
      <c r="M11" s="17"/>
      <c r="N11" s="17"/>
      <c r="O11" s="17"/>
      <c r="P11" s="17"/>
      <c r="Q11" s="17"/>
      <c r="R11" s="23"/>
    </row>
    <row r="12" spans="1:18" x14ac:dyDescent="0.25">
      <c r="A12" s="24" t="s">
        <v>337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8" x14ac:dyDescent="0.25">
      <c r="A13" s="19" t="s">
        <v>38</v>
      </c>
      <c r="B13" s="20">
        <v>26</v>
      </c>
      <c r="C13" s="20" t="s">
        <v>323</v>
      </c>
      <c r="D13" s="20">
        <v>2.08</v>
      </c>
      <c r="E13" s="17">
        <f>D13*1.07691575</f>
        <v>2.23998476</v>
      </c>
      <c r="F13" s="20">
        <v>0</v>
      </c>
      <c r="G13" s="20">
        <v>2.08</v>
      </c>
      <c r="H13" s="20">
        <v>0</v>
      </c>
      <c r="I13" s="20">
        <v>6.5000000000000002E-2</v>
      </c>
      <c r="J13" s="20">
        <v>1</v>
      </c>
      <c r="K13" s="20">
        <v>1</v>
      </c>
      <c r="L13" s="20">
        <f>D14-D13</f>
        <v>1.8529999999999998</v>
      </c>
      <c r="M13" s="17">
        <f>E14-E13</f>
        <v>1.9955248847499996</v>
      </c>
      <c r="N13" s="20">
        <f>F14-F13</f>
        <v>1642.1669999999999</v>
      </c>
      <c r="O13" s="20">
        <f>N13*1</f>
        <v>1642.1669999999999</v>
      </c>
      <c r="P13" s="20">
        <f>M13/O13</f>
        <v>1.2151778014964372E-3</v>
      </c>
      <c r="Q13" s="20">
        <f>P13*60</f>
        <v>7.2910668089786232E-2</v>
      </c>
      <c r="R13" s="21">
        <v>8.3118161622356297</v>
      </c>
    </row>
    <row r="14" spans="1:18" x14ac:dyDescent="0.25">
      <c r="A14" s="22" t="s">
        <v>170</v>
      </c>
      <c r="B14" s="17">
        <v>27</v>
      </c>
      <c r="C14" s="17" t="s">
        <v>323</v>
      </c>
      <c r="D14" s="17">
        <v>3.9329999999999998</v>
      </c>
      <c r="E14" s="17">
        <f>D14*1.07691575</f>
        <v>4.2355096447499996</v>
      </c>
      <c r="F14" s="17">
        <v>1642.1669999999999</v>
      </c>
      <c r="G14" s="17">
        <v>3.9649999999999999</v>
      </c>
      <c r="H14" s="17">
        <v>1642</v>
      </c>
      <c r="I14" s="17">
        <v>6.5000000000000002E-2</v>
      </c>
      <c r="J14" s="17">
        <v>1</v>
      </c>
      <c r="K14" s="17">
        <v>1</v>
      </c>
      <c r="L14" s="17"/>
      <c r="M14" s="17"/>
      <c r="N14" s="17"/>
      <c r="O14" s="17"/>
      <c r="P14" s="17"/>
      <c r="Q14" s="17"/>
      <c r="R14" s="23"/>
    </row>
    <row r="15" spans="1:18" x14ac:dyDescent="0.25">
      <c r="A15" s="24" t="s">
        <v>338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6"/>
    </row>
    <row r="16" spans="1:18" x14ac:dyDescent="0.25">
      <c r="A16" s="19" t="s">
        <v>41</v>
      </c>
      <c r="B16" s="20">
        <v>1</v>
      </c>
      <c r="C16" s="20" t="s">
        <v>323</v>
      </c>
      <c r="D16" s="20">
        <v>0.65</v>
      </c>
      <c r="E16" s="17">
        <f>D16*1.07691575</f>
        <v>0.69999523750000003</v>
      </c>
      <c r="F16" s="20">
        <v>1</v>
      </c>
      <c r="G16" s="20">
        <v>0.65</v>
      </c>
      <c r="H16" s="20">
        <v>1</v>
      </c>
      <c r="I16" s="20">
        <v>6.5000000000000002E-2</v>
      </c>
      <c r="J16" s="20">
        <v>1</v>
      </c>
      <c r="K16" s="20">
        <v>1</v>
      </c>
      <c r="L16" s="20">
        <f>D17-D16</f>
        <v>1.9170000000000003</v>
      </c>
      <c r="M16" s="17">
        <f>E17-E16</f>
        <v>2.0644474927499998</v>
      </c>
      <c r="N16" s="20">
        <f>F17-F16</f>
        <v>1263.1669999999999</v>
      </c>
      <c r="O16" s="20">
        <f>N16*1</f>
        <v>1263.1669999999999</v>
      </c>
      <c r="P16" s="20">
        <f>M16/O16</f>
        <v>1.6343424842083429E-3</v>
      </c>
      <c r="Q16" s="20">
        <f>P16*60</f>
        <v>9.806054905250057E-2</v>
      </c>
      <c r="R16" s="21">
        <v>11.178902591985064</v>
      </c>
    </row>
    <row r="17" spans="1:19" x14ac:dyDescent="0.25">
      <c r="A17" s="22" t="s">
        <v>339</v>
      </c>
      <c r="B17" s="17">
        <v>2</v>
      </c>
      <c r="C17" s="17" t="s">
        <v>323</v>
      </c>
      <c r="D17" s="17">
        <v>2.5670000000000002</v>
      </c>
      <c r="E17" s="17">
        <f>D17*1.07691575</f>
        <v>2.7644427302499999</v>
      </c>
      <c r="F17" s="17">
        <v>1264.1669999999999</v>
      </c>
      <c r="G17" s="17">
        <v>2.6</v>
      </c>
      <c r="H17" s="17">
        <v>1264</v>
      </c>
      <c r="I17" s="17">
        <v>6.5000000000000002E-2</v>
      </c>
      <c r="J17" s="17">
        <v>1</v>
      </c>
      <c r="K17" s="17">
        <v>1</v>
      </c>
      <c r="L17" s="17"/>
      <c r="M17" s="17"/>
      <c r="N17" s="17"/>
      <c r="O17" s="17"/>
      <c r="P17" s="17"/>
      <c r="Q17" s="17"/>
      <c r="R17" s="23"/>
    </row>
    <row r="18" spans="1:19" x14ac:dyDescent="0.25">
      <c r="A18" s="24" t="s">
        <v>340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6"/>
    </row>
    <row r="26" spans="1:19" x14ac:dyDescent="0.25">
      <c r="A26" s="17" t="s">
        <v>341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x14ac:dyDescent="0.25">
      <c r="A27" s="17"/>
      <c r="B27" s="17"/>
      <c r="C27" s="17" t="s">
        <v>5</v>
      </c>
      <c r="D27" s="17" t="s">
        <v>6</v>
      </c>
      <c r="E27" s="18" t="s">
        <v>72</v>
      </c>
      <c r="F27" s="17" t="s">
        <v>7</v>
      </c>
      <c r="G27" s="17" t="s">
        <v>8</v>
      </c>
      <c r="H27" s="17" t="s">
        <v>9</v>
      </c>
      <c r="I27" s="17" t="s">
        <v>10</v>
      </c>
      <c r="J27" s="17" t="s">
        <v>11</v>
      </c>
      <c r="K27" s="17" t="s">
        <v>12</v>
      </c>
      <c r="L27" s="17" t="s">
        <v>13</v>
      </c>
      <c r="M27" s="18" t="s">
        <v>73</v>
      </c>
      <c r="N27" s="17" t="s">
        <v>15</v>
      </c>
      <c r="O27" s="17" t="s">
        <v>14</v>
      </c>
      <c r="P27" s="17" t="s">
        <v>0</v>
      </c>
      <c r="Q27" s="17" t="s">
        <v>1</v>
      </c>
      <c r="R27" s="17" t="s">
        <v>2</v>
      </c>
      <c r="S27" s="17"/>
    </row>
    <row r="28" spans="1:19" x14ac:dyDescent="0.25">
      <c r="A28" s="19" t="s">
        <v>28</v>
      </c>
      <c r="B28" s="20">
        <v>16</v>
      </c>
      <c r="C28" s="20" t="s">
        <v>323</v>
      </c>
      <c r="D28" s="20">
        <v>1.788</v>
      </c>
      <c r="E28" s="17">
        <f t="shared" ref="E28:E33" si="1">D28*1.07691575</f>
        <v>1.925525361</v>
      </c>
      <c r="F28" s="20">
        <v>839.5</v>
      </c>
      <c r="G28" s="20">
        <v>1.82</v>
      </c>
      <c r="H28" s="20">
        <v>840</v>
      </c>
      <c r="I28" s="20">
        <v>6.5000000000000002E-2</v>
      </c>
      <c r="J28" s="20">
        <v>1</v>
      </c>
      <c r="K28" s="20">
        <v>1</v>
      </c>
      <c r="L28" s="20">
        <f>D29-D28</f>
        <v>-1.821</v>
      </c>
      <c r="M28" s="17">
        <f>E29-E28</f>
        <v>-1.9610635807500001</v>
      </c>
      <c r="N28" s="20">
        <f>F29-F28</f>
        <v>14</v>
      </c>
      <c r="O28" s="20">
        <f>N28*1</f>
        <v>14</v>
      </c>
      <c r="P28" s="20">
        <f>M28/O28</f>
        <v>-0.14007597005357145</v>
      </c>
      <c r="Q28" s="20">
        <f>P28*60</f>
        <v>-8.404558203214286</v>
      </c>
      <c r="R28" s="20">
        <f>Q28*60</f>
        <v>-504.27349219285713</v>
      </c>
      <c r="S28" s="21">
        <f>ABS(Q28)</f>
        <v>8.404558203214286</v>
      </c>
    </row>
    <row r="29" spans="1:19" x14ac:dyDescent="0.25">
      <c r="A29" s="22" t="s">
        <v>221</v>
      </c>
      <c r="B29" s="17">
        <v>17</v>
      </c>
      <c r="C29" s="17" t="s">
        <v>323</v>
      </c>
      <c r="D29" s="17">
        <v>-3.3000000000000002E-2</v>
      </c>
      <c r="E29" s="17">
        <f t="shared" si="1"/>
        <v>-3.5538219750000002E-2</v>
      </c>
      <c r="F29" s="17">
        <v>853.5</v>
      </c>
      <c r="G29" s="17">
        <v>0</v>
      </c>
      <c r="H29" s="17">
        <v>854</v>
      </c>
      <c r="I29" s="17">
        <v>6.5000000000000002E-2</v>
      </c>
      <c r="J29" s="17">
        <v>1</v>
      </c>
      <c r="K29" s="17">
        <v>1</v>
      </c>
      <c r="L29" s="17"/>
      <c r="M29" s="17"/>
      <c r="N29" s="17"/>
      <c r="O29" s="17"/>
      <c r="P29" s="17"/>
      <c r="Q29" s="17"/>
      <c r="R29" s="17"/>
      <c r="S29" s="23"/>
    </row>
    <row r="30" spans="1:19" x14ac:dyDescent="0.25">
      <c r="A30" s="22" t="s">
        <v>334</v>
      </c>
      <c r="B30" s="17">
        <v>18</v>
      </c>
      <c r="C30" s="17" t="s">
        <v>323</v>
      </c>
      <c r="D30" s="17">
        <v>2.1779999999999999</v>
      </c>
      <c r="E30" s="17">
        <f t="shared" si="1"/>
        <v>2.3455225034999998</v>
      </c>
      <c r="F30" s="17">
        <v>2902.5</v>
      </c>
      <c r="G30" s="17">
        <v>2.21</v>
      </c>
      <c r="H30" s="17">
        <v>2903</v>
      </c>
      <c r="I30" s="17">
        <v>6.5000000000000002E-2</v>
      </c>
      <c r="J30" s="17">
        <v>1</v>
      </c>
      <c r="K30" s="17">
        <v>1</v>
      </c>
      <c r="L30" s="17">
        <f>D31-D30</f>
        <v>-2.2109999999999999</v>
      </c>
      <c r="M30" s="17">
        <f>E31-E30</f>
        <v>-2.3810607232499996</v>
      </c>
      <c r="N30" s="17">
        <f>F31-F30</f>
        <v>14</v>
      </c>
      <c r="O30" s="17">
        <f>N30*1</f>
        <v>14</v>
      </c>
      <c r="P30" s="17">
        <f>M30/O30</f>
        <v>-0.17007576594642854</v>
      </c>
      <c r="Q30" s="17">
        <f>P30*60</f>
        <v>-10.204545956785712</v>
      </c>
      <c r="R30" s="17">
        <f>Q30*60</f>
        <v>-612.27275740714265</v>
      </c>
      <c r="S30" s="23">
        <f>ABS(Q30)</f>
        <v>10.204545956785712</v>
      </c>
    </row>
    <row r="31" spans="1:19" x14ac:dyDescent="0.25">
      <c r="A31" s="24"/>
      <c r="B31" s="25">
        <v>19</v>
      </c>
      <c r="C31" s="25" t="s">
        <v>323</v>
      </c>
      <c r="D31" s="25">
        <v>-3.3000000000000002E-2</v>
      </c>
      <c r="E31" s="17">
        <f t="shared" si="1"/>
        <v>-3.5538219750000002E-2</v>
      </c>
      <c r="F31" s="25">
        <v>2916.5</v>
      </c>
      <c r="G31" s="25">
        <v>0</v>
      </c>
      <c r="H31" s="25">
        <v>2917</v>
      </c>
      <c r="I31" s="25">
        <v>6.5000000000000002E-2</v>
      </c>
      <c r="J31" s="25">
        <v>1</v>
      </c>
      <c r="K31" s="25">
        <v>1</v>
      </c>
      <c r="L31" s="25"/>
      <c r="M31" s="25"/>
      <c r="N31" s="25"/>
      <c r="O31" s="25"/>
      <c r="P31" s="25"/>
      <c r="Q31" s="25"/>
      <c r="R31" s="25"/>
      <c r="S31" s="26"/>
    </row>
    <row r="32" spans="1:19" x14ac:dyDescent="0.25">
      <c r="A32" s="19" t="s">
        <v>32</v>
      </c>
      <c r="B32" s="20">
        <v>21</v>
      </c>
      <c r="C32" s="20" t="s">
        <v>323</v>
      </c>
      <c r="D32" s="20">
        <v>3.3479999999999999</v>
      </c>
      <c r="E32" s="20">
        <f t="shared" si="1"/>
        <v>3.6055139309999995</v>
      </c>
      <c r="F32" s="20">
        <v>3367.1669999999999</v>
      </c>
      <c r="G32" s="20">
        <v>3.38</v>
      </c>
      <c r="H32" s="20">
        <v>3367</v>
      </c>
      <c r="I32" s="20">
        <v>6.5000000000000002E-2</v>
      </c>
      <c r="J32" s="20">
        <v>1</v>
      </c>
      <c r="K32" s="20">
        <v>1</v>
      </c>
      <c r="L32" s="20">
        <f>D33-D32</f>
        <v>-3.294</v>
      </c>
      <c r="M32" s="17">
        <f>E33-E32</f>
        <v>-3.5473604804999996</v>
      </c>
      <c r="N32" s="20">
        <f>F33-F32</f>
        <v>17.333000000000084</v>
      </c>
      <c r="O32" s="20">
        <f>N32*1</f>
        <v>17.333000000000084</v>
      </c>
      <c r="P32" s="20">
        <f>M32/O32</f>
        <v>-0.20465934809323155</v>
      </c>
      <c r="Q32" s="20">
        <f>P32*60</f>
        <v>-12.279560885593893</v>
      </c>
      <c r="R32" s="20">
        <f>Q32*60</f>
        <v>-736.77365313563359</v>
      </c>
      <c r="S32" s="21">
        <f>ABS(Q32)</f>
        <v>12.279560885593893</v>
      </c>
    </row>
    <row r="33" spans="1:19" x14ac:dyDescent="0.25">
      <c r="A33" s="22" t="s">
        <v>330</v>
      </c>
      <c r="B33" s="17">
        <v>22</v>
      </c>
      <c r="C33" s="17" t="s">
        <v>323</v>
      </c>
      <c r="D33" s="17">
        <v>5.3999999999999999E-2</v>
      </c>
      <c r="E33" s="17">
        <f t="shared" si="1"/>
        <v>5.8153450499999995E-2</v>
      </c>
      <c r="F33" s="17">
        <v>3384.5</v>
      </c>
      <c r="G33" s="17">
        <v>6.5000000000000002E-2</v>
      </c>
      <c r="H33" s="17">
        <v>3385</v>
      </c>
      <c r="I33" s="17">
        <v>6.5000000000000002E-2</v>
      </c>
      <c r="J33" s="17">
        <v>1</v>
      </c>
      <c r="K33" s="17">
        <v>1</v>
      </c>
      <c r="L33" s="17"/>
      <c r="M33" s="17"/>
      <c r="N33" s="17"/>
      <c r="O33" s="17"/>
      <c r="P33" s="17"/>
      <c r="Q33" s="17"/>
      <c r="R33" s="17"/>
      <c r="S33" s="23"/>
    </row>
    <row r="34" spans="1:19" x14ac:dyDescent="0.25">
      <c r="A34" s="24" t="s">
        <v>335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</row>
    <row r="35" spans="1:19" x14ac:dyDescent="0.25">
      <c r="A35" s="19" t="s">
        <v>35</v>
      </c>
      <c r="B35" s="20">
        <v>24</v>
      </c>
      <c r="C35" s="20" t="s">
        <v>323</v>
      </c>
      <c r="D35" s="20">
        <v>1.4630000000000001</v>
      </c>
      <c r="E35" s="17">
        <f>D35*1.07691575</f>
        <v>1.57552774225</v>
      </c>
      <c r="F35" s="20">
        <v>1645.5</v>
      </c>
      <c r="G35" s="20">
        <v>1.4950000000000001</v>
      </c>
      <c r="H35" s="20">
        <v>1646</v>
      </c>
      <c r="I35" s="20">
        <v>6.5000000000000002E-2</v>
      </c>
      <c r="J35" s="20">
        <v>1</v>
      </c>
      <c r="K35" s="20">
        <v>1</v>
      </c>
      <c r="L35" s="20">
        <f>D36-D35</f>
        <v>-1.496</v>
      </c>
      <c r="M35" s="17">
        <f>E36-E35</f>
        <v>-1.6110659620000001</v>
      </c>
      <c r="N35" s="20">
        <f>F36-F35</f>
        <v>12</v>
      </c>
      <c r="O35" s="20">
        <f>N35*1</f>
        <v>12</v>
      </c>
      <c r="P35" s="20">
        <f>M35/O35</f>
        <v>-0.13425549683333335</v>
      </c>
      <c r="Q35" s="20">
        <f>P35*60</f>
        <v>-8.0553298100000017</v>
      </c>
      <c r="R35" s="20">
        <f>Q35*60</f>
        <v>-483.31978860000009</v>
      </c>
      <c r="S35" s="21">
        <f>ABS(Q35)</f>
        <v>8.0553298100000017</v>
      </c>
    </row>
    <row r="36" spans="1:19" x14ac:dyDescent="0.25">
      <c r="A36" s="22" t="s">
        <v>336</v>
      </c>
      <c r="B36" s="17">
        <v>25</v>
      </c>
      <c r="C36" s="17" t="s">
        <v>323</v>
      </c>
      <c r="D36" s="17">
        <v>-3.3000000000000002E-2</v>
      </c>
      <c r="E36" s="17">
        <f>D36*1.07691575</f>
        <v>-3.5538219750000002E-2</v>
      </c>
      <c r="F36" s="17">
        <v>1657.5</v>
      </c>
      <c r="G36" s="17">
        <v>0</v>
      </c>
      <c r="H36" s="17">
        <v>1658</v>
      </c>
      <c r="I36" s="17">
        <v>6.5000000000000002E-2</v>
      </c>
      <c r="J36" s="17">
        <v>1</v>
      </c>
      <c r="K36" s="17">
        <v>1</v>
      </c>
      <c r="L36" s="17"/>
      <c r="M36" s="17"/>
      <c r="N36" s="17"/>
      <c r="O36" s="17"/>
      <c r="P36" s="17"/>
      <c r="Q36" s="17"/>
      <c r="R36" s="17"/>
      <c r="S36" s="23"/>
    </row>
    <row r="37" spans="1:19" x14ac:dyDescent="0.25">
      <c r="A37" s="24" t="s">
        <v>337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</row>
    <row r="38" spans="1:19" x14ac:dyDescent="0.25">
      <c r="A38" s="19" t="s">
        <v>38</v>
      </c>
      <c r="B38" s="20">
        <v>27</v>
      </c>
      <c r="C38" s="20" t="s">
        <v>323</v>
      </c>
      <c r="D38" s="20">
        <v>3.9329999999999998</v>
      </c>
      <c r="E38" s="17">
        <f>D38*1.07691575</f>
        <v>4.2355096447499996</v>
      </c>
      <c r="F38" s="20">
        <v>1642.1669999999999</v>
      </c>
      <c r="G38" s="20">
        <v>3.9649999999999999</v>
      </c>
      <c r="H38" s="20">
        <v>1642</v>
      </c>
      <c r="I38" s="20">
        <v>6.5000000000000002E-2</v>
      </c>
      <c r="J38" s="20">
        <v>1</v>
      </c>
      <c r="K38" s="20">
        <v>1</v>
      </c>
      <c r="L38" s="20">
        <f>D39-D38</f>
        <v>-3.9</v>
      </c>
      <c r="M38" s="17">
        <f>E39-E38</f>
        <v>-4.1999714249999993</v>
      </c>
      <c r="N38" s="20">
        <f>F39-F38</f>
        <v>24</v>
      </c>
      <c r="O38" s="20">
        <f>N38*1</f>
        <v>24</v>
      </c>
      <c r="P38" s="20">
        <f>M38/O38</f>
        <v>-0.17499880937499998</v>
      </c>
      <c r="Q38" s="20">
        <f>P38*60</f>
        <v>-10.499928562499999</v>
      </c>
      <c r="R38" s="20">
        <f>Q38*60</f>
        <v>-629.99571374999994</v>
      </c>
      <c r="S38" s="21">
        <f>ABS(Q38)</f>
        <v>10.499928562499999</v>
      </c>
    </row>
    <row r="39" spans="1:19" x14ac:dyDescent="0.25">
      <c r="A39" s="22" t="s">
        <v>170</v>
      </c>
      <c r="B39" s="17">
        <v>28</v>
      </c>
      <c r="C39" s="17" t="s">
        <v>323</v>
      </c>
      <c r="D39" s="17">
        <v>3.3000000000000002E-2</v>
      </c>
      <c r="E39" s="17">
        <f>D39*1.07691575</f>
        <v>3.5538219750000002E-2</v>
      </c>
      <c r="F39" s="17">
        <v>1666.1669999999999</v>
      </c>
      <c r="G39" s="17">
        <v>6.5000000000000002E-2</v>
      </c>
      <c r="H39" s="17">
        <v>1666</v>
      </c>
      <c r="I39" s="17">
        <v>6.5000000000000002E-2</v>
      </c>
      <c r="J39" s="17">
        <v>1</v>
      </c>
      <c r="K39" s="17">
        <v>1</v>
      </c>
      <c r="L39" s="17"/>
      <c r="M39" s="17"/>
      <c r="N39" s="17"/>
      <c r="O39" s="17"/>
      <c r="P39" s="17"/>
      <c r="Q39" s="17"/>
      <c r="R39" s="17"/>
      <c r="S39" s="23"/>
    </row>
    <row r="40" spans="1:19" x14ac:dyDescent="0.25">
      <c r="A40" s="24" t="s">
        <v>338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</row>
    <row r="41" spans="1:19" x14ac:dyDescent="0.25">
      <c r="A41" s="19" t="s">
        <v>41</v>
      </c>
      <c r="B41" s="20">
        <v>2</v>
      </c>
      <c r="C41" s="20" t="s">
        <v>323</v>
      </c>
      <c r="D41" s="20">
        <v>2.5670000000000002</v>
      </c>
      <c r="E41" s="17">
        <f>D41*1.07691575</f>
        <v>2.7644427302499999</v>
      </c>
      <c r="F41" s="20">
        <v>1264.1669999999999</v>
      </c>
      <c r="G41" s="20">
        <v>2.6</v>
      </c>
      <c r="H41" s="20">
        <v>1264</v>
      </c>
      <c r="I41" s="20">
        <v>6.5000000000000002E-2</v>
      </c>
      <c r="J41" s="20">
        <v>1</v>
      </c>
      <c r="K41" s="20">
        <v>1</v>
      </c>
      <c r="L41" s="20">
        <f>D42-D41</f>
        <v>-2.4260000000000002</v>
      </c>
      <c r="M41" s="17">
        <f>E42-E41</f>
        <v>-2.6125976094999999</v>
      </c>
      <c r="N41" s="20">
        <f>F42-F41</f>
        <v>13.333000000000084</v>
      </c>
      <c r="O41" s="20">
        <f>N41*1</f>
        <v>13.333000000000084</v>
      </c>
      <c r="P41" s="20">
        <f>M41/O41</f>
        <v>-0.19594971945548514</v>
      </c>
      <c r="Q41" s="20">
        <f>P41*60</f>
        <v>-11.756983167329109</v>
      </c>
      <c r="R41" s="20">
        <f>Q41*60</f>
        <v>-705.41899003974652</v>
      </c>
      <c r="S41" s="21">
        <f>ABS(Q41)</f>
        <v>11.756983167329109</v>
      </c>
    </row>
    <row r="42" spans="1:19" x14ac:dyDescent="0.25">
      <c r="A42" s="22" t="s">
        <v>339</v>
      </c>
      <c r="B42" s="17">
        <v>3</v>
      </c>
      <c r="C42" s="17" t="s">
        <v>323</v>
      </c>
      <c r="D42" s="17">
        <v>0.14099999999999999</v>
      </c>
      <c r="E42" s="17">
        <f>D42*1.07691575</f>
        <v>0.15184512074999998</v>
      </c>
      <c r="F42" s="17">
        <v>1277.5</v>
      </c>
      <c r="G42" s="17">
        <v>0.13</v>
      </c>
      <c r="H42" s="17">
        <v>1278</v>
      </c>
      <c r="I42" s="17">
        <v>6.5000000000000002E-2</v>
      </c>
      <c r="J42" s="17">
        <v>1</v>
      </c>
      <c r="K42" s="17">
        <v>1</v>
      </c>
      <c r="L42" s="17"/>
      <c r="M42" s="17"/>
      <c r="N42" s="17"/>
      <c r="O42" s="17"/>
      <c r="P42" s="17"/>
      <c r="Q42" s="17"/>
      <c r="R42" s="17"/>
      <c r="S42" s="23"/>
    </row>
    <row r="43" spans="1:19" x14ac:dyDescent="0.25">
      <c r="A43" s="24" t="s">
        <v>340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3876-0672-4654-9889-6043E7CFFD38}">
  <dimension ref="A1:S59"/>
  <sheetViews>
    <sheetView workbookViewId="0">
      <selection activeCell="Q51" sqref="Q51"/>
    </sheetView>
  </sheetViews>
  <sheetFormatPr defaultColWidth="10.140625" defaultRowHeight="15" x14ac:dyDescent="0.25"/>
  <cols>
    <col min="1" max="1" width="15.42578125" style="17" customWidth="1"/>
    <col min="2" max="16384" width="10.140625" style="17"/>
  </cols>
  <sheetData>
    <row r="1" spans="1:18" x14ac:dyDescent="0.25">
      <c r="A1" s="31" t="s">
        <v>342</v>
      </c>
    </row>
    <row r="2" spans="1:18" x14ac:dyDescent="0.25"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16</v>
      </c>
      <c r="B3" s="20">
        <v>1</v>
      </c>
      <c r="C3" s="20" t="s">
        <v>343</v>
      </c>
      <c r="D3" s="20">
        <v>0</v>
      </c>
      <c r="E3" s="20">
        <f t="shared" ref="E3:E4" si="0">D3*1.07691575</f>
        <v>0</v>
      </c>
      <c r="F3" s="20">
        <v>85</v>
      </c>
      <c r="G3" s="20">
        <v>0</v>
      </c>
      <c r="H3" s="20">
        <v>85</v>
      </c>
      <c r="I3" s="20">
        <v>6.5000000000000002E-2</v>
      </c>
      <c r="J3" s="20">
        <v>1</v>
      </c>
      <c r="K3" s="20">
        <v>2</v>
      </c>
      <c r="L3" s="20">
        <f>D4-D3</f>
        <v>2.698</v>
      </c>
      <c r="M3" s="20">
        <f>E4-E3</f>
        <v>2.9055186934999999</v>
      </c>
      <c r="N3" s="20">
        <f>F4-F3</f>
        <v>2727.1669999999999</v>
      </c>
      <c r="O3" s="20">
        <f>N3*1</f>
        <v>2727.1669999999999</v>
      </c>
      <c r="P3" s="20">
        <f>M3/O3</f>
        <v>1.0653981562185227E-3</v>
      </c>
      <c r="Q3" s="20">
        <f>P3*60</f>
        <v>6.3923889373111359E-2</v>
      </c>
      <c r="R3" s="21">
        <v>7.2873233885346949</v>
      </c>
    </row>
    <row r="4" spans="1:18" x14ac:dyDescent="0.25">
      <c r="A4" s="22" t="s">
        <v>344</v>
      </c>
      <c r="B4" s="17">
        <v>2</v>
      </c>
      <c r="C4" s="17" t="s">
        <v>343</v>
      </c>
      <c r="D4" s="17">
        <v>2.698</v>
      </c>
      <c r="E4" s="17">
        <f t="shared" si="0"/>
        <v>2.9055186934999999</v>
      </c>
      <c r="F4" s="17">
        <v>2812.1669999999999</v>
      </c>
      <c r="G4" s="17">
        <v>2.73</v>
      </c>
      <c r="H4" s="17">
        <v>2812</v>
      </c>
      <c r="I4" s="17">
        <v>6.5000000000000002E-2</v>
      </c>
      <c r="J4" s="17">
        <v>1</v>
      </c>
      <c r="K4" s="17">
        <v>2</v>
      </c>
      <c r="R4" s="23"/>
    </row>
    <row r="5" spans="1:18" x14ac:dyDescent="0.25">
      <c r="A5" s="24" t="s">
        <v>345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17</v>
      </c>
      <c r="B6" s="20">
        <v>4</v>
      </c>
      <c r="C6" s="20" t="s">
        <v>343</v>
      </c>
      <c r="D6" s="20">
        <v>-3.3000000000000002E-2</v>
      </c>
      <c r="E6" s="17">
        <f t="shared" ref="E6:E7" si="1">D6*1.07691575</f>
        <v>-3.5538219750000002E-2</v>
      </c>
      <c r="F6" s="20">
        <v>2192.5</v>
      </c>
      <c r="G6" s="20">
        <v>0</v>
      </c>
      <c r="H6" s="20">
        <v>2193</v>
      </c>
      <c r="I6" s="20">
        <v>6.5000000000000002E-2</v>
      </c>
      <c r="J6" s="20">
        <v>1</v>
      </c>
      <c r="K6" s="20">
        <v>2</v>
      </c>
      <c r="L6" s="20">
        <f>D7-D6</f>
        <v>1.7769999999999999</v>
      </c>
      <c r="M6" s="20">
        <f>E7-E6</f>
        <v>1.91367928775</v>
      </c>
      <c r="N6" s="20">
        <f>F7-F6</f>
        <v>1405.6669999999999</v>
      </c>
      <c r="O6" s="20">
        <f>N6*1</f>
        <v>1405.6669999999999</v>
      </c>
      <c r="P6" s="20">
        <f>M6/O6</f>
        <v>1.3614030120576211E-3</v>
      </c>
      <c r="Q6" s="20">
        <f>P6*60</f>
        <v>8.1684180723457261E-2</v>
      </c>
      <c r="R6" s="21">
        <v>9.3119966024741281</v>
      </c>
    </row>
    <row r="7" spans="1:18" x14ac:dyDescent="0.25">
      <c r="A7" s="22" t="s">
        <v>346</v>
      </c>
      <c r="B7" s="17">
        <v>5</v>
      </c>
      <c r="C7" s="17" t="s">
        <v>343</v>
      </c>
      <c r="D7" s="17">
        <v>1.744</v>
      </c>
      <c r="E7" s="17">
        <f t="shared" si="1"/>
        <v>1.8781410679999999</v>
      </c>
      <c r="F7" s="17">
        <v>3598.1669999999999</v>
      </c>
      <c r="G7" s="17">
        <v>1.7549999999999999</v>
      </c>
      <c r="H7" s="17">
        <v>3598</v>
      </c>
      <c r="I7" s="17">
        <v>6.5000000000000002E-2</v>
      </c>
      <c r="J7" s="17">
        <v>1</v>
      </c>
      <c r="K7" s="17">
        <v>2</v>
      </c>
      <c r="R7" s="23"/>
    </row>
    <row r="8" spans="1:18" x14ac:dyDescent="0.25">
      <c r="A8" s="24" t="s">
        <v>347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18</v>
      </c>
      <c r="B9" s="20">
        <v>6</v>
      </c>
      <c r="C9" s="20" t="s">
        <v>343</v>
      </c>
      <c r="D9" s="20">
        <v>-3.3000000000000002E-2</v>
      </c>
      <c r="E9" s="17">
        <f t="shared" ref="E9:E10" si="2">D9*1.07691575</f>
        <v>-3.5538219750000002E-2</v>
      </c>
      <c r="F9" s="20">
        <v>497.16699999999997</v>
      </c>
      <c r="G9" s="20">
        <v>0</v>
      </c>
      <c r="H9" s="20">
        <v>497</v>
      </c>
      <c r="I9" s="20">
        <v>6.5000000000000002E-2</v>
      </c>
      <c r="J9" s="20">
        <v>1</v>
      </c>
      <c r="K9" s="20">
        <v>2</v>
      </c>
      <c r="L9" s="20">
        <f>D10-D9</f>
        <v>3.4239999999999999</v>
      </c>
      <c r="M9" s="20">
        <f>E10-E9</f>
        <v>3.6873595279999996</v>
      </c>
      <c r="N9" s="20">
        <f>F10-F9</f>
        <v>2557.3330000000001</v>
      </c>
      <c r="O9" s="20">
        <f>N9*1</f>
        <v>2557.3330000000001</v>
      </c>
      <c r="P9" s="20">
        <f>M9/O9</f>
        <v>1.4418769585345355E-3</v>
      </c>
      <c r="Q9" s="20">
        <f>P9*60</f>
        <v>8.6512617512072135E-2</v>
      </c>
      <c r="R9" s="21">
        <v>9.8624383963762234</v>
      </c>
    </row>
    <row r="10" spans="1:18" x14ac:dyDescent="0.25">
      <c r="A10" s="22" t="s">
        <v>348</v>
      </c>
      <c r="B10" s="17">
        <v>7</v>
      </c>
      <c r="C10" s="17" t="s">
        <v>343</v>
      </c>
      <c r="D10" s="17">
        <v>3.391</v>
      </c>
      <c r="E10" s="17">
        <f t="shared" si="2"/>
        <v>3.6518213082499997</v>
      </c>
      <c r="F10" s="17">
        <v>3054.5</v>
      </c>
      <c r="G10" s="17">
        <v>3.38</v>
      </c>
      <c r="H10" s="17">
        <v>3055</v>
      </c>
      <c r="I10" s="17">
        <v>6.5000000000000002E-2</v>
      </c>
      <c r="J10" s="17">
        <v>1</v>
      </c>
      <c r="K10" s="17">
        <v>2</v>
      </c>
      <c r="R10" s="23"/>
    </row>
    <row r="11" spans="1:18" x14ac:dyDescent="0.25">
      <c r="A11" s="24" t="s">
        <v>301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55" spans="1:19" x14ac:dyDescent="0.25">
      <c r="A55" s="17" t="s">
        <v>349</v>
      </c>
    </row>
    <row r="56" spans="1:19" x14ac:dyDescent="0.25">
      <c r="C56" s="17" t="s">
        <v>5</v>
      </c>
      <c r="D56" s="17" t="s">
        <v>6</v>
      </c>
      <c r="E56" s="18" t="s">
        <v>72</v>
      </c>
      <c r="F56" s="17" t="s">
        <v>7</v>
      </c>
      <c r="G56" s="17" t="s">
        <v>8</v>
      </c>
      <c r="H56" s="17" t="s">
        <v>9</v>
      </c>
      <c r="I56" s="17" t="s">
        <v>10</v>
      </c>
      <c r="J56" s="17" t="s">
        <v>11</v>
      </c>
      <c r="K56" s="17" t="s">
        <v>12</v>
      </c>
      <c r="L56" s="17" t="s">
        <v>13</v>
      </c>
      <c r="M56" s="18" t="s">
        <v>73</v>
      </c>
      <c r="N56" s="17" t="s">
        <v>15</v>
      </c>
      <c r="O56" s="17" t="s">
        <v>14</v>
      </c>
      <c r="P56" s="17" t="s">
        <v>0</v>
      </c>
      <c r="Q56" s="17" t="s">
        <v>1</v>
      </c>
      <c r="R56" s="17" t="s">
        <v>2</v>
      </c>
    </row>
    <row r="57" spans="1:19" x14ac:dyDescent="0.25">
      <c r="A57" s="19" t="s">
        <v>16</v>
      </c>
      <c r="B57" s="20">
        <v>2</v>
      </c>
      <c r="C57" s="20" t="s">
        <v>343</v>
      </c>
      <c r="D57" s="20">
        <v>2.698</v>
      </c>
      <c r="E57" s="20">
        <f t="shared" ref="E57:E58" si="3">D57*1.07691575</f>
        <v>2.9055186934999999</v>
      </c>
      <c r="F57" s="20">
        <v>2812.1669999999999</v>
      </c>
      <c r="G57" s="20">
        <v>2.73</v>
      </c>
      <c r="H57" s="20">
        <v>2812</v>
      </c>
      <c r="I57" s="20">
        <v>6.5000000000000002E-2</v>
      </c>
      <c r="J57" s="20">
        <v>1</v>
      </c>
      <c r="K57" s="20">
        <v>2</v>
      </c>
      <c r="L57" s="20">
        <f>D58-D57</f>
        <v>-2.6869999999999998</v>
      </c>
      <c r="M57" s="20">
        <f>E58-E57</f>
        <v>-2.8936726202499998</v>
      </c>
      <c r="N57" s="20">
        <f>F58-F57</f>
        <v>18</v>
      </c>
      <c r="O57" s="20">
        <f>N57*1</f>
        <v>18</v>
      </c>
      <c r="P57" s="20">
        <f>M57/O57</f>
        <v>-0.16075959001388887</v>
      </c>
      <c r="Q57" s="20">
        <f>P57*60</f>
        <v>-9.6455754008333319</v>
      </c>
      <c r="R57" s="20">
        <f>Q57*60</f>
        <v>-578.73452404999989</v>
      </c>
      <c r="S57" s="21">
        <f>ABS(Q57)</f>
        <v>9.6455754008333319</v>
      </c>
    </row>
    <row r="58" spans="1:19" x14ac:dyDescent="0.25">
      <c r="A58" s="22" t="s">
        <v>344</v>
      </c>
      <c r="B58" s="17">
        <v>3</v>
      </c>
      <c r="C58" s="17" t="s">
        <v>343</v>
      </c>
      <c r="D58" s="17">
        <v>1.0999999999999999E-2</v>
      </c>
      <c r="E58" s="17">
        <f t="shared" si="3"/>
        <v>1.1846073249999999E-2</v>
      </c>
      <c r="F58" s="17">
        <v>2830.1669999999999</v>
      </c>
      <c r="G58" s="17">
        <v>0</v>
      </c>
      <c r="H58" s="17">
        <v>2830</v>
      </c>
      <c r="I58" s="17">
        <v>6.5000000000000002E-2</v>
      </c>
      <c r="J58" s="17">
        <v>1</v>
      </c>
      <c r="K58" s="17">
        <v>2</v>
      </c>
      <c r="S58" s="23"/>
    </row>
    <row r="59" spans="1:19" x14ac:dyDescent="0.25">
      <c r="A59" s="24" t="s">
        <v>345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9977-F56A-4E14-9411-0830809ABC3D}">
  <dimension ref="A1:S54"/>
  <sheetViews>
    <sheetView workbookViewId="0">
      <selection activeCell="Q51" sqref="Q51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31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7"/>
      <c r="B2" s="17"/>
      <c r="C2" s="17" t="s">
        <v>5</v>
      </c>
      <c r="D2" s="17" t="s">
        <v>6</v>
      </c>
      <c r="E2" s="18" t="s">
        <v>72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73</v>
      </c>
      <c r="N2" s="17" t="s">
        <v>15</v>
      </c>
      <c r="O2" s="17" t="s">
        <v>14</v>
      </c>
      <c r="P2" s="17" t="s">
        <v>0</v>
      </c>
      <c r="Q2" s="17" t="s">
        <v>1</v>
      </c>
      <c r="R2" s="17" t="s">
        <v>2</v>
      </c>
    </row>
    <row r="3" spans="1:18" x14ac:dyDescent="0.25">
      <c r="A3" s="19" t="s">
        <v>19</v>
      </c>
      <c r="B3" s="20">
        <v>8</v>
      </c>
      <c r="C3" s="20" t="s">
        <v>343</v>
      </c>
      <c r="D3" s="20">
        <v>0.19500000000000001</v>
      </c>
      <c r="E3" s="17">
        <f>D3*1.07691575</f>
        <v>0.20999857124999999</v>
      </c>
      <c r="F3" s="20">
        <v>0</v>
      </c>
      <c r="G3" s="20">
        <v>0.19500000000000001</v>
      </c>
      <c r="H3" s="20">
        <v>0</v>
      </c>
      <c r="I3" s="20">
        <v>6.5000000000000002E-2</v>
      </c>
      <c r="J3" s="20">
        <v>1</v>
      </c>
      <c r="K3" s="20">
        <v>2</v>
      </c>
      <c r="L3" s="20">
        <f>D4-D3</f>
        <v>1.9829999999999999</v>
      </c>
      <c r="M3" s="20">
        <f>E4-E3</f>
        <v>2.1355239322499999</v>
      </c>
      <c r="N3" s="20">
        <f>F4-F3</f>
        <v>1656.5</v>
      </c>
      <c r="O3" s="20">
        <f>N3*1</f>
        <v>1656.5</v>
      </c>
      <c r="P3" s="20">
        <f>M3/O3</f>
        <v>1.2891783472683369E-3</v>
      </c>
      <c r="Q3" s="20">
        <f>P3*60</f>
        <v>7.7350700836100211E-2</v>
      </c>
      <c r="R3" s="21">
        <v>8.8179798953154229</v>
      </c>
    </row>
    <row r="4" spans="1:18" x14ac:dyDescent="0.25">
      <c r="A4" s="22" t="s">
        <v>351</v>
      </c>
      <c r="B4" s="17">
        <v>9</v>
      </c>
      <c r="C4" s="17" t="s">
        <v>343</v>
      </c>
      <c r="D4" s="17">
        <v>2.1779999999999999</v>
      </c>
      <c r="E4" s="17">
        <f>D4*1.07691575</f>
        <v>2.3455225034999998</v>
      </c>
      <c r="F4" s="17">
        <v>1656.5</v>
      </c>
      <c r="G4" s="17">
        <v>2.21</v>
      </c>
      <c r="H4" s="17">
        <v>1657</v>
      </c>
      <c r="I4" s="17">
        <v>6.5000000000000002E-2</v>
      </c>
      <c r="J4" s="17">
        <v>1</v>
      </c>
      <c r="K4" s="17">
        <v>2</v>
      </c>
      <c r="L4" s="17"/>
      <c r="M4" s="17"/>
      <c r="N4" s="17"/>
      <c r="O4" s="17"/>
      <c r="P4" s="17"/>
      <c r="Q4" s="17"/>
      <c r="R4" s="23"/>
    </row>
    <row r="5" spans="1:18" x14ac:dyDescent="0.25">
      <c r="A5" s="24" t="s">
        <v>352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28</v>
      </c>
      <c r="B6" s="20">
        <v>16</v>
      </c>
      <c r="C6" s="20" t="s">
        <v>343</v>
      </c>
      <c r="D6" s="20">
        <v>6.5000000000000002E-2</v>
      </c>
      <c r="E6" s="17">
        <f>D6*1.07691575</f>
        <v>6.9999523750000001E-2</v>
      </c>
      <c r="F6" s="20">
        <v>911</v>
      </c>
      <c r="G6" s="20">
        <v>6.5000000000000002E-2</v>
      </c>
      <c r="H6" s="20">
        <v>911</v>
      </c>
      <c r="I6" s="20">
        <v>6.5000000000000002E-2</v>
      </c>
      <c r="J6" s="20">
        <v>1</v>
      </c>
      <c r="K6" s="20">
        <v>2</v>
      </c>
      <c r="L6" s="20">
        <f>D7-D6</f>
        <v>4.9729999999999999</v>
      </c>
      <c r="M6" s="20">
        <f>E7-E6</f>
        <v>5.3555020247499998</v>
      </c>
      <c r="N6" s="20">
        <f>F7-F6</f>
        <v>2429.5</v>
      </c>
      <c r="O6" s="20">
        <f>N6*1</f>
        <v>2429.5</v>
      </c>
      <c r="P6" s="20">
        <f>M6/O6</f>
        <v>2.2043638710640048E-3</v>
      </c>
      <c r="Q6" s="20">
        <f>P6*60</f>
        <v>0.13226183226384028</v>
      </c>
      <c r="R6" s="21">
        <v>15.077848878077791</v>
      </c>
    </row>
    <row r="7" spans="1:18" x14ac:dyDescent="0.25">
      <c r="A7" s="22" t="s">
        <v>353</v>
      </c>
      <c r="B7" s="17">
        <v>17</v>
      </c>
      <c r="C7" s="17" t="s">
        <v>343</v>
      </c>
      <c r="D7" s="17">
        <v>5.0380000000000003</v>
      </c>
      <c r="E7" s="17">
        <f>D7*1.07691575</f>
        <v>5.4255015484999998</v>
      </c>
      <c r="F7" s="17">
        <v>3340.5</v>
      </c>
      <c r="G7" s="17">
        <v>5.07</v>
      </c>
      <c r="H7" s="17">
        <v>3341</v>
      </c>
      <c r="I7" s="17">
        <v>6.5000000000000002E-2</v>
      </c>
      <c r="J7" s="17">
        <v>1</v>
      </c>
      <c r="K7" s="17">
        <v>2</v>
      </c>
      <c r="L7" s="17"/>
      <c r="M7" s="17"/>
      <c r="N7" s="17"/>
      <c r="O7" s="17"/>
      <c r="P7" s="17"/>
      <c r="Q7" s="17"/>
      <c r="R7" s="23"/>
    </row>
    <row r="8" spans="1:18" x14ac:dyDescent="0.25">
      <c r="A8" s="24" t="s">
        <v>354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9" spans="1:18" x14ac:dyDescent="0.25">
      <c r="A9" s="19" t="s">
        <v>32</v>
      </c>
      <c r="B9" s="20">
        <v>19</v>
      </c>
      <c r="C9" s="20" t="s">
        <v>343</v>
      </c>
      <c r="D9" s="20">
        <v>1.4950000000000001</v>
      </c>
      <c r="E9" s="17">
        <f>D9*1.07691575</f>
        <v>1.6099890462499999</v>
      </c>
      <c r="F9" s="20">
        <v>0</v>
      </c>
      <c r="G9" s="20">
        <v>1.4950000000000001</v>
      </c>
      <c r="H9" s="20">
        <v>0</v>
      </c>
      <c r="I9" s="20">
        <v>6.5000000000000002E-2</v>
      </c>
      <c r="J9" s="20">
        <v>1</v>
      </c>
      <c r="K9" s="20">
        <v>2</v>
      </c>
      <c r="L9" s="20">
        <f>D10-D9</f>
        <v>1.4630000000000001</v>
      </c>
      <c r="M9" s="20">
        <f>E10-E9</f>
        <v>1.5755277422500003</v>
      </c>
      <c r="N9" s="20">
        <f>F10-F9</f>
        <v>993.5</v>
      </c>
      <c r="O9" s="20">
        <f>N9*1</f>
        <v>993.5</v>
      </c>
      <c r="P9" s="20">
        <f>M9/O9</f>
        <v>1.5858356741318574E-3</v>
      </c>
      <c r="Q9" s="20">
        <f>P9*60</f>
        <v>9.5150140447911438E-2</v>
      </c>
      <c r="R9" s="21">
        <v>10.847116011061903</v>
      </c>
    </row>
    <row r="10" spans="1:18" x14ac:dyDescent="0.25">
      <c r="A10" s="22" t="s">
        <v>355</v>
      </c>
      <c r="B10" s="17">
        <v>20</v>
      </c>
      <c r="C10" s="17" t="s">
        <v>343</v>
      </c>
      <c r="D10" s="17">
        <v>2.9580000000000002</v>
      </c>
      <c r="E10" s="17">
        <f>D10*1.07691575</f>
        <v>3.1855167885000002</v>
      </c>
      <c r="F10" s="17">
        <v>993.5</v>
      </c>
      <c r="G10" s="17">
        <v>2.99</v>
      </c>
      <c r="H10" s="17">
        <v>994</v>
      </c>
      <c r="I10" s="17">
        <v>6.5000000000000002E-2</v>
      </c>
      <c r="J10" s="17">
        <v>1</v>
      </c>
      <c r="K10" s="17">
        <v>2</v>
      </c>
      <c r="L10" s="17"/>
      <c r="M10" s="17"/>
      <c r="N10" s="17"/>
      <c r="O10" s="17"/>
      <c r="P10" s="17"/>
      <c r="Q10" s="17"/>
      <c r="R10" s="23"/>
    </row>
    <row r="11" spans="1:18" x14ac:dyDescent="0.25">
      <c r="A11" s="24" t="s">
        <v>356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8" x14ac:dyDescent="0.25">
      <c r="A12" s="19" t="s">
        <v>35</v>
      </c>
      <c r="B12" s="20">
        <v>22</v>
      </c>
      <c r="C12" s="20" t="s">
        <v>343</v>
      </c>
      <c r="D12" s="20">
        <v>1.365</v>
      </c>
      <c r="E12" s="17">
        <f>D12*1.07691575</f>
        <v>1.46998999875</v>
      </c>
      <c r="F12" s="20">
        <v>1</v>
      </c>
      <c r="G12" s="20">
        <v>1.365</v>
      </c>
      <c r="H12" s="20">
        <v>1</v>
      </c>
      <c r="I12" s="20">
        <v>6.5000000000000002E-2</v>
      </c>
      <c r="J12" s="20">
        <v>1</v>
      </c>
      <c r="K12" s="20">
        <v>2</v>
      </c>
      <c r="L12" s="20">
        <f>D13-D12</f>
        <v>2.6970000000000001</v>
      </c>
      <c r="M12" s="20">
        <f>E13-E12</f>
        <v>2.9044417777499998</v>
      </c>
      <c r="N12" s="20">
        <f>F13-F12</f>
        <v>2736.5</v>
      </c>
      <c r="O12" s="20">
        <f>N12*1</f>
        <v>2736.5</v>
      </c>
      <c r="P12" s="20">
        <f>M12/O12</f>
        <v>1.061371013246848E-3</v>
      </c>
      <c r="Q12" s="20">
        <f>P12*60</f>
        <v>6.3682260794810888E-2</v>
      </c>
      <c r="R12" s="21">
        <v>7.259777730608441</v>
      </c>
    </row>
    <row r="13" spans="1:18" x14ac:dyDescent="0.25">
      <c r="A13" s="22" t="s">
        <v>357</v>
      </c>
      <c r="B13" s="17">
        <v>23</v>
      </c>
      <c r="C13" s="17" t="s">
        <v>343</v>
      </c>
      <c r="D13" s="17">
        <v>4.0620000000000003</v>
      </c>
      <c r="E13" s="17">
        <f>D13*1.07691575</f>
        <v>4.3744317764999998</v>
      </c>
      <c r="F13" s="17">
        <v>2737.5</v>
      </c>
      <c r="G13" s="17">
        <v>4.0949999999999998</v>
      </c>
      <c r="H13" s="17">
        <v>2738</v>
      </c>
      <c r="I13" s="17">
        <v>6.5000000000000002E-2</v>
      </c>
      <c r="J13" s="17">
        <v>1</v>
      </c>
      <c r="K13" s="17">
        <v>2</v>
      </c>
      <c r="L13" s="17"/>
      <c r="M13" s="17"/>
      <c r="N13" s="17"/>
      <c r="O13" s="17"/>
      <c r="P13" s="17"/>
      <c r="Q13" s="17"/>
      <c r="R13" s="23"/>
    </row>
    <row r="14" spans="1:18" x14ac:dyDescent="0.25">
      <c r="A14" s="24" t="s">
        <v>358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8" x14ac:dyDescent="0.25">
      <c r="A15" s="19" t="s">
        <v>38</v>
      </c>
      <c r="B15" s="20">
        <v>25</v>
      </c>
      <c r="C15" s="20" t="s">
        <v>343</v>
      </c>
      <c r="D15" s="20">
        <v>1.365</v>
      </c>
      <c r="E15" s="17">
        <f>D15*1.07691575</f>
        <v>1.46998999875</v>
      </c>
      <c r="F15" s="20">
        <v>2</v>
      </c>
      <c r="G15" s="20">
        <v>1.365</v>
      </c>
      <c r="H15" s="20">
        <v>2</v>
      </c>
      <c r="I15" s="20">
        <v>6.5000000000000002E-2</v>
      </c>
      <c r="J15" s="20">
        <v>1</v>
      </c>
      <c r="K15" s="20">
        <v>2</v>
      </c>
      <c r="L15" s="20">
        <f>D16-D15</f>
        <v>1.9829999999999999</v>
      </c>
      <c r="M15" s="20">
        <f>E16-E15</f>
        <v>2.1355239322499995</v>
      </c>
      <c r="N15" s="20">
        <f>F16-F15</f>
        <v>1471.5</v>
      </c>
      <c r="O15" s="20">
        <f>N15*1</f>
        <v>1471.5</v>
      </c>
      <c r="P15" s="20">
        <f>M15/O15</f>
        <v>1.4512564949031596E-3</v>
      </c>
      <c r="Q15" s="20">
        <f>P15*60</f>
        <v>8.7075389694189584E-2</v>
      </c>
      <c r="R15" s="21">
        <v>9.9265944251376119</v>
      </c>
    </row>
    <row r="16" spans="1:18" x14ac:dyDescent="0.25">
      <c r="A16" s="22" t="s">
        <v>359</v>
      </c>
      <c r="B16" s="17">
        <v>26</v>
      </c>
      <c r="C16" s="17" t="s">
        <v>343</v>
      </c>
      <c r="D16" s="17">
        <v>3.3479999999999999</v>
      </c>
      <c r="E16" s="17">
        <f>D16*1.07691575</f>
        <v>3.6055139309999995</v>
      </c>
      <c r="F16" s="17">
        <v>1473.5</v>
      </c>
      <c r="G16" s="17">
        <v>3.38</v>
      </c>
      <c r="H16" s="17">
        <v>1474</v>
      </c>
      <c r="I16" s="17">
        <v>6.5000000000000002E-2</v>
      </c>
      <c r="J16" s="17">
        <v>1</v>
      </c>
      <c r="K16" s="17">
        <v>2</v>
      </c>
      <c r="L16" s="17"/>
      <c r="M16" s="17"/>
      <c r="N16" s="17"/>
      <c r="O16" s="17"/>
      <c r="P16" s="17"/>
      <c r="Q16" s="17"/>
      <c r="R16" s="23"/>
    </row>
    <row r="17" spans="1:18" x14ac:dyDescent="0.25">
      <c r="A17" s="22" t="s">
        <v>360</v>
      </c>
      <c r="B17" s="17">
        <v>28</v>
      </c>
      <c r="C17" s="17" t="s">
        <v>343</v>
      </c>
      <c r="D17" s="17">
        <v>-3.3000000000000002E-2</v>
      </c>
      <c r="E17" s="17">
        <f>D17*1.07691575</f>
        <v>-3.5538219750000002E-2</v>
      </c>
      <c r="F17" s="17">
        <v>1945.5</v>
      </c>
      <c r="G17" s="17">
        <v>0</v>
      </c>
      <c r="H17" s="17">
        <v>1946</v>
      </c>
      <c r="I17" s="17">
        <v>6.5000000000000002E-2</v>
      </c>
      <c r="J17" s="17">
        <v>1</v>
      </c>
      <c r="K17" s="17">
        <v>2</v>
      </c>
      <c r="L17" s="17">
        <f>D18-D17</f>
        <v>3.2509999999999999</v>
      </c>
      <c r="M17" s="17">
        <f>E18-E17</f>
        <v>3.5010531032499994</v>
      </c>
      <c r="N17" s="17">
        <f>F18-F17</f>
        <v>1322</v>
      </c>
      <c r="O17" s="17">
        <f>N17*1</f>
        <v>1322</v>
      </c>
      <c r="P17" s="17">
        <f>M17/O17</f>
        <v>2.6483003806732218E-3</v>
      </c>
      <c r="Q17" s="17">
        <f>P17*60</f>
        <v>0.15889802284039331</v>
      </c>
      <c r="R17" s="23">
        <v>18.114374603804837</v>
      </c>
    </row>
    <row r="18" spans="1:18" x14ac:dyDescent="0.25">
      <c r="A18" s="24"/>
      <c r="B18" s="25">
        <v>29</v>
      </c>
      <c r="C18" s="25" t="s">
        <v>343</v>
      </c>
      <c r="D18" s="25">
        <v>3.218</v>
      </c>
      <c r="E18" s="17">
        <f>D18*1.07691575</f>
        <v>3.4655148834999996</v>
      </c>
      <c r="F18" s="25">
        <v>3267.5</v>
      </c>
      <c r="G18" s="25">
        <v>3.25</v>
      </c>
      <c r="H18" s="25">
        <v>3268</v>
      </c>
      <c r="I18" s="25">
        <v>6.5000000000000002E-2</v>
      </c>
      <c r="J18" s="25">
        <v>1</v>
      </c>
      <c r="K18" s="25">
        <v>2</v>
      </c>
      <c r="L18" s="25"/>
      <c r="M18" s="25"/>
      <c r="N18" s="25"/>
      <c r="O18" s="25"/>
      <c r="P18" s="25"/>
      <c r="Q18" s="25"/>
      <c r="R18" s="26"/>
    </row>
    <row r="37" spans="1:19" x14ac:dyDescent="0.25">
      <c r="A37" s="17" t="s">
        <v>361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A38" s="17"/>
      <c r="B38" s="17"/>
      <c r="C38" s="17" t="s">
        <v>5</v>
      </c>
      <c r="D38" s="17" t="s">
        <v>6</v>
      </c>
      <c r="E38" s="18" t="s">
        <v>72</v>
      </c>
      <c r="F38" s="17" t="s">
        <v>7</v>
      </c>
      <c r="G38" s="17" t="s">
        <v>8</v>
      </c>
      <c r="H38" s="17" t="s">
        <v>9</v>
      </c>
      <c r="I38" s="17" t="s">
        <v>10</v>
      </c>
      <c r="J38" s="17" t="s">
        <v>11</v>
      </c>
      <c r="K38" s="17" t="s">
        <v>12</v>
      </c>
      <c r="L38" s="17" t="s">
        <v>13</v>
      </c>
      <c r="M38" s="18" t="s">
        <v>73</v>
      </c>
      <c r="N38" s="17" t="s">
        <v>15</v>
      </c>
      <c r="O38" s="17" t="s">
        <v>14</v>
      </c>
      <c r="P38" s="17" t="s">
        <v>0</v>
      </c>
      <c r="Q38" s="17" t="s">
        <v>1</v>
      </c>
      <c r="R38" s="17" t="s">
        <v>2</v>
      </c>
      <c r="S38" s="17"/>
    </row>
    <row r="39" spans="1:19" x14ac:dyDescent="0.25">
      <c r="A39" s="19" t="s">
        <v>19</v>
      </c>
      <c r="B39" s="20">
        <v>9</v>
      </c>
      <c r="C39" s="20" t="s">
        <v>343</v>
      </c>
      <c r="D39" s="20">
        <v>2.1779999999999999</v>
      </c>
      <c r="E39" s="17">
        <f>D39*1.07691575</f>
        <v>2.3455225034999998</v>
      </c>
      <c r="F39" s="20">
        <v>1656.5</v>
      </c>
      <c r="G39" s="20">
        <v>2.21</v>
      </c>
      <c r="H39" s="20">
        <v>1657</v>
      </c>
      <c r="I39" s="20">
        <v>6.5000000000000002E-2</v>
      </c>
      <c r="J39" s="20">
        <v>1</v>
      </c>
      <c r="K39" s="20">
        <v>2</v>
      </c>
      <c r="L39" s="20">
        <f>D40-D39</f>
        <v>-2.145</v>
      </c>
      <c r="M39" s="20">
        <f>E40-E39</f>
        <v>-2.30998428375</v>
      </c>
      <c r="N39" s="20">
        <f>F40-F39</f>
        <v>14</v>
      </c>
      <c r="O39" s="20">
        <f>N39*1</f>
        <v>14</v>
      </c>
      <c r="P39" s="20">
        <f>M39/O39</f>
        <v>-0.16499887741071428</v>
      </c>
      <c r="Q39" s="20">
        <f>P39*60</f>
        <v>-9.8999326446428562</v>
      </c>
      <c r="R39" s="20">
        <f>Q39*60</f>
        <v>-593.99595867857136</v>
      </c>
      <c r="S39" s="21">
        <f>ABS(Q39)</f>
        <v>9.8999326446428562</v>
      </c>
    </row>
    <row r="40" spans="1:19" x14ac:dyDescent="0.25">
      <c r="A40" s="22" t="s">
        <v>351</v>
      </c>
      <c r="B40" s="17">
        <v>10</v>
      </c>
      <c r="C40" s="17" t="s">
        <v>343</v>
      </c>
      <c r="D40" s="17">
        <v>3.3000000000000002E-2</v>
      </c>
      <c r="E40" s="17">
        <f>D40*1.07691575</f>
        <v>3.5538219750000002E-2</v>
      </c>
      <c r="F40" s="17">
        <v>1670.5</v>
      </c>
      <c r="G40" s="17">
        <v>6.5000000000000002E-2</v>
      </c>
      <c r="H40" s="17">
        <v>1671</v>
      </c>
      <c r="I40" s="17">
        <v>6.5000000000000002E-2</v>
      </c>
      <c r="J40" s="17">
        <v>1</v>
      </c>
      <c r="K40" s="17">
        <v>2</v>
      </c>
      <c r="L40" s="17"/>
      <c r="M40" s="17"/>
      <c r="N40" s="17"/>
      <c r="O40" s="17"/>
      <c r="P40" s="17"/>
      <c r="Q40" s="17"/>
      <c r="R40" s="17"/>
      <c r="S40" s="23"/>
    </row>
    <row r="41" spans="1:19" x14ac:dyDescent="0.25">
      <c r="A41" s="24" t="s">
        <v>352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</row>
    <row r="42" spans="1:19" x14ac:dyDescent="0.25">
      <c r="A42" s="19" t="s">
        <v>28</v>
      </c>
      <c r="B42" s="20">
        <v>17</v>
      </c>
      <c r="C42" s="20" t="s">
        <v>343</v>
      </c>
      <c r="D42" s="20">
        <v>5.0380000000000003</v>
      </c>
      <c r="E42" s="17">
        <f>D42*1.07691575</f>
        <v>5.4255015484999998</v>
      </c>
      <c r="F42" s="20">
        <v>3340.5</v>
      </c>
      <c r="G42" s="20">
        <v>5.07</v>
      </c>
      <c r="H42" s="20">
        <v>3341</v>
      </c>
      <c r="I42" s="20">
        <v>6.5000000000000002E-2</v>
      </c>
      <c r="J42" s="20">
        <v>1</v>
      </c>
      <c r="K42" s="20">
        <v>2</v>
      </c>
      <c r="L42" s="20">
        <f>D43-D42</f>
        <v>-3.5750000000000002</v>
      </c>
      <c r="M42" s="20">
        <f>E43-E42</f>
        <v>-3.8499738062499995</v>
      </c>
      <c r="N42" s="20">
        <f>F43-F42</f>
        <v>21</v>
      </c>
      <c r="O42" s="20">
        <f>N42*1</f>
        <v>21</v>
      </c>
      <c r="P42" s="20">
        <f>M42/O42</f>
        <v>-0.18333208601190473</v>
      </c>
      <c r="Q42" s="20">
        <f>P42*60</f>
        <v>-10.999925160714284</v>
      </c>
      <c r="R42" s="20">
        <f>Q42*60</f>
        <v>-659.99550964285709</v>
      </c>
      <c r="S42" s="21">
        <f>ABS(Q42)</f>
        <v>10.999925160714284</v>
      </c>
    </row>
    <row r="43" spans="1:19" x14ac:dyDescent="0.25">
      <c r="A43" s="22" t="s">
        <v>353</v>
      </c>
      <c r="B43" s="17">
        <v>18</v>
      </c>
      <c r="C43" s="17" t="s">
        <v>343</v>
      </c>
      <c r="D43" s="17">
        <v>1.4630000000000001</v>
      </c>
      <c r="E43" s="17">
        <f>D43*1.07691575</f>
        <v>1.57552774225</v>
      </c>
      <c r="F43" s="17">
        <v>3361.5</v>
      </c>
      <c r="G43" s="17">
        <v>1.4950000000000001</v>
      </c>
      <c r="H43" s="17">
        <v>3362</v>
      </c>
      <c r="I43" s="17">
        <v>6.5000000000000002E-2</v>
      </c>
      <c r="J43" s="17">
        <v>1</v>
      </c>
      <c r="K43" s="17">
        <v>2</v>
      </c>
      <c r="L43" s="17"/>
      <c r="M43" s="17"/>
      <c r="N43" s="17"/>
      <c r="O43" s="17"/>
      <c r="P43" s="17"/>
      <c r="Q43" s="17"/>
      <c r="R43" s="17"/>
      <c r="S43" s="23"/>
    </row>
    <row r="44" spans="1:19" x14ac:dyDescent="0.25">
      <c r="A44" s="24" t="s">
        <v>354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</row>
    <row r="45" spans="1:19" x14ac:dyDescent="0.25">
      <c r="A45" s="19" t="s">
        <v>32</v>
      </c>
      <c r="B45" s="20">
        <v>20</v>
      </c>
      <c r="C45" s="20" t="s">
        <v>343</v>
      </c>
      <c r="D45" s="20">
        <v>2.9580000000000002</v>
      </c>
      <c r="E45" s="17">
        <f>D45*1.07691575</f>
        <v>3.1855167885000002</v>
      </c>
      <c r="F45" s="20">
        <v>993.5</v>
      </c>
      <c r="G45" s="20">
        <v>2.99</v>
      </c>
      <c r="H45" s="20">
        <v>994</v>
      </c>
      <c r="I45" s="20">
        <v>6.5000000000000002E-2</v>
      </c>
      <c r="J45" s="20">
        <v>1</v>
      </c>
      <c r="K45" s="20">
        <v>2</v>
      </c>
      <c r="L45" s="20">
        <f>D46-D45</f>
        <v>-2.774</v>
      </c>
      <c r="M45" s="20">
        <f>E46-E45</f>
        <v>-2.9873642905000004</v>
      </c>
      <c r="N45" s="20">
        <f>F46-F45</f>
        <v>18.66700000000003</v>
      </c>
      <c r="O45" s="20">
        <f>N45*1</f>
        <v>18.66700000000003</v>
      </c>
      <c r="P45" s="20">
        <f>M45/O45</f>
        <v>-0.16003451494616144</v>
      </c>
      <c r="Q45" s="20">
        <f>P45*60</f>
        <v>-9.6020708967696873</v>
      </c>
      <c r="R45" s="20">
        <f>Q45*60</f>
        <v>-576.12425380618129</v>
      </c>
      <c r="S45" s="21">
        <f>ABS(Q45)</f>
        <v>9.6020708967696873</v>
      </c>
    </row>
    <row r="46" spans="1:19" x14ac:dyDescent="0.25">
      <c r="A46" s="22" t="s">
        <v>355</v>
      </c>
      <c r="B46" s="17">
        <v>21</v>
      </c>
      <c r="C46" s="17" t="s">
        <v>343</v>
      </c>
      <c r="D46" s="17">
        <v>0.184</v>
      </c>
      <c r="E46" s="17">
        <f>D46*1.07691575</f>
        <v>0.19815249799999998</v>
      </c>
      <c r="F46" s="17">
        <v>1012.167</v>
      </c>
      <c r="G46" s="17">
        <v>0.19500000000000001</v>
      </c>
      <c r="H46" s="17">
        <v>1012</v>
      </c>
      <c r="I46" s="17">
        <v>6.5000000000000002E-2</v>
      </c>
      <c r="J46" s="17">
        <v>1</v>
      </c>
      <c r="K46" s="17">
        <v>2</v>
      </c>
      <c r="L46" s="17"/>
      <c r="M46" s="17"/>
      <c r="N46" s="17"/>
      <c r="O46" s="17"/>
      <c r="P46" s="17"/>
      <c r="Q46" s="17"/>
      <c r="R46" s="17"/>
      <c r="S46" s="23"/>
    </row>
    <row r="47" spans="1:19" x14ac:dyDescent="0.25">
      <c r="A47" s="24" t="s">
        <v>356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</row>
    <row r="48" spans="1:19" x14ac:dyDescent="0.25">
      <c r="A48" s="19" t="s">
        <v>35</v>
      </c>
      <c r="B48" s="20">
        <v>23</v>
      </c>
      <c r="C48" s="20" t="s">
        <v>343</v>
      </c>
      <c r="D48" s="20">
        <v>4.0620000000000003</v>
      </c>
      <c r="E48" s="17">
        <f>D48*1.07691575</f>
        <v>4.3744317764999998</v>
      </c>
      <c r="F48" s="20">
        <v>2737.5</v>
      </c>
      <c r="G48" s="20">
        <v>4.0949999999999998</v>
      </c>
      <c r="H48" s="20">
        <v>2738</v>
      </c>
      <c r="I48" s="20">
        <v>6.5000000000000002E-2</v>
      </c>
      <c r="J48" s="20">
        <v>1</v>
      </c>
      <c r="K48" s="20">
        <v>2</v>
      </c>
      <c r="L48" s="20">
        <f>D49-D48</f>
        <v>-4.0950000000000006</v>
      </c>
      <c r="M48" s="20">
        <f>E49-E48</f>
        <v>-4.4099699962500001</v>
      </c>
      <c r="N48" s="20">
        <f>F49-F48</f>
        <v>25</v>
      </c>
      <c r="O48" s="20">
        <f>N48*1</f>
        <v>25</v>
      </c>
      <c r="P48" s="20">
        <f>M48/O48</f>
        <v>-0.17639879985000001</v>
      </c>
      <c r="Q48" s="20">
        <f>P48*60</f>
        <v>-10.583927991000001</v>
      </c>
      <c r="R48" s="20">
        <f>Q48*60</f>
        <v>-635.0356794600001</v>
      </c>
      <c r="S48" s="21">
        <f>ABS(Q48)</f>
        <v>10.583927991000001</v>
      </c>
    </row>
    <row r="49" spans="1:19" x14ac:dyDescent="0.25">
      <c r="A49" s="22" t="s">
        <v>357</v>
      </c>
      <c r="B49" s="17">
        <v>24</v>
      </c>
      <c r="C49" s="17" t="s">
        <v>343</v>
      </c>
      <c r="D49" s="17">
        <v>-3.3000000000000002E-2</v>
      </c>
      <c r="E49" s="17">
        <f>D49*1.07691575</f>
        <v>-3.5538219750000002E-2</v>
      </c>
      <c r="F49" s="17">
        <v>2762.5</v>
      </c>
      <c r="G49" s="17">
        <v>0</v>
      </c>
      <c r="H49" s="17">
        <v>2763</v>
      </c>
      <c r="I49" s="17">
        <v>6.5000000000000002E-2</v>
      </c>
      <c r="J49" s="17">
        <v>1</v>
      </c>
      <c r="K49" s="17">
        <v>2</v>
      </c>
      <c r="L49" s="17"/>
      <c r="M49" s="17"/>
      <c r="N49" s="17"/>
      <c r="O49" s="17"/>
      <c r="P49" s="17"/>
      <c r="Q49" s="17"/>
      <c r="R49" s="17"/>
      <c r="S49" s="23"/>
    </row>
    <row r="50" spans="1:19" x14ac:dyDescent="0.25">
      <c r="A50" s="24" t="s">
        <v>358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</row>
    <row r="51" spans="1:19" x14ac:dyDescent="0.25">
      <c r="A51" s="19" t="s">
        <v>38</v>
      </c>
      <c r="B51" s="20">
        <v>26</v>
      </c>
      <c r="C51" s="20" t="s">
        <v>343</v>
      </c>
      <c r="D51" s="20">
        <v>3.3479999999999999</v>
      </c>
      <c r="E51" s="17">
        <f>D51*1.07691575</f>
        <v>3.6055139309999995</v>
      </c>
      <c r="F51" s="20">
        <v>1473.5</v>
      </c>
      <c r="G51" s="20">
        <v>3.38</v>
      </c>
      <c r="H51" s="20">
        <v>1474</v>
      </c>
      <c r="I51" s="20">
        <v>6.5000000000000002E-2</v>
      </c>
      <c r="J51" s="20">
        <v>1</v>
      </c>
      <c r="K51" s="20">
        <v>2</v>
      </c>
      <c r="L51" s="20">
        <f>D52-D51</f>
        <v>-3.1199999999999997</v>
      </c>
      <c r="M51" s="20">
        <f>E52-E51</f>
        <v>-3.3599771399999994</v>
      </c>
      <c r="N51" s="20">
        <f>F52-F51</f>
        <v>26</v>
      </c>
      <c r="O51" s="20">
        <f>N51*1</f>
        <v>26</v>
      </c>
      <c r="P51" s="20">
        <f>M51/O51</f>
        <v>-0.12922988999999999</v>
      </c>
      <c r="Q51" s="20">
        <f>P51*60</f>
        <v>-7.7537933999999993</v>
      </c>
      <c r="R51" s="20">
        <f>Q51*60</f>
        <v>-465.22760399999993</v>
      </c>
      <c r="S51" s="21">
        <f>ABS(Q51)</f>
        <v>7.7537933999999993</v>
      </c>
    </row>
    <row r="52" spans="1:19" x14ac:dyDescent="0.25">
      <c r="A52" s="22" t="s">
        <v>359</v>
      </c>
      <c r="B52" s="17">
        <v>27</v>
      </c>
      <c r="C52" s="17" t="s">
        <v>343</v>
      </c>
      <c r="D52" s="17">
        <v>0.22800000000000001</v>
      </c>
      <c r="E52" s="17">
        <f>D52*1.07691575</f>
        <v>0.245536791</v>
      </c>
      <c r="F52" s="17">
        <v>1499.5</v>
      </c>
      <c r="G52" s="17">
        <v>0.26</v>
      </c>
      <c r="H52" s="17">
        <v>1500</v>
      </c>
      <c r="I52" s="17">
        <v>6.5000000000000002E-2</v>
      </c>
      <c r="J52" s="17">
        <v>1</v>
      </c>
      <c r="K52" s="17">
        <v>2</v>
      </c>
      <c r="L52" s="17"/>
      <c r="M52" s="17"/>
      <c r="N52" s="17"/>
      <c r="O52" s="17"/>
      <c r="P52" s="17"/>
      <c r="Q52" s="17"/>
      <c r="R52" s="17"/>
      <c r="S52" s="23"/>
    </row>
    <row r="53" spans="1:19" x14ac:dyDescent="0.25">
      <c r="A53" s="22" t="s">
        <v>360</v>
      </c>
      <c r="B53" s="17">
        <v>29</v>
      </c>
      <c r="C53" s="17" t="s">
        <v>343</v>
      </c>
      <c r="D53" s="17">
        <v>3.218</v>
      </c>
      <c r="E53" s="17">
        <f>D53*1.07691575</f>
        <v>3.4655148834999996</v>
      </c>
      <c r="F53" s="17">
        <v>3267.5</v>
      </c>
      <c r="G53" s="17">
        <v>3.25</v>
      </c>
      <c r="H53" s="17">
        <v>3268</v>
      </c>
      <c r="I53" s="17">
        <v>6.5000000000000002E-2</v>
      </c>
      <c r="J53" s="17">
        <v>1</v>
      </c>
      <c r="K53" s="17">
        <v>2</v>
      </c>
      <c r="L53" s="17">
        <f>D54-D53</f>
        <v>-3.12</v>
      </c>
      <c r="M53" s="17">
        <f>E54-E53</f>
        <v>-3.3599771399999998</v>
      </c>
      <c r="N53" s="17">
        <f>F54-F53</f>
        <v>38</v>
      </c>
      <c r="O53" s="17">
        <f>N53*1</f>
        <v>38</v>
      </c>
      <c r="P53" s="20">
        <f>M53/O53</f>
        <v>-8.8420451052631577E-2</v>
      </c>
      <c r="Q53" s="17">
        <f>P53*60</f>
        <v>-5.3052270631578944</v>
      </c>
      <c r="R53" s="17">
        <f>Q53*60</f>
        <v>-318.31362378947364</v>
      </c>
      <c r="S53" s="23">
        <f>ABS(Q53)</f>
        <v>5.3052270631578944</v>
      </c>
    </row>
    <row r="54" spans="1:19" x14ac:dyDescent="0.25">
      <c r="A54" s="24"/>
      <c r="B54" s="25">
        <v>30</v>
      </c>
      <c r="C54" s="25" t="s">
        <v>343</v>
      </c>
      <c r="D54" s="25">
        <v>9.8000000000000004E-2</v>
      </c>
      <c r="E54" s="17">
        <f>D54*1.07691575</f>
        <v>0.1055377435</v>
      </c>
      <c r="F54" s="25">
        <v>3305.5</v>
      </c>
      <c r="G54" s="25">
        <v>0.13</v>
      </c>
      <c r="H54" s="25">
        <v>3306</v>
      </c>
      <c r="I54" s="25">
        <v>6.5000000000000002E-2</v>
      </c>
      <c r="J54" s="25">
        <v>1</v>
      </c>
      <c r="K54" s="25">
        <v>2</v>
      </c>
      <c r="L54" s="25"/>
      <c r="M54" s="25"/>
      <c r="N54" s="25"/>
      <c r="O54" s="25"/>
      <c r="P54" s="25"/>
      <c r="Q54" s="25"/>
      <c r="R54" s="25"/>
      <c r="S54" s="2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CAEF-ACDE-4A20-808D-F2249CD742C8}">
  <dimension ref="A1:U38"/>
  <sheetViews>
    <sheetView workbookViewId="0">
      <selection activeCell="Q51" sqref="Q51"/>
    </sheetView>
  </sheetViews>
  <sheetFormatPr defaultColWidth="12.5703125" defaultRowHeight="15.75" x14ac:dyDescent="0.25"/>
  <cols>
    <col min="1" max="16384" width="12.5703125" style="27"/>
  </cols>
  <sheetData>
    <row r="1" spans="1:18" x14ac:dyDescent="0.25">
      <c r="A1" s="32" t="s">
        <v>362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29"/>
      <c r="B2" s="29"/>
      <c r="C2" s="29" t="s">
        <v>5</v>
      </c>
      <c r="D2" s="29" t="s">
        <v>6</v>
      </c>
      <c r="E2" s="30" t="s">
        <v>72</v>
      </c>
      <c r="F2" s="29" t="s">
        <v>7</v>
      </c>
      <c r="G2" s="29" t="s">
        <v>8</v>
      </c>
      <c r="H2" s="29" t="s">
        <v>9</v>
      </c>
      <c r="I2" s="29" t="s">
        <v>10</v>
      </c>
      <c r="J2" s="29" t="s">
        <v>11</v>
      </c>
      <c r="K2" s="29" t="s">
        <v>12</v>
      </c>
      <c r="L2" s="29" t="s">
        <v>13</v>
      </c>
      <c r="M2" s="30" t="s">
        <v>73</v>
      </c>
      <c r="N2" s="29" t="s">
        <v>15</v>
      </c>
      <c r="O2" s="29" t="s">
        <v>14</v>
      </c>
      <c r="P2" s="29" t="s">
        <v>0</v>
      </c>
      <c r="Q2" s="29" t="s">
        <v>1</v>
      </c>
      <c r="R2" s="29" t="s">
        <v>2</v>
      </c>
    </row>
    <row r="3" spans="1:18" x14ac:dyDescent="0.25">
      <c r="A3" s="19" t="s">
        <v>41</v>
      </c>
      <c r="B3" s="20">
        <v>31</v>
      </c>
      <c r="C3" s="20" t="s">
        <v>343</v>
      </c>
      <c r="D3" s="20">
        <v>6.5000000000000002E-2</v>
      </c>
      <c r="E3" s="20">
        <f>D3*1.07691575</f>
        <v>6.9999523750000001E-2</v>
      </c>
      <c r="F3" s="20">
        <v>633</v>
      </c>
      <c r="G3" s="20">
        <v>6.5000000000000002E-2</v>
      </c>
      <c r="H3" s="20">
        <v>633</v>
      </c>
      <c r="I3" s="20">
        <v>6.5000000000000002E-2</v>
      </c>
      <c r="J3" s="20">
        <v>1</v>
      </c>
      <c r="K3" s="20">
        <v>2</v>
      </c>
      <c r="L3" s="20">
        <f>D4-D3</f>
        <v>2.4590000000000001</v>
      </c>
      <c r="M3" s="20">
        <f>E4-E3</f>
        <v>2.6481358292500001</v>
      </c>
      <c r="N3" s="20">
        <f>F4-F3</f>
        <v>1938.8330000000001</v>
      </c>
      <c r="O3" s="20">
        <f>N3*1</f>
        <v>1938.8330000000001</v>
      </c>
      <c r="P3" s="20">
        <f>M3/O3</f>
        <v>1.3658400848603257E-3</v>
      </c>
      <c r="Q3" s="20">
        <f>P3*60</f>
        <v>8.1950405091619535E-2</v>
      </c>
      <c r="R3" s="21">
        <v>9.3423461804446273</v>
      </c>
    </row>
    <row r="4" spans="1:18" x14ac:dyDescent="0.25">
      <c r="A4" s="22" t="s">
        <v>363</v>
      </c>
      <c r="B4" s="17">
        <v>32</v>
      </c>
      <c r="C4" s="17" t="s">
        <v>343</v>
      </c>
      <c r="D4" s="17">
        <v>2.524</v>
      </c>
      <c r="E4" s="17">
        <f>D4*1.07691575</f>
        <v>2.7181353530000001</v>
      </c>
      <c r="F4" s="17">
        <v>2571.8330000000001</v>
      </c>
      <c r="G4" s="17">
        <v>2.5350000000000001</v>
      </c>
      <c r="H4" s="17">
        <v>2572</v>
      </c>
      <c r="I4" s="17">
        <v>6.5000000000000002E-2</v>
      </c>
      <c r="J4" s="17">
        <v>1</v>
      </c>
      <c r="K4" s="17">
        <v>2</v>
      </c>
      <c r="L4" s="17"/>
      <c r="M4" s="17"/>
      <c r="N4" s="17"/>
      <c r="O4" s="17"/>
      <c r="P4" s="17"/>
      <c r="Q4" s="17"/>
      <c r="R4" s="23"/>
    </row>
    <row r="5" spans="1:18" x14ac:dyDescent="0.25">
      <c r="A5" s="24" t="s">
        <v>364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x14ac:dyDescent="0.25">
      <c r="A6" s="19" t="s">
        <v>44</v>
      </c>
      <c r="B6" s="20">
        <v>34</v>
      </c>
      <c r="C6" s="20" t="s">
        <v>343</v>
      </c>
      <c r="D6" s="20">
        <v>-0.20599999999999999</v>
      </c>
      <c r="E6" s="17">
        <f>D6*1.07691575</f>
        <v>-0.22184464449999997</v>
      </c>
      <c r="F6" s="20">
        <v>171.167</v>
      </c>
      <c r="G6" s="20">
        <v>0</v>
      </c>
      <c r="H6" s="20">
        <v>0</v>
      </c>
      <c r="I6" s="20">
        <v>0</v>
      </c>
      <c r="J6" s="20">
        <v>0</v>
      </c>
      <c r="K6" s="20">
        <v>2</v>
      </c>
      <c r="L6" s="20">
        <f>D7-D6</f>
        <v>3.51</v>
      </c>
      <c r="M6" s="20">
        <f>E7-E6</f>
        <v>3.7799742824999996</v>
      </c>
      <c r="N6" s="20">
        <f>F7-F6</f>
        <v>3084.6660000000002</v>
      </c>
      <c r="O6" s="20">
        <f>N6*1</f>
        <v>3084.6660000000002</v>
      </c>
      <c r="P6" s="20">
        <f>M6/O6</f>
        <v>1.2254079639416389E-3</v>
      </c>
      <c r="Q6" s="20">
        <f>P6*60</f>
        <v>7.3524477836498334E-2</v>
      </c>
      <c r="R6" s="21">
        <v>8.3817904733608106</v>
      </c>
    </row>
    <row r="7" spans="1:18" x14ac:dyDescent="0.25">
      <c r="A7" s="22" t="s">
        <v>365</v>
      </c>
      <c r="B7" s="17">
        <v>35</v>
      </c>
      <c r="C7" s="17" t="s">
        <v>343</v>
      </c>
      <c r="D7" s="17">
        <v>3.3039999999999998</v>
      </c>
      <c r="E7" s="17">
        <f>D7*1.07691575</f>
        <v>3.5581296379999996</v>
      </c>
      <c r="F7" s="17">
        <v>3255.8330000000001</v>
      </c>
      <c r="G7" s="17">
        <v>3.3149999999999999</v>
      </c>
      <c r="H7" s="17">
        <v>3256</v>
      </c>
      <c r="I7" s="17">
        <v>6.5000000000000002E-2</v>
      </c>
      <c r="J7" s="17">
        <v>1</v>
      </c>
      <c r="K7" s="17">
        <v>2</v>
      </c>
      <c r="L7" s="17"/>
      <c r="M7" s="17"/>
      <c r="N7" s="17"/>
      <c r="O7" s="17"/>
      <c r="P7" s="17"/>
      <c r="Q7" s="17"/>
      <c r="R7" s="23"/>
    </row>
    <row r="8" spans="1:18" x14ac:dyDescent="0.25">
      <c r="A8" s="24" t="s">
        <v>366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</row>
    <row r="32" spans="1:19" x14ac:dyDescent="0.25">
      <c r="A32" s="32" t="s">
        <v>367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21" x14ac:dyDescent="0.25">
      <c r="A33" s="29"/>
      <c r="B33" s="29"/>
      <c r="C33" s="29" t="s">
        <v>5</v>
      </c>
      <c r="D33" s="29" t="s">
        <v>6</v>
      </c>
      <c r="E33" s="30" t="s">
        <v>72</v>
      </c>
      <c r="F33" s="29" t="s">
        <v>7</v>
      </c>
      <c r="G33" s="29" t="s">
        <v>8</v>
      </c>
      <c r="H33" s="29" t="s">
        <v>9</v>
      </c>
      <c r="I33" s="29" t="s">
        <v>10</v>
      </c>
      <c r="J33" s="29" t="s">
        <v>11</v>
      </c>
      <c r="K33" s="29" t="s">
        <v>12</v>
      </c>
      <c r="L33" s="29" t="s">
        <v>13</v>
      </c>
      <c r="M33" s="30" t="s">
        <v>73</v>
      </c>
      <c r="N33" s="29" t="s">
        <v>15</v>
      </c>
      <c r="O33" s="29" t="s">
        <v>14</v>
      </c>
      <c r="P33" s="29" t="s">
        <v>0</v>
      </c>
      <c r="Q33" s="29" t="s">
        <v>1</v>
      </c>
      <c r="R33" s="29" t="s">
        <v>2</v>
      </c>
      <c r="S33" s="29"/>
    </row>
    <row r="34" spans="1:21" x14ac:dyDescent="0.25">
      <c r="A34" s="19" t="s">
        <v>41</v>
      </c>
      <c r="B34" s="20">
        <v>32</v>
      </c>
      <c r="C34" s="20" t="s">
        <v>343</v>
      </c>
      <c r="D34" s="20">
        <v>2.524</v>
      </c>
      <c r="E34" s="20">
        <f>D34*1.07691575</f>
        <v>2.7181353530000001</v>
      </c>
      <c r="F34" s="20">
        <v>2571.8330000000001</v>
      </c>
      <c r="G34" s="20">
        <v>2.5350000000000001</v>
      </c>
      <c r="H34" s="20">
        <v>2572</v>
      </c>
      <c r="I34" s="20">
        <v>6.5000000000000002E-2</v>
      </c>
      <c r="J34" s="20">
        <v>1</v>
      </c>
      <c r="K34" s="20">
        <v>2</v>
      </c>
      <c r="L34" s="20">
        <f>D35-D34</f>
        <v>-2.5569999999999999</v>
      </c>
      <c r="M34" s="20">
        <f>E35-E34</f>
        <v>-2.7536735727499999</v>
      </c>
      <c r="N34" s="20">
        <f>F35-F34</f>
        <v>14</v>
      </c>
      <c r="O34" s="20">
        <f>N34*1</f>
        <v>14</v>
      </c>
      <c r="P34" s="20">
        <f>M34/O34</f>
        <v>-0.19669096948214285</v>
      </c>
      <c r="Q34" s="20">
        <f>P34*60</f>
        <v>-11.801458168928571</v>
      </c>
      <c r="R34" s="20">
        <f>Q34*60</f>
        <v>-708.08749013571423</v>
      </c>
      <c r="S34" s="21">
        <f>ABS(Q34)</f>
        <v>11.801458168928571</v>
      </c>
      <c r="T34" s="17"/>
      <c r="U34" s="17"/>
    </row>
    <row r="35" spans="1:21" x14ac:dyDescent="0.25">
      <c r="A35" s="22" t="s">
        <v>363</v>
      </c>
      <c r="B35" s="17">
        <v>33</v>
      </c>
      <c r="C35" s="17" t="s">
        <v>343</v>
      </c>
      <c r="D35" s="17">
        <v>-3.3000000000000002E-2</v>
      </c>
      <c r="E35" s="17">
        <f>D35*1.07691575</f>
        <v>-3.5538219750000002E-2</v>
      </c>
      <c r="F35" s="17">
        <v>2585.8330000000001</v>
      </c>
      <c r="G35" s="17">
        <v>0</v>
      </c>
      <c r="H35" s="17">
        <v>2586</v>
      </c>
      <c r="I35" s="17">
        <v>6.5000000000000002E-2</v>
      </c>
      <c r="J35" s="17">
        <v>1</v>
      </c>
      <c r="K35" s="17">
        <v>2</v>
      </c>
      <c r="L35" s="17"/>
      <c r="M35" s="17"/>
      <c r="N35" s="17"/>
      <c r="O35" s="17"/>
      <c r="P35" s="17"/>
      <c r="Q35" s="17"/>
      <c r="R35" s="17"/>
      <c r="S35" s="23"/>
      <c r="T35" s="17"/>
      <c r="U35" s="17"/>
    </row>
    <row r="36" spans="1:21" x14ac:dyDescent="0.25">
      <c r="A36" s="24" t="s">
        <v>364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17"/>
      <c r="U36" s="17"/>
    </row>
    <row r="37" spans="1:2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A8F1-4477-1C4A-BB86-5E3838AED7B6}">
  <dimension ref="A1:S63"/>
  <sheetViews>
    <sheetView workbookViewId="0">
      <selection activeCell="M48" sqref="M48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106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107</v>
      </c>
      <c r="D3" s="2">
        <v>1.4410000000000001</v>
      </c>
      <c r="E3" s="2">
        <f t="shared" ref="E3:E4" si="0">D3*1.07691575</f>
        <v>1.5518355957500001</v>
      </c>
      <c r="F3" s="2">
        <v>0.83299999999999996</v>
      </c>
      <c r="G3" s="2">
        <v>1.43</v>
      </c>
      <c r="H3" s="2">
        <v>1</v>
      </c>
      <c r="I3" s="2">
        <v>6.5000000000000002E-2</v>
      </c>
      <c r="J3" s="2">
        <v>1</v>
      </c>
      <c r="K3" s="2">
        <v>1</v>
      </c>
      <c r="L3" s="2">
        <f>D4-D3</f>
        <v>2.5129999999999999</v>
      </c>
      <c r="M3" s="2">
        <f>E4-E3</f>
        <v>2.70628927975</v>
      </c>
      <c r="N3" s="2">
        <f>F4-F3</f>
        <v>3598.3339999999998</v>
      </c>
      <c r="O3" s="2">
        <f>N3*1</f>
        <v>3598.3339999999998</v>
      </c>
      <c r="P3" s="2">
        <f>M3/O3</f>
        <v>7.5209507504028252E-4</v>
      </c>
      <c r="Q3" s="2">
        <f>P3*60</f>
        <v>4.5125704502416951E-2</v>
      </c>
      <c r="R3" s="4">
        <f>Q3*60</f>
        <v>2.7075422701450171</v>
      </c>
    </row>
    <row r="4" spans="1:18" x14ac:dyDescent="0.25">
      <c r="A4" s="5" t="s">
        <v>108</v>
      </c>
      <c r="B4">
        <v>2</v>
      </c>
      <c r="C4" t="s">
        <v>107</v>
      </c>
      <c r="D4">
        <v>3.9540000000000002</v>
      </c>
      <c r="E4">
        <f t="shared" si="0"/>
        <v>4.2581248755000001</v>
      </c>
      <c r="F4">
        <v>3599.1669999999999</v>
      </c>
      <c r="G4">
        <v>3.9649999999999999</v>
      </c>
      <c r="H4">
        <v>3599</v>
      </c>
      <c r="I4">
        <v>6.5000000000000002E-2</v>
      </c>
      <c r="J4">
        <v>1</v>
      </c>
      <c r="K4">
        <v>1</v>
      </c>
      <c r="R4" s="7"/>
    </row>
    <row r="5" spans="1:18" x14ac:dyDescent="0.25">
      <c r="A5" s="9" t="s">
        <v>109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8" x14ac:dyDescent="0.25">
      <c r="A6" s="1" t="s">
        <v>17</v>
      </c>
      <c r="B6" s="2">
        <v>3</v>
      </c>
      <c r="C6" s="2" t="s">
        <v>110</v>
      </c>
      <c r="D6" s="2">
        <v>0.65</v>
      </c>
      <c r="E6" s="2">
        <f t="shared" ref="E6:E11" si="1">D6*1.07691575</f>
        <v>0.69999523750000003</v>
      </c>
      <c r="F6" s="2">
        <v>1</v>
      </c>
      <c r="G6" s="2">
        <v>0.65</v>
      </c>
      <c r="H6" s="2">
        <v>1</v>
      </c>
      <c r="I6" s="2">
        <v>6.5000000000000002E-2</v>
      </c>
      <c r="J6" s="2">
        <v>1</v>
      </c>
      <c r="K6" s="2">
        <v>2</v>
      </c>
      <c r="L6" s="2">
        <f>D7-D6</f>
        <v>0.35799999999999998</v>
      </c>
      <c r="M6" s="2">
        <f>E7-E6</f>
        <v>0.38553583849999984</v>
      </c>
      <c r="N6" s="2">
        <f>F7-F6</f>
        <v>615.83299999999997</v>
      </c>
      <c r="O6" s="2">
        <f>N6*1</f>
        <v>615.83299999999997</v>
      </c>
      <c r="P6" s="2">
        <f>M6/O6</f>
        <v>6.260395894666246E-4</v>
      </c>
      <c r="Q6" s="2">
        <f>P6*60</f>
        <v>3.7562375367997475E-2</v>
      </c>
      <c r="R6" s="4">
        <f>Q6*60</f>
        <v>2.2537425220798486</v>
      </c>
    </row>
    <row r="7" spans="1:18" x14ac:dyDescent="0.25">
      <c r="A7" s="5" t="s">
        <v>111</v>
      </c>
      <c r="B7">
        <v>4</v>
      </c>
      <c r="C7" t="s">
        <v>110</v>
      </c>
      <c r="D7">
        <v>1.008</v>
      </c>
      <c r="E7">
        <f t="shared" si="1"/>
        <v>1.0855310759999999</v>
      </c>
      <c r="F7">
        <v>616.83299999999997</v>
      </c>
      <c r="G7">
        <v>1.04</v>
      </c>
      <c r="H7">
        <v>617</v>
      </c>
      <c r="I7">
        <v>6.5000000000000002E-2</v>
      </c>
      <c r="J7">
        <v>1</v>
      </c>
      <c r="K7">
        <v>2</v>
      </c>
      <c r="R7" s="7"/>
    </row>
    <row r="8" spans="1:18" x14ac:dyDescent="0.25">
      <c r="A8" s="5" t="s">
        <v>112</v>
      </c>
      <c r="B8">
        <v>6</v>
      </c>
      <c r="C8" t="s">
        <v>110</v>
      </c>
      <c r="D8">
        <v>-3.3000000000000002E-2</v>
      </c>
      <c r="E8">
        <f t="shared" si="1"/>
        <v>-3.5538219750000002E-2</v>
      </c>
      <c r="F8">
        <v>724.16700000000003</v>
      </c>
      <c r="G8">
        <v>0</v>
      </c>
      <c r="H8">
        <v>724</v>
      </c>
      <c r="I8">
        <v>6.5000000000000002E-2</v>
      </c>
      <c r="J8">
        <v>1</v>
      </c>
      <c r="K8">
        <v>2</v>
      </c>
      <c r="L8">
        <f>D9-D8</f>
        <v>1.647</v>
      </c>
      <c r="M8">
        <f>E9-E8</f>
        <v>1.77368024025</v>
      </c>
      <c r="N8">
        <f>F9-F8</f>
        <v>1999.3330000000001</v>
      </c>
      <c r="O8">
        <f>N8*1</f>
        <v>1999.3330000000001</v>
      </c>
      <c r="P8" s="2">
        <f>M8/O8</f>
        <v>8.8713597997432147E-4</v>
      </c>
      <c r="Q8">
        <f>P8*60</f>
        <v>5.3228158798459289E-2</v>
      </c>
      <c r="R8" s="7">
        <f>Q8*60</f>
        <v>3.1936895279075572</v>
      </c>
    </row>
    <row r="9" spans="1:18" x14ac:dyDescent="0.25">
      <c r="A9" s="9"/>
      <c r="B9" s="10">
        <v>7</v>
      </c>
      <c r="C9" s="10" t="s">
        <v>110</v>
      </c>
      <c r="D9" s="10">
        <v>1.6140000000000001</v>
      </c>
      <c r="E9">
        <f t="shared" si="1"/>
        <v>1.7381420205</v>
      </c>
      <c r="F9" s="10">
        <v>2723.5</v>
      </c>
      <c r="G9" s="10">
        <v>1.625</v>
      </c>
      <c r="H9" s="10">
        <v>2724</v>
      </c>
      <c r="I9" s="10">
        <v>6.5000000000000002E-2</v>
      </c>
      <c r="J9" s="10">
        <v>1</v>
      </c>
      <c r="K9" s="10">
        <v>2</v>
      </c>
      <c r="L9" s="10"/>
      <c r="M9" s="10"/>
      <c r="N9" s="10"/>
      <c r="O9" s="10"/>
      <c r="P9" s="10"/>
      <c r="Q9" s="10"/>
      <c r="R9" s="11"/>
    </row>
    <row r="10" spans="1:18" x14ac:dyDescent="0.25">
      <c r="A10" s="1" t="s">
        <v>19</v>
      </c>
      <c r="B10" s="2">
        <v>12</v>
      </c>
      <c r="C10" s="2" t="s">
        <v>110</v>
      </c>
      <c r="D10" s="2">
        <v>2.21</v>
      </c>
      <c r="E10" s="2">
        <f t="shared" si="1"/>
        <v>2.3799838074999999</v>
      </c>
      <c r="F10" s="2">
        <v>0</v>
      </c>
      <c r="G10" s="2">
        <v>2.21</v>
      </c>
      <c r="H10" s="2">
        <v>0</v>
      </c>
      <c r="I10" s="2">
        <v>6.5000000000000002E-2</v>
      </c>
      <c r="J10" s="2">
        <v>1</v>
      </c>
      <c r="K10" s="2">
        <v>2</v>
      </c>
      <c r="L10" s="2">
        <f>D11-D10</f>
        <v>2.1779999999999999</v>
      </c>
      <c r="M10" s="2">
        <f>E11-E10</f>
        <v>2.3455225034999994</v>
      </c>
      <c r="N10" s="2">
        <f>F11-F10</f>
        <v>2780.1669999999999</v>
      </c>
      <c r="O10" s="2">
        <f>N10*1</f>
        <v>2780.1669999999999</v>
      </c>
      <c r="P10" s="2">
        <f>M10/O10</f>
        <v>8.4366245031323637E-4</v>
      </c>
      <c r="Q10" s="2">
        <f>P10*60</f>
        <v>5.0619747018794181E-2</v>
      </c>
      <c r="R10" s="4">
        <f>Q10*60</f>
        <v>3.0371848211276511</v>
      </c>
    </row>
    <row r="11" spans="1:18" x14ac:dyDescent="0.25">
      <c r="A11" s="5" t="s">
        <v>113</v>
      </c>
      <c r="B11">
        <v>13</v>
      </c>
      <c r="C11" t="s">
        <v>110</v>
      </c>
      <c r="D11">
        <v>4.3879999999999999</v>
      </c>
      <c r="E11">
        <f t="shared" si="1"/>
        <v>4.7255063109999993</v>
      </c>
      <c r="F11">
        <v>2780.1669999999999</v>
      </c>
      <c r="G11">
        <v>4.42</v>
      </c>
      <c r="H11">
        <v>2780</v>
      </c>
      <c r="I11">
        <v>6.5000000000000002E-2</v>
      </c>
      <c r="J11">
        <v>1</v>
      </c>
      <c r="K11">
        <v>2</v>
      </c>
      <c r="R11" s="7"/>
    </row>
    <row r="12" spans="1:18" x14ac:dyDescent="0.25">
      <c r="A12" s="9" t="s">
        <v>114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</row>
    <row r="52" spans="1:19" x14ac:dyDescent="0.25">
      <c r="A52" t="s">
        <v>115</v>
      </c>
    </row>
    <row r="53" spans="1:19" x14ac:dyDescent="0.25">
      <c r="C53" t="s">
        <v>5</v>
      </c>
      <c r="D53" t="s">
        <v>6</v>
      </c>
      <c r="E53" s="15" t="s">
        <v>72</v>
      </c>
      <c r="F53" t="s">
        <v>7</v>
      </c>
      <c r="G53" t="s">
        <v>8</v>
      </c>
      <c r="H53" t="s">
        <v>9</v>
      </c>
      <c r="I53" t="s">
        <v>10</v>
      </c>
      <c r="J53" t="s">
        <v>11</v>
      </c>
      <c r="K53" t="s">
        <v>12</v>
      </c>
      <c r="L53" t="s">
        <v>13</v>
      </c>
      <c r="M53" s="15" t="s">
        <v>73</v>
      </c>
      <c r="N53" t="s">
        <v>15</v>
      </c>
      <c r="O53" t="s">
        <v>14</v>
      </c>
      <c r="P53" t="s">
        <v>0</v>
      </c>
      <c r="Q53" t="s">
        <v>1</v>
      </c>
      <c r="R53" t="s">
        <v>2</v>
      </c>
    </row>
    <row r="54" spans="1:19" x14ac:dyDescent="0.25">
      <c r="A54" s="1" t="s">
        <v>17</v>
      </c>
      <c r="B54" s="2">
        <v>4</v>
      </c>
      <c r="C54" s="2" t="s">
        <v>110</v>
      </c>
      <c r="D54" s="2">
        <v>1.008</v>
      </c>
      <c r="E54" s="2">
        <f t="shared" ref="E54:E59" si="2">D54*1.07691575</f>
        <v>1.0855310759999999</v>
      </c>
      <c r="F54" s="2">
        <v>616.83299999999997</v>
      </c>
      <c r="G54" s="2">
        <v>1.04</v>
      </c>
      <c r="H54" s="2">
        <v>617</v>
      </c>
      <c r="I54" s="2">
        <v>6.5000000000000002E-2</v>
      </c>
      <c r="J54" s="2">
        <v>1</v>
      </c>
      <c r="K54" s="2">
        <v>2</v>
      </c>
      <c r="L54" s="2">
        <f>D55-D54</f>
        <v>-1.0409999999999999</v>
      </c>
      <c r="M54" s="2">
        <f>E55-E54</f>
        <v>-1.1210692957499999</v>
      </c>
      <c r="N54" s="2">
        <f>F55-F54</f>
        <v>10.66700000000003</v>
      </c>
      <c r="O54" s="2">
        <f>N54*1</f>
        <v>10.66700000000003</v>
      </c>
      <c r="P54" s="2">
        <f>M54/O54</f>
        <v>-0.10509696219649356</v>
      </c>
      <c r="Q54" s="2">
        <f>P54*60</f>
        <v>-6.3058177317896131</v>
      </c>
      <c r="R54" s="2">
        <f>Q54*60</f>
        <v>-378.34906390737677</v>
      </c>
      <c r="S54" s="4">
        <f>ABS(Q54)</f>
        <v>6.3058177317896131</v>
      </c>
    </row>
    <row r="55" spans="1:19" x14ac:dyDescent="0.25">
      <c r="A55" s="5" t="s">
        <v>111</v>
      </c>
      <c r="B55">
        <v>5</v>
      </c>
      <c r="C55" t="s">
        <v>110</v>
      </c>
      <c r="D55">
        <v>-3.3000000000000002E-2</v>
      </c>
      <c r="E55">
        <f t="shared" si="2"/>
        <v>-3.5538219750000002E-2</v>
      </c>
      <c r="F55">
        <v>627.5</v>
      </c>
      <c r="G55">
        <v>0</v>
      </c>
      <c r="H55">
        <v>628</v>
      </c>
      <c r="I55">
        <v>6.5000000000000002E-2</v>
      </c>
      <c r="J55">
        <v>1</v>
      </c>
      <c r="K55">
        <v>2</v>
      </c>
      <c r="S55" s="7"/>
    </row>
    <row r="56" spans="1:19" x14ac:dyDescent="0.25">
      <c r="A56" s="5" t="s">
        <v>112</v>
      </c>
      <c r="B56">
        <v>7</v>
      </c>
      <c r="C56" t="s">
        <v>110</v>
      </c>
      <c r="D56">
        <v>1.6140000000000001</v>
      </c>
      <c r="E56">
        <f t="shared" si="2"/>
        <v>1.7381420205</v>
      </c>
      <c r="F56">
        <v>2723.5</v>
      </c>
      <c r="G56">
        <v>1.625</v>
      </c>
      <c r="H56">
        <v>2724</v>
      </c>
      <c r="I56">
        <v>6.5000000000000002E-2</v>
      </c>
      <c r="J56">
        <v>1</v>
      </c>
      <c r="K56">
        <v>2</v>
      </c>
      <c r="L56">
        <f>D57-D56</f>
        <v>-1.647</v>
      </c>
      <c r="M56">
        <f>E57-E56</f>
        <v>-1.77368024025</v>
      </c>
      <c r="N56">
        <f>F57-F56</f>
        <v>10.666999999999916</v>
      </c>
      <c r="O56">
        <f>N56*1</f>
        <v>10.666999999999916</v>
      </c>
      <c r="P56" s="2">
        <f>M56/O56</f>
        <v>-0.16627732635699016</v>
      </c>
      <c r="Q56">
        <f>P56*60</f>
        <v>-9.9766395814194091</v>
      </c>
      <c r="R56">
        <f>Q56*60</f>
        <v>-598.5983748851645</v>
      </c>
      <c r="S56" s="7">
        <f>ABS(Q56)</f>
        <v>9.9766395814194091</v>
      </c>
    </row>
    <row r="57" spans="1:19" x14ac:dyDescent="0.25">
      <c r="A57" s="9"/>
      <c r="B57" s="10">
        <v>8</v>
      </c>
      <c r="C57" s="10" t="s">
        <v>110</v>
      </c>
      <c r="D57" s="10">
        <v>-3.3000000000000002E-2</v>
      </c>
      <c r="E57">
        <f t="shared" si="2"/>
        <v>-3.5538219750000002E-2</v>
      </c>
      <c r="F57" s="10">
        <v>2734.1669999999999</v>
      </c>
      <c r="G57" s="10">
        <v>0</v>
      </c>
      <c r="H57" s="10">
        <v>2734</v>
      </c>
      <c r="I57" s="10">
        <v>6.5000000000000002E-2</v>
      </c>
      <c r="J57" s="10">
        <v>1</v>
      </c>
      <c r="K57" s="10">
        <v>2</v>
      </c>
      <c r="L57" s="10"/>
      <c r="M57" s="10"/>
      <c r="N57" s="10"/>
      <c r="O57" s="10"/>
      <c r="P57" s="10"/>
      <c r="Q57" s="10"/>
      <c r="R57" s="10"/>
      <c r="S57" s="11"/>
    </row>
    <row r="58" spans="1:19" x14ac:dyDescent="0.25">
      <c r="A58" s="1" t="s">
        <v>18</v>
      </c>
      <c r="B58" s="2">
        <v>10</v>
      </c>
      <c r="C58" s="2" t="s">
        <v>110</v>
      </c>
      <c r="D58" s="2">
        <v>2.5670000000000002</v>
      </c>
      <c r="E58" s="2">
        <f t="shared" si="2"/>
        <v>2.7644427302499999</v>
      </c>
      <c r="F58" s="2">
        <v>1695.5</v>
      </c>
      <c r="G58" s="2">
        <v>2.6</v>
      </c>
      <c r="H58" s="2">
        <v>1696</v>
      </c>
      <c r="I58" s="2">
        <v>6.5000000000000002E-2</v>
      </c>
      <c r="J58" s="2">
        <v>1</v>
      </c>
      <c r="K58" s="2">
        <v>2</v>
      </c>
      <c r="L58" s="2">
        <f>D59-D58</f>
        <v>-2.5130000000000003</v>
      </c>
      <c r="M58" s="2">
        <f>E59-E58</f>
        <v>-2.70628927975</v>
      </c>
      <c r="N58" s="2">
        <f>F59-F58</f>
        <v>38.666999999999916</v>
      </c>
      <c r="O58" s="2">
        <f>N58*1</f>
        <v>38.666999999999916</v>
      </c>
      <c r="P58" s="2">
        <f>M58/O58</f>
        <v>-6.9989636634598132E-2</v>
      </c>
      <c r="Q58" s="2">
        <f>P58*60</f>
        <v>-4.1993781980758875</v>
      </c>
      <c r="R58" s="2">
        <f>Q58*60</f>
        <v>-251.96269188455324</v>
      </c>
      <c r="S58" s="4">
        <f>ABS(Q58)</f>
        <v>4.1993781980758875</v>
      </c>
    </row>
    <row r="59" spans="1:19" x14ac:dyDescent="0.25">
      <c r="A59" s="5" t="s">
        <v>116</v>
      </c>
      <c r="B59">
        <v>11</v>
      </c>
      <c r="C59" t="s">
        <v>110</v>
      </c>
      <c r="D59">
        <v>5.3999999999999999E-2</v>
      </c>
      <c r="E59">
        <f t="shared" si="2"/>
        <v>5.8153450499999995E-2</v>
      </c>
      <c r="F59">
        <v>1734.1669999999999</v>
      </c>
      <c r="G59">
        <v>6.5000000000000002E-2</v>
      </c>
      <c r="H59">
        <v>1734</v>
      </c>
      <c r="I59">
        <v>6.5000000000000002E-2</v>
      </c>
      <c r="J59">
        <v>1</v>
      </c>
      <c r="K59">
        <v>2</v>
      </c>
      <c r="S59" s="7"/>
    </row>
    <row r="60" spans="1:19" x14ac:dyDescent="0.25">
      <c r="A60" s="9" t="s">
        <v>117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1"/>
    </row>
    <row r="61" spans="1:19" x14ac:dyDescent="0.25">
      <c r="A61" s="1" t="s">
        <v>19</v>
      </c>
      <c r="B61" s="2">
        <v>13</v>
      </c>
      <c r="C61" s="2" t="s">
        <v>110</v>
      </c>
      <c r="D61" s="2">
        <v>4.3879999999999999</v>
      </c>
      <c r="E61">
        <f t="shared" ref="E61:E62" si="3">D61*1.07691575</f>
        <v>4.7255063109999993</v>
      </c>
      <c r="F61" s="2">
        <v>2780.1669999999999</v>
      </c>
      <c r="G61" s="2">
        <v>4.42</v>
      </c>
      <c r="H61" s="2">
        <v>2780</v>
      </c>
      <c r="I61" s="2">
        <v>6.5000000000000002E-2</v>
      </c>
      <c r="J61" s="2">
        <v>1</v>
      </c>
      <c r="K61" s="2">
        <v>2</v>
      </c>
      <c r="L61" s="2">
        <f>D62-D61</f>
        <v>-4.3339999999999996</v>
      </c>
      <c r="M61" s="2">
        <f>E62-E61</f>
        <v>-4.6673528604999994</v>
      </c>
      <c r="N61" s="2">
        <f>F62-F61</f>
        <v>21.333000000000084</v>
      </c>
      <c r="O61" s="2">
        <f>N61*1</f>
        <v>21.333000000000084</v>
      </c>
      <c r="P61" s="2">
        <f>M61/O61</f>
        <v>-0.21878558386068445</v>
      </c>
      <c r="Q61" s="2">
        <f>P61*60</f>
        <v>-13.127135031641068</v>
      </c>
      <c r="R61" s="2">
        <f>Q61*60</f>
        <v>-787.62810189846402</v>
      </c>
      <c r="S61" s="4">
        <f>ABS(Q61)</f>
        <v>13.127135031641068</v>
      </c>
    </row>
    <row r="62" spans="1:19" x14ac:dyDescent="0.25">
      <c r="A62" s="5" t="s">
        <v>113</v>
      </c>
      <c r="B62">
        <v>14</v>
      </c>
      <c r="C62" t="s">
        <v>110</v>
      </c>
      <c r="D62">
        <v>5.3999999999999999E-2</v>
      </c>
      <c r="E62">
        <f t="shared" si="3"/>
        <v>5.8153450499999995E-2</v>
      </c>
      <c r="F62">
        <v>2801.5</v>
      </c>
      <c r="G62">
        <v>6.5000000000000002E-2</v>
      </c>
      <c r="H62">
        <v>2802</v>
      </c>
      <c r="I62">
        <v>6.5000000000000002E-2</v>
      </c>
      <c r="J62">
        <v>1</v>
      </c>
      <c r="K62">
        <v>2</v>
      </c>
      <c r="S62" s="7"/>
    </row>
    <row r="63" spans="1:19" x14ac:dyDescent="0.25">
      <c r="A63" s="9" t="s">
        <v>114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C326-1FB4-48DB-8AC4-19373351E804}">
  <dimension ref="A1:S29"/>
  <sheetViews>
    <sheetView workbookViewId="0">
      <selection activeCell="E4" sqref="E4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62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3</v>
      </c>
      <c r="D3" s="2">
        <v>1.365</v>
      </c>
      <c r="E3" s="2">
        <f>D3*1.07691575</f>
        <v>1.46998999875</v>
      </c>
      <c r="F3" s="2">
        <v>2</v>
      </c>
      <c r="G3" s="2">
        <v>1.365</v>
      </c>
      <c r="H3" s="2">
        <v>2</v>
      </c>
      <c r="I3" s="2">
        <v>6.5000000000000002E-2</v>
      </c>
      <c r="J3" s="2">
        <v>1</v>
      </c>
      <c r="K3" s="2">
        <v>1</v>
      </c>
      <c r="L3" s="3">
        <f>D4-D3</f>
        <v>2.5679999999999996</v>
      </c>
      <c r="M3" s="3">
        <f>E4-E3</f>
        <v>2.7655196459999996</v>
      </c>
      <c r="N3" s="3">
        <f>F4-F3</f>
        <v>2861.5</v>
      </c>
      <c r="O3" s="2">
        <f>N3*1</f>
        <v>2861.5</v>
      </c>
      <c r="P3" s="2">
        <f>M3/O3</f>
        <v>9.6645802760789775E-4</v>
      </c>
      <c r="Q3" s="2">
        <f>P3*60</f>
        <v>5.7987481656473862E-2</v>
      </c>
      <c r="R3" s="4">
        <f>Q3*60</f>
        <v>3.4792488993884318</v>
      </c>
    </row>
    <row r="4" spans="1:18" x14ac:dyDescent="0.25">
      <c r="A4" s="5" t="s">
        <v>53</v>
      </c>
      <c r="B4" s="6">
        <v>2</v>
      </c>
      <c r="C4" s="6" t="s">
        <v>3</v>
      </c>
      <c r="D4" s="6">
        <v>3.9329999999999998</v>
      </c>
      <c r="E4" s="6">
        <f>D4*1.07691575</f>
        <v>4.2355096447499996</v>
      </c>
      <c r="F4" s="6">
        <v>2863.5</v>
      </c>
      <c r="G4" s="6">
        <v>3.9649999999999999</v>
      </c>
      <c r="H4" s="6">
        <v>2864</v>
      </c>
      <c r="I4" s="6">
        <v>6.5000000000000002E-2</v>
      </c>
      <c r="J4" s="6">
        <v>1</v>
      </c>
      <c r="K4" s="6">
        <v>1</v>
      </c>
      <c r="L4" s="6"/>
      <c r="M4" s="6"/>
      <c r="N4" s="6"/>
      <c r="O4" s="6"/>
      <c r="P4" s="6"/>
      <c r="Q4" s="6"/>
      <c r="R4" s="7"/>
    </row>
    <row r="5" spans="1:18" x14ac:dyDescent="0.25">
      <c r="A5" s="9" t="s">
        <v>54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8" x14ac:dyDescent="0.25">
      <c r="A6" s="1" t="s">
        <v>17</v>
      </c>
      <c r="B6" s="2">
        <v>3</v>
      </c>
      <c r="C6" s="2" t="s">
        <v>3</v>
      </c>
      <c r="D6" s="2">
        <v>2.21</v>
      </c>
      <c r="E6" s="2">
        <f t="shared" ref="E6:E7" si="0">D6*1.07691575</f>
        <v>2.3799838074999999</v>
      </c>
      <c r="F6" s="2">
        <v>1</v>
      </c>
      <c r="G6" s="2">
        <v>2.21</v>
      </c>
      <c r="H6" s="2">
        <v>1</v>
      </c>
      <c r="I6" s="2">
        <v>6.5000000000000002E-2</v>
      </c>
      <c r="J6" s="2">
        <v>1</v>
      </c>
      <c r="K6" s="2">
        <v>1</v>
      </c>
      <c r="L6" s="3">
        <f>D7-D6</f>
        <v>2.9580000000000002</v>
      </c>
      <c r="M6" s="3">
        <f>E7-E6</f>
        <v>3.1855167884999998</v>
      </c>
      <c r="N6" s="3">
        <f>F7-F6</f>
        <v>3597.5</v>
      </c>
      <c r="O6" s="2">
        <f>N6*1</f>
        <v>3597.5</v>
      </c>
      <c r="P6" s="2">
        <f>M6/O6</f>
        <v>8.854806917303682E-4</v>
      </c>
      <c r="Q6" s="2">
        <f>P6*60</f>
        <v>5.3128841503822091E-2</v>
      </c>
      <c r="R6" s="4">
        <f>Q6*60</f>
        <v>3.1877304902293253</v>
      </c>
    </row>
    <row r="7" spans="1:18" x14ac:dyDescent="0.25">
      <c r="A7" s="5" t="s">
        <v>55</v>
      </c>
      <c r="B7" s="6">
        <v>4</v>
      </c>
      <c r="C7" s="6" t="s">
        <v>3</v>
      </c>
      <c r="D7" s="6">
        <v>5.1680000000000001</v>
      </c>
      <c r="E7" s="6">
        <f t="shared" si="0"/>
        <v>5.5655005959999997</v>
      </c>
      <c r="F7" s="6">
        <v>3598.5</v>
      </c>
      <c r="G7" s="6">
        <v>5.2</v>
      </c>
      <c r="H7" s="6">
        <v>3599</v>
      </c>
      <c r="I7" s="6">
        <v>6.5000000000000002E-2</v>
      </c>
      <c r="J7" s="6">
        <v>1</v>
      </c>
      <c r="K7" s="6">
        <v>1</v>
      </c>
      <c r="L7" s="6"/>
      <c r="M7" s="6"/>
      <c r="N7" s="6"/>
      <c r="O7" s="6"/>
      <c r="P7" s="6"/>
      <c r="Q7" s="6"/>
      <c r="R7" s="7"/>
    </row>
    <row r="8" spans="1:18" x14ac:dyDescent="0.25">
      <c r="A8" s="9" t="s">
        <v>56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8" x14ac:dyDescent="0.25">
      <c r="A9" s="12" t="s">
        <v>18</v>
      </c>
      <c r="B9" s="2">
        <v>5</v>
      </c>
      <c r="C9" s="2" t="s">
        <v>57</v>
      </c>
      <c r="D9" s="2">
        <v>0.65</v>
      </c>
      <c r="E9" s="2">
        <f t="shared" ref="E9:E14" si="1">D9*1.07691575</f>
        <v>0.69999523750000003</v>
      </c>
      <c r="F9" s="2">
        <v>0.5</v>
      </c>
      <c r="G9" s="2">
        <v>0.65</v>
      </c>
      <c r="H9" s="2">
        <v>1</v>
      </c>
      <c r="I9" s="2">
        <v>6.5000000000000002E-2</v>
      </c>
      <c r="J9" s="2">
        <v>1</v>
      </c>
      <c r="K9" s="2">
        <v>1</v>
      </c>
      <c r="L9" s="3">
        <f>D10-D9</f>
        <v>1.593</v>
      </c>
      <c r="M9" s="3">
        <f>E10-E9</f>
        <v>1.7155267897499997</v>
      </c>
      <c r="N9" s="3">
        <f>F10-F9</f>
        <v>1735.5</v>
      </c>
      <c r="O9" s="2">
        <f>N9*1</f>
        <v>1735.5</v>
      </c>
      <c r="P9" s="2">
        <f>M9/O9</f>
        <v>9.8849137986171108E-4</v>
      </c>
      <c r="Q9" s="2">
        <f>P9*60</f>
        <v>5.9309482791702665E-2</v>
      </c>
      <c r="R9" s="4">
        <f>Q9*60</f>
        <v>3.5585689675021599</v>
      </c>
    </row>
    <row r="10" spans="1:18" x14ac:dyDescent="0.25">
      <c r="A10" s="13" t="s">
        <v>58</v>
      </c>
      <c r="B10" s="6">
        <v>6</v>
      </c>
      <c r="C10" s="6" t="s">
        <v>57</v>
      </c>
      <c r="D10" s="6">
        <v>2.2429999999999999</v>
      </c>
      <c r="E10" s="6">
        <f t="shared" si="1"/>
        <v>2.4155220272499998</v>
      </c>
      <c r="F10" s="6">
        <v>1736</v>
      </c>
      <c r="G10" s="6">
        <v>2.2749999999999999</v>
      </c>
      <c r="H10" s="6">
        <v>1736</v>
      </c>
      <c r="I10" s="6">
        <v>6.5000000000000002E-2</v>
      </c>
      <c r="J10" s="6">
        <v>1</v>
      </c>
      <c r="K10" s="6">
        <v>1</v>
      </c>
      <c r="L10" s="6"/>
      <c r="M10" s="6"/>
      <c r="N10" s="6"/>
      <c r="O10" s="6"/>
      <c r="P10" s="6"/>
      <c r="Q10" s="6"/>
      <c r="R10" s="7"/>
    </row>
    <row r="11" spans="1:18" x14ac:dyDescent="0.25">
      <c r="A11" s="13" t="s">
        <v>59</v>
      </c>
      <c r="B11" s="6">
        <v>7</v>
      </c>
      <c r="C11" s="6" t="s">
        <v>57</v>
      </c>
      <c r="D11" s="6">
        <v>0</v>
      </c>
      <c r="E11" s="6">
        <f t="shared" si="1"/>
        <v>0</v>
      </c>
      <c r="F11" s="6">
        <v>2328</v>
      </c>
      <c r="G11" s="6">
        <v>0</v>
      </c>
      <c r="H11" s="6">
        <v>2328</v>
      </c>
      <c r="I11" s="6">
        <v>6.5000000000000002E-2</v>
      </c>
      <c r="J11" s="6">
        <v>1</v>
      </c>
      <c r="K11" s="6">
        <v>1</v>
      </c>
      <c r="L11" s="8">
        <f>D12-D11</f>
        <v>1.43</v>
      </c>
      <c r="M11" s="8">
        <f>E12-E11</f>
        <v>1.5399895224999998</v>
      </c>
      <c r="N11" s="8">
        <f>F12-F11</f>
        <v>1271.5</v>
      </c>
      <c r="O11" s="6">
        <f>N11*1</f>
        <v>1271.5</v>
      </c>
      <c r="P11" s="6">
        <f>M11/O11</f>
        <v>1.2111596716476601E-3</v>
      </c>
      <c r="Q11" s="6">
        <f>P11*60</f>
        <v>7.2669580298859601E-2</v>
      </c>
      <c r="R11" s="7">
        <f>Q11*60</f>
        <v>4.3601748179315765</v>
      </c>
    </row>
    <row r="12" spans="1:18" x14ac:dyDescent="0.25">
      <c r="A12" s="9"/>
      <c r="B12" s="10">
        <v>8</v>
      </c>
      <c r="C12" s="10" t="s">
        <v>57</v>
      </c>
      <c r="D12" s="10">
        <v>1.43</v>
      </c>
      <c r="E12" s="6">
        <f t="shared" si="1"/>
        <v>1.5399895224999998</v>
      </c>
      <c r="F12" s="10">
        <v>3599.5</v>
      </c>
      <c r="G12" s="10">
        <v>1.43</v>
      </c>
      <c r="H12" s="10">
        <v>3600</v>
      </c>
      <c r="I12" s="10">
        <v>6.5000000000000002E-2</v>
      </c>
      <c r="J12" s="10">
        <v>1</v>
      </c>
      <c r="K12" s="10">
        <v>1</v>
      </c>
      <c r="L12" s="10"/>
      <c r="M12" s="10"/>
      <c r="N12" s="10"/>
      <c r="O12" s="10"/>
      <c r="P12" s="10"/>
      <c r="Q12" s="10"/>
      <c r="R12" s="11"/>
    </row>
    <row r="13" spans="1:18" x14ac:dyDescent="0.25">
      <c r="A13" s="12" t="s">
        <v>19</v>
      </c>
      <c r="B13" s="2">
        <v>9</v>
      </c>
      <c r="C13" s="2" t="s">
        <v>3</v>
      </c>
      <c r="D13" s="2">
        <v>2.08</v>
      </c>
      <c r="E13" s="2">
        <f t="shared" si="1"/>
        <v>2.23998476</v>
      </c>
      <c r="F13" s="2">
        <v>2</v>
      </c>
      <c r="G13" s="2">
        <v>2.08</v>
      </c>
      <c r="H13" s="2">
        <v>2</v>
      </c>
      <c r="I13" s="2">
        <v>6.5000000000000002E-2</v>
      </c>
      <c r="J13" s="2">
        <v>1</v>
      </c>
      <c r="K13" s="2">
        <v>1</v>
      </c>
      <c r="L13" s="3">
        <f>D14-D13</f>
        <v>1.9180000000000001</v>
      </c>
      <c r="M13" s="3">
        <f>E14-E13</f>
        <v>2.0655244085000004</v>
      </c>
      <c r="N13" s="3">
        <f>F14-F13</f>
        <v>3272.5</v>
      </c>
      <c r="O13" s="2">
        <f>N13*1</f>
        <v>3272.5</v>
      </c>
      <c r="P13" s="2">
        <f>M13/O13</f>
        <v>6.3117628983957227E-4</v>
      </c>
      <c r="Q13" s="2">
        <f>P13*60</f>
        <v>3.7870577390374333E-2</v>
      </c>
      <c r="R13" s="4">
        <f>Q13*60</f>
        <v>2.2722346434224598</v>
      </c>
    </row>
    <row r="14" spans="1:18" x14ac:dyDescent="0.25">
      <c r="A14" s="13" t="s">
        <v>60</v>
      </c>
      <c r="B14" s="6">
        <v>10</v>
      </c>
      <c r="C14" s="6" t="s">
        <v>3</v>
      </c>
      <c r="D14" s="6">
        <v>3.9980000000000002</v>
      </c>
      <c r="E14" s="6">
        <f t="shared" si="1"/>
        <v>4.3055091685000004</v>
      </c>
      <c r="F14" s="6">
        <v>3274.5</v>
      </c>
      <c r="G14" s="6">
        <v>4.03</v>
      </c>
      <c r="H14" s="6">
        <v>3275</v>
      </c>
      <c r="I14" s="6">
        <v>6.5000000000000002E-2</v>
      </c>
      <c r="J14" s="6">
        <v>1</v>
      </c>
      <c r="K14" s="6">
        <v>1</v>
      </c>
      <c r="L14" s="6"/>
      <c r="M14" s="6"/>
      <c r="N14" s="6"/>
      <c r="O14" s="6"/>
      <c r="P14" s="6"/>
      <c r="Q14" s="6"/>
      <c r="R14" s="7"/>
    </row>
    <row r="15" spans="1:18" x14ac:dyDescent="0.25">
      <c r="A15" s="14" t="s">
        <v>61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9" spans="1:19" x14ac:dyDescent="0.25">
      <c r="A19" t="s">
        <v>63</v>
      </c>
    </row>
    <row r="20" spans="1:19" x14ac:dyDescent="0.25">
      <c r="C20" t="s">
        <v>5</v>
      </c>
      <c r="D20" t="s">
        <v>6</v>
      </c>
      <c r="E20" s="15" t="s">
        <v>72</v>
      </c>
      <c r="F20" t="s">
        <v>7</v>
      </c>
      <c r="G20" t="s">
        <v>8</v>
      </c>
      <c r="H20" t="s">
        <v>9</v>
      </c>
      <c r="I20" t="s">
        <v>10</v>
      </c>
      <c r="J20" t="s">
        <v>11</v>
      </c>
      <c r="K20" t="s">
        <v>12</v>
      </c>
      <c r="L20" t="s">
        <v>13</v>
      </c>
      <c r="M20" s="16" t="s">
        <v>73</v>
      </c>
      <c r="N20" t="s">
        <v>15</v>
      </c>
      <c r="O20" t="s">
        <v>14</v>
      </c>
      <c r="P20" t="s">
        <v>0</v>
      </c>
      <c r="Q20" t="s">
        <v>1</v>
      </c>
      <c r="R20" t="s">
        <v>2</v>
      </c>
      <c r="S20" t="s">
        <v>71</v>
      </c>
    </row>
    <row r="21" spans="1:19" x14ac:dyDescent="0.25">
      <c r="A21" s="1" t="s">
        <v>16</v>
      </c>
      <c r="B21" s="2">
        <v>2</v>
      </c>
      <c r="C21" s="2" t="s">
        <v>64</v>
      </c>
      <c r="D21" s="2">
        <v>3.9329999999999998</v>
      </c>
      <c r="E21" s="2">
        <f t="shared" ref="E21:E22" si="2">D21*1.07691575</f>
        <v>4.2355096447499996</v>
      </c>
      <c r="F21" s="2">
        <v>2863.5</v>
      </c>
      <c r="G21" s="2">
        <v>3.9649999999999999</v>
      </c>
      <c r="H21" s="2">
        <v>2864</v>
      </c>
      <c r="I21" s="2">
        <v>6.5000000000000002E-2</v>
      </c>
      <c r="J21" s="2">
        <v>1</v>
      </c>
      <c r="K21" s="2">
        <v>1</v>
      </c>
      <c r="L21" s="3">
        <f>D22-D21</f>
        <v>-3.9659999999999997</v>
      </c>
      <c r="M21" s="3">
        <f>E22-E21</f>
        <v>-4.2710478644999998</v>
      </c>
      <c r="N21" s="3">
        <f>F22-F21</f>
        <v>39</v>
      </c>
      <c r="O21" s="2">
        <f>N21*1</f>
        <v>39</v>
      </c>
      <c r="P21" s="2">
        <f>M21/O21</f>
        <v>-0.10951404780769231</v>
      </c>
      <c r="Q21" s="2">
        <f>P21*60</f>
        <v>-6.5708428684615381</v>
      </c>
      <c r="R21" s="4">
        <f>Q21*60</f>
        <v>-394.25057210769228</v>
      </c>
      <c r="S21">
        <f>ABS(Q21)</f>
        <v>6.5708428684615381</v>
      </c>
    </row>
    <row r="22" spans="1:19" x14ac:dyDescent="0.25">
      <c r="A22" s="5" t="s">
        <v>53</v>
      </c>
      <c r="B22" s="6">
        <v>3</v>
      </c>
      <c r="C22" s="6" t="s">
        <v>64</v>
      </c>
      <c r="D22" s="6">
        <v>-3.3000000000000002E-2</v>
      </c>
      <c r="E22" s="6">
        <f t="shared" si="2"/>
        <v>-3.5538219750000002E-2</v>
      </c>
      <c r="F22" s="6">
        <v>2902.5</v>
      </c>
      <c r="G22" s="6">
        <v>0</v>
      </c>
      <c r="H22" s="6">
        <v>2903</v>
      </c>
      <c r="I22" s="6">
        <v>6.5000000000000002E-2</v>
      </c>
      <c r="J22" s="6">
        <v>1</v>
      </c>
      <c r="K22" s="6">
        <v>1</v>
      </c>
      <c r="L22" s="6"/>
      <c r="M22" s="6"/>
      <c r="N22" s="6"/>
      <c r="O22" s="6"/>
      <c r="P22" s="6"/>
      <c r="Q22" s="6"/>
      <c r="R22" s="7"/>
    </row>
    <row r="23" spans="1:19" x14ac:dyDescent="0.25">
      <c r="A23" s="9" t="s">
        <v>54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</row>
    <row r="24" spans="1:19" x14ac:dyDescent="0.25">
      <c r="A24" s="12" t="s">
        <v>18</v>
      </c>
      <c r="B24" s="2">
        <v>4</v>
      </c>
      <c r="C24" s="2" t="s">
        <v>57</v>
      </c>
      <c r="D24" s="2">
        <v>2.4700000000000002</v>
      </c>
      <c r="E24" s="2">
        <f t="shared" ref="E24:E25" si="3">D24*1.07691575</f>
        <v>2.6599819025000002</v>
      </c>
      <c r="F24" s="2">
        <v>1735</v>
      </c>
      <c r="G24" s="2">
        <v>2.4700000000000002</v>
      </c>
      <c r="H24" s="2">
        <v>1735</v>
      </c>
      <c r="I24" s="2">
        <v>6.5000000000000002E-2</v>
      </c>
      <c r="J24" s="2">
        <v>1</v>
      </c>
      <c r="K24" s="2">
        <v>1</v>
      </c>
      <c r="L24" s="3">
        <f>D25-D24</f>
        <v>-2.4370000000000003</v>
      </c>
      <c r="M24" s="3">
        <f>E25-E24</f>
        <v>-2.6244436827500004</v>
      </c>
      <c r="N24" s="3">
        <f>F25-F24</f>
        <v>18.5</v>
      </c>
      <c r="O24" s="2">
        <f>N24*1</f>
        <v>18.5</v>
      </c>
      <c r="P24" s="2">
        <f>M24/O24</f>
        <v>-0.14186182068918921</v>
      </c>
      <c r="Q24" s="2">
        <f>P24*60</f>
        <v>-8.5117092413513529</v>
      </c>
      <c r="R24" s="4">
        <f>Q24*60</f>
        <v>-510.70255448108117</v>
      </c>
      <c r="S24">
        <f>ABS(Q24)</f>
        <v>8.5117092413513529</v>
      </c>
    </row>
    <row r="25" spans="1:19" x14ac:dyDescent="0.25">
      <c r="A25" s="13" t="s">
        <v>58</v>
      </c>
      <c r="B25" s="6">
        <v>5</v>
      </c>
      <c r="C25" s="6" t="s">
        <v>57</v>
      </c>
      <c r="D25" s="6">
        <v>3.3000000000000002E-2</v>
      </c>
      <c r="E25" s="6">
        <f t="shared" si="3"/>
        <v>3.5538219750000002E-2</v>
      </c>
      <c r="F25" s="6">
        <v>1753.5</v>
      </c>
      <c r="G25" s="6">
        <v>6.5000000000000002E-2</v>
      </c>
      <c r="H25" s="6">
        <v>1754</v>
      </c>
      <c r="I25" s="6">
        <v>6.5000000000000002E-2</v>
      </c>
      <c r="J25" s="6">
        <v>1</v>
      </c>
      <c r="K25" s="6">
        <v>1</v>
      </c>
      <c r="L25" s="6"/>
      <c r="M25" s="6"/>
      <c r="N25" s="6"/>
      <c r="O25" s="6"/>
      <c r="P25" s="6"/>
      <c r="Q25" s="6"/>
      <c r="R25" s="7"/>
    </row>
    <row r="26" spans="1:19" x14ac:dyDescent="0.25">
      <c r="A26" s="14" t="s">
        <v>59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</row>
    <row r="27" spans="1:19" x14ac:dyDescent="0.25">
      <c r="A27" s="12" t="s">
        <v>19</v>
      </c>
      <c r="B27" s="2">
        <v>7</v>
      </c>
      <c r="C27" s="2" t="s">
        <v>65</v>
      </c>
      <c r="D27" s="2">
        <v>3.9980000000000002</v>
      </c>
      <c r="E27" s="2">
        <f t="shared" ref="E27:E28" si="4">D27*1.07691575</f>
        <v>4.3055091685000004</v>
      </c>
      <c r="F27" s="2">
        <v>3274.5</v>
      </c>
      <c r="G27" s="2">
        <v>4.03</v>
      </c>
      <c r="H27" s="2">
        <v>3275</v>
      </c>
      <c r="I27" s="2">
        <v>6.5000000000000002E-2</v>
      </c>
      <c r="J27" s="2">
        <v>1</v>
      </c>
      <c r="K27" s="2">
        <v>1</v>
      </c>
      <c r="L27" s="3">
        <f>D28-D27</f>
        <v>-3.9650000000000003</v>
      </c>
      <c r="M27" s="3">
        <f>E28-E27</f>
        <v>-4.2699709487500002</v>
      </c>
      <c r="N27" s="3">
        <f>F28-F27</f>
        <v>37</v>
      </c>
      <c r="O27" s="2">
        <f>N27*1</f>
        <v>37</v>
      </c>
      <c r="P27" s="2">
        <f>M27/O27</f>
        <v>-0.1154046202364865</v>
      </c>
      <c r="Q27" s="2">
        <f>P27*60</f>
        <v>-6.92427721418919</v>
      </c>
      <c r="R27" s="4">
        <f>Q27*60</f>
        <v>-415.4566328513514</v>
      </c>
      <c r="S27">
        <f>ABS(Q27)</f>
        <v>6.92427721418919</v>
      </c>
    </row>
    <row r="28" spans="1:19" x14ac:dyDescent="0.25">
      <c r="A28" s="13" t="s">
        <v>60</v>
      </c>
      <c r="B28" s="6">
        <v>8</v>
      </c>
      <c r="C28" s="6" t="s">
        <v>65</v>
      </c>
      <c r="D28" s="6">
        <v>3.3000000000000002E-2</v>
      </c>
      <c r="E28" s="6">
        <f t="shared" si="4"/>
        <v>3.5538219750000002E-2</v>
      </c>
      <c r="F28" s="6">
        <v>3311.5</v>
      </c>
      <c r="G28" s="6">
        <v>6.5000000000000002E-2</v>
      </c>
      <c r="H28" s="6">
        <v>3312</v>
      </c>
      <c r="I28" s="6">
        <v>6.5000000000000002E-2</v>
      </c>
      <c r="J28" s="6">
        <v>1</v>
      </c>
      <c r="K28" s="6">
        <v>1</v>
      </c>
      <c r="L28" s="6"/>
      <c r="M28" s="6"/>
      <c r="N28" s="6"/>
      <c r="O28" s="6"/>
      <c r="P28" s="6"/>
      <c r="Q28" s="6"/>
      <c r="R28" s="7"/>
    </row>
    <row r="29" spans="1:19" x14ac:dyDescent="0.25">
      <c r="A29" s="14" t="s">
        <v>61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09BF-BD94-4596-A89D-52A97A63856A}">
  <dimension ref="A1:S62"/>
  <sheetViews>
    <sheetView workbookViewId="0">
      <selection activeCell="E3" sqref="E3"/>
    </sheetView>
  </sheetViews>
  <sheetFormatPr defaultColWidth="8.85546875" defaultRowHeight="15" x14ac:dyDescent="0.25"/>
  <cols>
    <col min="1" max="1" width="13.85546875" customWidth="1"/>
    <col min="11" max="11" width="22.42578125" customWidth="1"/>
    <col min="12" max="13" width="12.28515625" customWidth="1"/>
    <col min="14" max="14" width="17.140625" customWidth="1"/>
  </cols>
  <sheetData>
    <row r="1" spans="1:18" x14ac:dyDescent="0.25">
      <c r="A1" t="s">
        <v>66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4</v>
      </c>
      <c r="D3" s="2">
        <v>1.43</v>
      </c>
      <c r="E3" s="2">
        <f t="shared" ref="E3:E8" si="0">D3*1.07691575</f>
        <v>1.5399895224999998</v>
      </c>
      <c r="F3" s="2">
        <v>1</v>
      </c>
      <c r="G3" s="2">
        <v>1.43</v>
      </c>
      <c r="H3" s="2">
        <v>1</v>
      </c>
      <c r="I3" s="2">
        <v>6.5000000000000002E-2</v>
      </c>
      <c r="J3" s="2">
        <v>1</v>
      </c>
      <c r="K3" s="2">
        <v>1</v>
      </c>
      <c r="L3" s="3">
        <f>D4-D3</f>
        <v>0.44400000000000017</v>
      </c>
      <c r="M3" s="3">
        <f>E4-E3</f>
        <v>0.47815059300000029</v>
      </c>
      <c r="N3" s="3">
        <f>F4-F3</f>
        <v>306.5</v>
      </c>
      <c r="O3" s="2">
        <f>N3*1</f>
        <v>306.5</v>
      </c>
      <c r="P3" s="2">
        <f>M3/O3</f>
        <v>1.5600345611745524E-3</v>
      </c>
      <c r="Q3" s="2">
        <f>P3*60</f>
        <v>9.3602073670473143E-2</v>
      </c>
      <c r="R3" s="4">
        <f>Q3*60</f>
        <v>5.6161244202283882</v>
      </c>
    </row>
    <row r="4" spans="1:18" x14ac:dyDescent="0.25">
      <c r="A4" s="5" t="s">
        <v>20</v>
      </c>
      <c r="B4" s="6">
        <v>2</v>
      </c>
      <c r="C4" s="6" t="s">
        <v>4</v>
      </c>
      <c r="D4" s="6">
        <v>1.8740000000000001</v>
      </c>
      <c r="E4" s="6">
        <f t="shared" si="0"/>
        <v>2.0181401155000001</v>
      </c>
      <c r="F4" s="6">
        <v>307.5</v>
      </c>
      <c r="G4" s="6">
        <v>1.885</v>
      </c>
      <c r="H4" s="6">
        <v>308</v>
      </c>
      <c r="I4" s="6">
        <v>6.5000000000000002E-2</v>
      </c>
      <c r="J4" s="6">
        <v>1</v>
      </c>
      <c r="K4" s="6">
        <v>1</v>
      </c>
      <c r="L4" s="6"/>
      <c r="M4" s="6"/>
      <c r="N4" s="6"/>
      <c r="O4" s="6"/>
      <c r="P4" s="6"/>
      <c r="Q4" s="6"/>
      <c r="R4" s="7"/>
    </row>
    <row r="5" spans="1:18" x14ac:dyDescent="0.25">
      <c r="A5" s="5" t="s">
        <v>21</v>
      </c>
      <c r="B5" s="6">
        <v>3</v>
      </c>
      <c r="C5" s="6" t="s">
        <v>4</v>
      </c>
      <c r="D5" s="6">
        <v>0.14099999999999999</v>
      </c>
      <c r="E5" s="6">
        <f t="shared" si="0"/>
        <v>0.15184512074999998</v>
      </c>
      <c r="F5" s="6">
        <v>369.16699999999997</v>
      </c>
      <c r="G5" s="6">
        <v>0.13</v>
      </c>
      <c r="H5" s="6">
        <v>369</v>
      </c>
      <c r="I5" s="6">
        <v>6.5000000000000002E-2</v>
      </c>
      <c r="J5" s="6">
        <v>1</v>
      </c>
      <c r="K5" s="6">
        <v>1</v>
      </c>
      <c r="L5" s="8">
        <f>D6-D5</f>
        <v>2.86</v>
      </c>
      <c r="M5" s="8">
        <f>E6-E5</f>
        <v>3.0799790449999995</v>
      </c>
      <c r="N5" s="8">
        <f>F6-F5</f>
        <v>2842.3330000000001</v>
      </c>
      <c r="O5" s="6">
        <f>N5*1</f>
        <v>2842.3330000000001</v>
      </c>
      <c r="P5" s="6">
        <f>M5/O5</f>
        <v>1.083609501420136E-3</v>
      </c>
      <c r="Q5" s="6">
        <f>P5*60</f>
        <v>6.5016570085208156E-2</v>
      </c>
      <c r="R5" s="7">
        <f>Q5*60</f>
        <v>3.9009942051124895</v>
      </c>
    </row>
    <row r="6" spans="1:18" x14ac:dyDescent="0.25">
      <c r="A6" s="5"/>
      <c r="B6" s="6">
        <v>4</v>
      </c>
      <c r="C6" s="6" t="s">
        <v>4</v>
      </c>
      <c r="D6" s="6">
        <v>3.0009999999999999</v>
      </c>
      <c r="E6" s="6">
        <f t="shared" si="0"/>
        <v>3.2318241657499995</v>
      </c>
      <c r="F6" s="6">
        <v>3211.5</v>
      </c>
      <c r="G6" s="6">
        <v>2.99</v>
      </c>
      <c r="H6" s="6">
        <v>3212</v>
      </c>
      <c r="I6" s="6">
        <v>6.5000000000000002E-2</v>
      </c>
      <c r="J6" s="6">
        <v>1</v>
      </c>
      <c r="K6" s="6">
        <v>1</v>
      </c>
      <c r="L6" s="6"/>
      <c r="M6" s="6"/>
      <c r="N6" s="6"/>
      <c r="O6" s="6"/>
      <c r="P6" s="6"/>
      <c r="Q6" s="6"/>
      <c r="R6" s="7"/>
    </row>
    <row r="7" spans="1:18" x14ac:dyDescent="0.25">
      <c r="A7" s="12" t="s">
        <v>17</v>
      </c>
      <c r="B7" s="2">
        <v>5</v>
      </c>
      <c r="C7" s="2" t="s">
        <v>4</v>
      </c>
      <c r="D7" s="2">
        <v>1.69</v>
      </c>
      <c r="E7" s="2">
        <f t="shared" si="0"/>
        <v>1.8199876174999998</v>
      </c>
      <c r="F7" s="2">
        <v>1</v>
      </c>
      <c r="G7" s="2">
        <v>1.69</v>
      </c>
      <c r="H7" s="2">
        <v>1</v>
      </c>
      <c r="I7" s="2">
        <v>6.5000000000000002E-2</v>
      </c>
      <c r="J7" s="2">
        <v>1</v>
      </c>
      <c r="K7" s="2">
        <v>1</v>
      </c>
      <c r="L7" s="3">
        <f>D8-D7</f>
        <v>4.0839999999999996</v>
      </c>
      <c r="M7" s="3">
        <f>E8-E7</f>
        <v>4.398123923</v>
      </c>
      <c r="N7" s="3">
        <f>F8-F7</f>
        <v>3595.5</v>
      </c>
      <c r="O7" s="2">
        <f>N7*1</f>
        <v>3595.5</v>
      </c>
      <c r="P7" s="2">
        <f>M7/O7</f>
        <v>1.223230127381449E-3</v>
      </c>
      <c r="Q7" s="2">
        <f>P7*60</f>
        <v>7.3393807642886943E-2</v>
      </c>
      <c r="R7" s="4">
        <f>Q7*60</f>
        <v>4.4036284585732162</v>
      </c>
    </row>
    <row r="8" spans="1:18" x14ac:dyDescent="0.25">
      <c r="A8" s="13" t="s">
        <v>23</v>
      </c>
      <c r="B8" s="6">
        <v>6</v>
      </c>
      <c r="C8" s="6" t="s">
        <v>4</v>
      </c>
      <c r="D8" s="6">
        <v>5.774</v>
      </c>
      <c r="E8" s="6">
        <f t="shared" si="0"/>
        <v>6.2181115404999998</v>
      </c>
      <c r="F8" s="6">
        <v>3596.5</v>
      </c>
      <c r="G8" s="6">
        <v>5.7850000000000001</v>
      </c>
      <c r="H8" s="6">
        <v>3597</v>
      </c>
      <c r="I8" s="6">
        <v>6.5000000000000002E-2</v>
      </c>
      <c r="J8" s="6">
        <v>1</v>
      </c>
      <c r="K8" s="6">
        <v>1</v>
      </c>
      <c r="L8" s="6"/>
      <c r="M8" s="6"/>
      <c r="N8" s="6"/>
      <c r="O8" s="6"/>
      <c r="P8" s="6"/>
      <c r="Q8" s="6"/>
      <c r="R8" s="7"/>
    </row>
    <row r="9" spans="1:18" x14ac:dyDescent="0.25">
      <c r="A9" s="14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</row>
    <row r="10" spans="1:18" x14ac:dyDescent="0.25">
      <c r="A10" s="13" t="s">
        <v>18</v>
      </c>
      <c r="B10" s="6">
        <v>7</v>
      </c>
      <c r="C10" s="6" t="s">
        <v>4</v>
      </c>
      <c r="D10" s="6">
        <v>0.84499999999999997</v>
      </c>
      <c r="E10" s="6">
        <f t="shared" ref="E10:E15" si="1">D10*1.07691575</f>
        <v>0.90999380874999991</v>
      </c>
      <c r="F10" s="6">
        <v>0</v>
      </c>
      <c r="G10" s="6">
        <v>0.84499999999999997</v>
      </c>
      <c r="H10" s="6">
        <v>0</v>
      </c>
      <c r="I10" s="6">
        <v>6.5000000000000002E-2</v>
      </c>
      <c r="J10" s="6">
        <v>1</v>
      </c>
      <c r="K10" s="6">
        <v>1</v>
      </c>
      <c r="L10" s="8">
        <f>D11-D10</f>
        <v>1.0290000000000001</v>
      </c>
      <c r="M10" s="8">
        <f>E11-E10</f>
        <v>1.1081463067500001</v>
      </c>
      <c r="N10" s="8">
        <f>F11-F10</f>
        <v>1179.1669999999999</v>
      </c>
      <c r="O10" s="6">
        <f>N10*1</f>
        <v>1179.1669999999999</v>
      </c>
      <c r="P10" s="6">
        <f>M10/O10</f>
        <v>9.397704538458083E-4</v>
      </c>
      <c r="Q10" s="6">
        <f>P10*60</f>
        <v>5.6386227230748501E-2</v>
      </c>
      <c r="R10" s="7">
        <f>Q10*60</f>
        <v>3.3831736338449101</v>
      </c>
    </row>
    <row r="11" spans="1:18" x14ac:dyDescent="0.25">
      <c r="A11" s="13" t="s">
        <v>24</v>
      </c>
      <c r="B11" s="6">
        <v>8</v>
      </c>
      <c r="C11" s="6" t="s">
        <v>4</v>
      </c>
      <c r="D11" s="6">
        <v>1.8740000000000001</v>
      </c>
      <c r="E11" s="6">
        <f t="shared" si="1"/>
        <v>2.0181401155000001</v>
      </c>
      <c r="F11" s="6">
        <v>1179.1669999999999</v>
      </c>
      <c r="G11" s="6">
        <v>1.885</v>
      </c>
      <c r="H11" s="6">
        <v>1179</v>
      </c>
      <c r="I11" s="6">
        <v>6.5000000000000002E-2</v>
      </c>
      <c r="J11" s="6">
        <v>1</v>
      </c>
      <c r="K11" s="6">
        <v>1</v>
      </c>
      <c r="L11" s="6"/>
      <c r="M11" s="6"/>
      <c r="N11" s="6"/>
      <c r="O11" s="6"/>
      <c r="P11" s="6"/>
      <c r="Q11" s="6"/>
      <c r="R11" s="7"/>
    </row>
    <row r="12" spans="1:18" x14ac:dyDescent="0.25">
      <c r="A12" s="13" t="s">
        <v>25</v>
      </c>
      <c r="B12" s="6">
        <v>9</v>
      </c>
      <c r="C12" s="6" t="s">
        <v>4</v>
      </c>
      <c r="D12" s="6">
        <v>9.8000000000000004E-2</v>
      </c>
      <c r="E12" s="6">
        <f t="shared" si="1"/>
        <v>0.1055377435</v>
      </c>
      <c r="F12" s="6">
        <v>2273.8330000000001</v>
      </c>
      <c r="G12" s="6">
        <v>0.13</v>
      </c>
      <c r="H12" s="6">
        <v>2274</v>
      </c>
      <c r="I12" s="6">
        <v>6.5000000000000002E-2</v>
      </c>
      <c r="J12" s="6">
        <v>1</v>
      </c>
      <c r="K12" s="6">
        <v>1</v>
      </c>
      <c r="L12" s="8">
        <f>D13-D12</f>
        <v>0.82300000000000006</v>
      </c>
      <c r="M12" s="8">
        <f>E13-E12</f>
        <v>0.88630166224999996</v>
      </c>
      <c r="N12" s="8">
        <f>F13-F12</f>
        <v>1325.3339999999998</v>
      </c>
      <c r="O12" s="6">
        <f>N12*1</f>
        <v>1325.3339999999998</v>
      </c>
      <c r="P12" s="6">
        <f>M12/O12</f>
        <v>6.6873834237256421E-4</v>
      </c>
      <c r="Q12" s="6">
        <f>P12*60</f>
        <v>4.0124300542353851E-2</v>
      </c>
      <c r="R12" s="7">
        <f>Q12*60</f>
        <v>2.4074580325412311</v>
      </c>
    </row>
    <row r="13" spans="1:18" x14ac:dyDescent="0.25">
      <c r="A13" s="9"/>
      <c r="B13" s="10">
        <v>10</v>
      </c>
      <c r="C13" s="10" t="s">
        <v>4</v>
      </c>
      <c r="D13" s="10">
        <v>0.92100000000000004</v>
      </c>
      <c r="E13" s="6">
        <f t="shared" si="1"/>
        <v>0.99183940574999996</v>
      </c>
      <c r="F13" s="10">
        <v>3599.1669999999999</v>
      </c>
      <c r="G13" s="10">
        <v>0.91</v>
      </c>
      <c r="H13" s="10">
        <v>3599</v>
      </c>
      <c r="I13" s="10">
        <v>6.5000000000000002E-2</v>
      </c>
      <c r="J13" s="10">
        <v>1</v>
      </c>
      <c r="K13" s="10">
        <v>1</v>
      </c>
      <c r="L13" s="10"/>
      <c r="M13" s="10"/>
      <c r="N13" s="10"/>
      <c r="O13" s="10"/>
      <c r="P13" s="10"/>
      <c r="Q13" s="10"/>
      <c r="R13" s="11"/>
    </row>
    <row r="14" spans="1:18" x14ac:dyDescent="0.25">
      <c r="A14" s="12" t="s">
        <v>19</v>
      </c>
      <c r="B14" s="2">
        <v>11</v>
      </c>
      <c r="C14" s="2" t="s">
        <v>4</v>
      </c>
      <c r="D14" s="2">
        <v>1.4950000000000001</v>
      </c>
      <c r="E14" s="2">
        <f t="shared" si="1"/>
        <v>1.6099890462499999</v>
      </c>
      <c r="F14" s="2">
        <v>2</v>
      </c>
      <c r="G14" s="2">
        <v>1.4950000000000001</v>
      </c>
      <c r="H14" s="2">
        <v>2</v>
      </c>
      <c r="I14" s="2">
        <v>6.5000000000000002E-2</v>
      </c>
      <c r="J14" s="2">
        <v>1</v>
      </c>
      <c r="K14" s="2">
        <v>1</v>
      </c>
      <c r="L14" s="3">
        <f>D15-D14</f>
        <v>4.0629999999999997</v>
      </c>
      <c r="M14" s="8">
        <f>E15-E14</f>
        <v>4.3755086922499995</v>
      </c>
      <c r="N14" s="3">
        <f>F15-F14</f>
        <v>3596.5</v>
      </c>
      <c r="O14" s="2">
        <f>N14*1</f>
        <v>3596.5</v>
      </c>
      <c r="P14" s="6">
        <f>M14/O14</f>
        <v>1.2166018885722228E-3</v>
      </c>
      <c r="Q14" s="2">
        <f>P14*60</f>
        <v>7.2996113314333366E-2</v>
      </c>
      <c r="R14" s="4">
        <f>Q14*60</f>
        <v>4.3797667988600022</v>
      </c>
    </row>
    <row r="15" spans="1:18" x14ac:dyDescent="0.25">
      <c r="A15" s="13" t="s">
        <v>26</v>
      </c>
      <c r="B15" s="6">
        <v>12</v>
      </c>
      <c r="C15" s="6" t="s">
        <v>4</v>
      </c>
      <c r="D15" s="6">
        <v>5.5579999999999998</v>
      </c>
      <c r="E15" s="6">
        <f t="shared" si="1"/>
        <v>5.9854977384999994</v>
      </c>
      <c r="F15" s="6">
        <v>3598.5</v>
      </c>
      <c r="G15" s="6">
        <v>5.59</v>
      </c>
      <c r="H15" s="6">
        <v>3599</v>
      </c>
      <c r="I15" s="6">
        <v>6.5000000000000002E-2</v>
      </c>
      <c r="J15" s="6">
        <v>1</v>
      </c>
      <c r="K15" s="6">
        <v>1</v>
      </c>
      <c r="L15" s="6"/>
      <c r="M15" s="6"/>
      <c r="N15" s="6"/>
      <c r="O15" s="6"/>
      <c r="P15" s="6"/>
      <c r="Q15" s="6"/>
      <c r="R15" s="7"/>
    </row>
    <row r="16" spans="1:18" x14ac:dyDescent="0.25">
      <c r="A16" s="14" t="s">
        <v>27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</row>
    <row r="17" spans="1:18" x14ac:dyDescent="0.25">
      <c r="A17" s="12" t="s">
        <v>28</v>
      </c>
      <c r="B17" s="2">
        <v>13</v>
      </c>
      <c r="C17" s="2" t="s">
        <v>4</v>
      </c>
      <c r="D17" s="2">
        <v>0.91</v>
      </c>
      <c r="E17" s="6">
        <f>D17*1.07691575</f>
        <v>0.97999333249999998</v>
      </c>
      <c r="F17" s="2">
        <v>2</v>
      </c>
      <c r="G17" s="2">
        <v>0.91</v>
      </c>
      <c r="H17" s="2">
        <v>2</v>
      </c>
      <c r="I17" s="2">
        <v>6.5000000000000002E-2</v>
      </c>
      <c r="J17" s="2">
        <v>1</v>
      </c>
      <c r="K17" s="2">
        <v>1</v>
      </c>
      <c r="L17" s="3">
        <f>D18-D17</f>
        <v>3.867</v>
      </c>
      <c r="M17" s="8">
        <f>E18-E17</f>
        <v>4.1644332052499999</v>
      </c>
      <c r="N17" s="3">
        <f>F18-F17</f>
        <v>3595.5</v>
      </c>
      <c r="O17" s="2">
        <f>N17*1</f>
        <v>3595.5</v>
      </c>
      <c r="P17" s="6">
        <f>M17/O17</f>
        <v>1.1582347949520234E-3</v>
      </c>
      <c r="Q17" s="2">
        <f>P17*60</f>
        <v>6.9494087697121412E-2</v>
      </c>
      <c r="R17" s="4">
        <f>Q17*60</f>
        <v>4.1696452618272843</v>
      </c>
    </row>
    <row r="18" spans="1:18" x14ac:dyDescent="0.25">
      <c r="A18" s="13" t="s">
        <v>29</v>
      </c>
      <c r="B18" s="6">
        <v>14</v>
      </c>
      <c r="C18" s="6" t="s">
        <v>4</v>
      </c>
      <c r="D18" s="6">
        <v>4.7770000000000001</v>
      </c>
      <c r="E18" s="6">
        <f>D18*1.07691575</f>
        <v>5.1444265377500003</v>
      </c>
      <c r="F18" s="6">
        <v>3597.5</v>
      </c>
      <c r="G18" s="6">
        <v>4.8099999999999996</v>
      </c>
      <c r="H18" s="6">
        <v>3598</v>
      </c>
      <c r="I18" s="6">
        <v>6.5000000000000002E-2</v>
      </c>
      <c r="J18" s="6">
        <v>1</v>
      </c>
      <c r="K18" s="6">
        <v>1</v>
      </c>
      <c r="L18" s="6"/>
      <c r="M18" s="6"/>
      <c r="N18" s="6"/>
      <c r="O18" s="6"/>
      <c r="P18" s="6"/>
      <c r="Q18" s="6"/>
      <c r="R18" s="7"/>
    </row>
    <row r="19" spans="1:18" x14ac:dyDescent="0.25">
      <c r="A19" s="14" t="s">
        <v>30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</row>
    <row r="20" spans="1:18" x14ac:dyDescent="0.25">
      <c r="A20" s="12" t="s">
        <v>32</v>
      </c>
      <c r="B20" s="2">
        <v>1</v>
      </c>
      <c r="C20" s="2" t="s">
        <v>31</v>
      </c>
      <c r="D20" s="2">
        <v>6.5000000000000002E-2</v>
      </c>
      <c r="E20" s="6">
        <f>D20*1.07691575</f>
        <v>6.9999523750000001E-2</v>
      </c>
      <c r="F20" s="2">
        <v>320</v>
      </c>
      <c r="G20" s="2">
        <v>6.5000000000000002E-2</v>
      </c>
      <c r="H20" s="2">
        <v>320</v>
      </c>
      <c r="I20" s="2">
        <v>6.5000000000000002E-2</v>
      </c>
      <c r="J20" s="2">
        <v>1</v>
      </c>
      <c r="K20" s="2">
        <v>1</v>
      </c>
      <c r="L20" s="3">
        <f>D21-D20</f>
        <v>0.55299999999999994</v>
      </c>
      <c r="M20" s="8">
        <f>E21-E20</f>
        <v>0.59553440975000005</v>
      </c>
      <c r="N20" s="3">
        <f>F21-F20</f>
        <v>748.16699999999992</v>
      </c>
      <c r="O20" s="2">
        <f>N20*1</f>
        <v>748.16699999999992</v>
      </c>
      <c r="P20" s="6">
        <f>M20/O20</f>
        <v>7.9599128236075654E-4</v>
      </c>
      <c r="Q20" s="2">
        <f>P20*60</f>
        <v>4.7759476941645396E-2</v>
      </c>
      <c r="R20" s="4">
        <f>Q20*60</f>
        <v>2.8655686164987237</v>
      </c>
    </row>
    <row r="21" spans="1:18" x14ac:dyDescent="0.25">
      <c r="A21" s="13" t="s">
        <v>33</v>
      </c>
      <c r="B21" s="6">
        <v>2</v>
      </c>
      <c r="C21" s="6" t="s">
        <v>31</v>
      </c>
      <c r="D21" s="6">
        <v>0.61799999999999999</v>
      </c>
      <c r="E21" s="6">
        <f>D21*1.07691575</f>
        <v>0.66553393350000001</v>
      </c>
      <c r="F21" s="6">
        <v>1068.1669999999999</v>
      </c>
      <c r="G21" s="6">
        <v>0.65</v>
      </c>
      <c r="H21" s="6">
        <v>1068</v>
      </c>
      <c r="I21" s="6">
        <v>6.5000000000000002E-2</v>
      </c>
      <c r="J21" s="6">
        <v>1</v>
      </c>
      <c r="K21" s="6">
        <v>1</v>
      </c>
      <c r="L21" s="6"/>
      <c r="M21" s="6"/>
      <c r="N21" s="6"/>
      <c r="O21" s="6"/>
      <c r="P21" s="6"/>
      <c r="Q21" s="6"/>
      <c r="R21" s="7"/>
    </row>
    <row r="22" spans="1:18" x14ac:dyDescent="0.25">
      <c r="A22" s="14" t="s">
        <v>34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</row>
    <row r="23" spans="1:18" x14ac:dyDescent="0.25">
      <c r="A23" s="12" t="s">
        <v>35</v>
      </c>
      <c r="B23" s="2">
        <v>3</v>
      </c>
      <c r="C23" s="2" t="s">
        <v>31</v>
      </c>
      <c r="D23" s="2">
        <v>2.145</v>
      </c>
      <c r="E23" s="6">
        <f>D23*1.07691575</f>
        <v>2.30998428375</v>
      </c>
      <c r="F23" s="2">
        <v>1</v>
      </c>
      <c r="G23" s="2">
        <v>2.145</v>
      </c>
      <c r="H23" s="2">
        <v>1</v>
      </c>
      <c r="I23" s="2">
        <v>6.5000000000000002E-2</v>
      </c>
      <c r="J23" s="2">
        <v>1</v>
      </c>
      <c r="K23" s="2">
        <v>1</v>
      </c>
      <c r="L23" s="3">
        <f>D24-D23</f>
        <v>3.9979999999999998</v>
      </c>
      <c r="M23" s="8">
        <f>E24-E23</f>
        <v>4.3055091684999987</v>
      </c>
      <c r="N23" s="3">
        <f>F24-F23</f>
        <v>3598.5</v>
      </c>
      <c r="O23" s="2">
        <f>N23*1</f>
        <v>3598.5</v>
      </c>
      <c r="P23" s="6">
        <f>M23/O23</f>
        <v>1.1964732995692646E-3</v>
      </c>
      <c r="Q23" s="2">
        <f>P23*60</f>
        <v>7.1788397974155871E-2</v>
      </c>
      <c r="R23" s="4">
        <f>Q23*60</f>
        <v>4.3073038784493525</v>
      </c>
    </row>
    <row r="24" spans="1:18" x14ac:dyDescent="0.25">
      <c r="A24" s="13" t="s">
        <v>36</v>
      </c>
      <c r="B24" s="6">
        <v>4</v>
      </c>
      <c r="C24" s="6" t="s">
        <v>31</v>
      </c>
      <c r="D24" s="6">
        <v>6.1429999999999998</v>
      </c>
      <c r="E24" s="6">
        <f>D24*1.07691575</f>
        <v>6.6154934522499991</v>
      </c>
      <c r="F24" s="6">
        <v>3599.5</v>
      </c>
      <c r="G24" s="6">
        <v>6.1749999999999998</v>
      </c>
      <c r="H24" s="6">
        <v>3600</v>
      </c>
      <c r="I24" s="6">
        <v>6.5000000000000002E-2</v>
      </c>
      <c r="J24" s="6">
        <v>1</v>
      </c>
      <c r="K24" s="6">
        <v>1</v>
      </c>
      <c r="L24" s="6"/>
      <c r="M24" s="6"/>
      <c r="N24" s="6"/>
      <c r="O24" s="6"/>
      <c r="P24" s="6"/>
      <c r="Q24" s="6"/>
      <c r="R24" s="7"/>
    </row>
    <row r="25" spans="1:18" x14ac:dyDescent="0.25">
      <c r="A25" s="14" t="s">
        <v>37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</row>
    <row r="26" spans="1:18" x14ac:dyDescent="0.25">
      <c r="A26" s="12" t="s">
        <v>38</v>
      </c>
      <c r="B26" s="2">
        <v>5</v>
      </c>
      <c r="C26" s="2" t="s">
        <v>31</v>
      </c>
      <c r="D26" s="2">
        <v>1.43</v>
      </c>
      <c r="E26" s="6">
        <f>D26*1.07691575</f>
        <v>1.5399895224999998</v>
      </c>
      <c r="F26" s="2">
        <v>2</v>
      </c>
      <c r="G26" s="2">
        <v>1.43</v>
      </c>
      <c r="H26" s="2">
        <v>2</v>
      </c>
      <c r="I26" s="2">
        <v>6.5000000000000002E-2</v>
      </c>
      <c r="J26" s="2">
        <v>1</v>
      </c>
      <c r="K26" s="2">
        <v>1</v>
      </c>
      <c r="L26" s="3">
        <f>D27-D26</f>
        <v>4.0630000000000006</v>
      </c>
      <c r="M26" s="8">
        <f>E27-E26</f>
        <v>4.3755086922500004</v>
      </c>
      <c r="N26" s="3">
        <f>F27-F26</f>
        <v>3597.5</v>
      </c>
      <c r="O26" s="2">
        <f>N26*1</f>
        <v>3597.5</v>
      </c>
      <c r="P26" s="6">
        <f>M26/O26</f>
        <v>1.2162637087560807E-3</v>
      </c>
      <c r="Q26" s="2">
        <f>P26*60</f>
        <v>7.2975822525364845E-2</v>
      </c>
      <c r="R26" s="4">
        <f>Q26*60</f>
        <v>4.3785493515218903</v>
      </c>
    </row>
    <row r="27" spans="1:18" x14ac:dyDescent="0.25">
      <c r="A27" s="13" t="s">
        <v>39</v>
      </c>
      <c r="B27" s="6">
        <v>6</v>
      </c>
      <c r="C27" s="6" t="s">
        <v>31</v>
      </c>
      <c r="D27" s="6">
        <v>5.4930000000000003</v>
      </c>
      <c r="E27" s="6">
        <f>D27*1.07691575</f>
        <v>5.9154982147500004</v>
      </c>
      <c r="F27" s="6">
        <v>3599.5</v>
      </c>
      <c r="G27" s="6">
        <v>5.5250000000000004</v>
      </c>
      <c r="H27" s="6">
        <v>3600</v>
      </c>
      <c r="I27" s="6">
        <v>6.5000000000000002E-2</v>
      </c>
      <c r="J27" s="6">
        <v>1</v>
      </c>
      <c r="K27" s="6">
        <v>1</v>
      </c>
      <c r="L27" s="6"/>
      <c r="M27" s="6"/>
      <c r="N27" s="6"/>
      <c r="O27" s="6"/>
      <c r="P27" s="6"/>
      <c r="Q27" s="6"/>
      <c r="R27" s="7"/>
    </row>
    <row r="28" spans="1:18" x14ac:dyDescent="0.25">
      <c r="A28" s="14" t="s">
        <v>40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29" spans="1:18" x14ac:dyDescent="0.25">
      <c r="A29" s="12" t="s">
        <v>41</v>
      </c>
      <c r="B29" s="2">
        <v>7</v>
      </c>
      <c r="C29" s="2" t="s">
        <v>31</v>
      </c>
      <c r="D29" s="2">
        <v>0.84499999999999997</v>
      </c>
      <c r="E29" s="6">
        <f>D29*1.07691575</f>
        <v>0.90999380874999991</v>
      </c>
      <c r="F29" s="2">
        <v>0</v>
      </c>
      <c r="G29" s="2">
        <v>0.84499999999999997</v>
      </c>
      <c r="H29" s="2">
        <v>0</v>
      </c>
      <c r="I29" s="2">
        <v>6.5000000000000002E-2</v>
      </c>
      <c r="J29" s="2">
        <v>1</v>
      </c>
      <c r="K29" s="2">
        <v>1</v>
      </c>
      <c r="L29" s="3">
        <f>D30-D29</f>
        <v>3.8680000000000003</v>
      </c>
      <c r="M29" s="8">
        <f>E30-E29</f>
        <v>4.1655101210000005</v>
      </c>
      <c r="N29" s="3">
        <f>F30-F29</f>
        <v>3599.5</v>
      </c>
      <c r="O29" s="2">
        <f>N29*1</f>
        <v>3599.5</v>
      </c>
      <c r="P29" s="6">
        <f>M29/O29</f>
        <v>1.1572468734546465E-3</v>
      </c>
      <c r="Q29" s="2">
        <f>P29*60</f>
        <v>6.9434812407278793E-2</v>
      </c>
      <c r="R29" s="4">
        <f>Q29*60</f>
        <v>4.1660887444367276</v>
      </c>
    </row>
    <row r="30" spans="1:18" x14ac:dyDescent="0.25">
      <c r="A30" s="13" t="s">
        <v>42</v>
      </c>
      <c r="B30" s="6">
        <v>8</v>
      </c>
      <c r="C30" s="6" t="s">
        <v>31</v>
      </c>
      <c r="D30" s="6">
        <v>4.7130000000000001</v>
      </c>
      <c r="E30" s="6">
        <f>D30*1.07691575</f>
        <v>5.07550392975</v>
      </c>
      <c r="F30" s="6">
        <v>3599.5</v>
      </c>
      <c r="G30" s="6">
        <v>4.7450000000000001</v>
      </c>
      <c r="H30" s="6">
        <v>3600</v>
      </c>
      <c r="I30" s="6">
        <v>6.5000000000000002E-2</v>
      </c>
      <c r="J30" s="6">
        <v>1</v>
      </c>
      <c r="K30" s="6">
        <v>1</v>
      </c>
      <c r="L30" s="6"/>
      <c r="M30" s="6"/>
      <c r="N30" s="6"/>
      <c r="O30" s="6"/>
      <c r="P30" s="6"/>
      <c r="Q30" s="6"/>
      <c r="R30" s="7"/>
    </row>
    <row r="31" spans="1:18" x14ac:dyDescent="0.25">
      <c r="A31" s="14" t="s">
        <v>43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</row>
    <row r="32" spans="1:18" x14ac:dyDescent="0.25">
      <c r="A32" s="12" t="s">
        <v>44</v>
      </c>
      <c r="B32" s="2">
        <v>9</v>
      </c>
      <c r="C32" s="2" t="s">
        <v>31</v>
      </c>
      <c r="D32" s="2">
        <v>0.91</v>
      </c>
      <c r="E32" s="6">
        <f>D32*1.07691575</f>
        <v>0.97999333249999998</v>
      </c>
      <c r="F32" s="2">
        <v>1</v>
      </c>
      <c r="G32" s="2">
        <v>0.91</v>
      </c>
      <c r="H32" s="2">
        <v>1</v>
      </c>
      <c r="I32" s="2">
        <v>6.5000000000000002E-2</v>
      </c>
      <c r="J32" s="2">
        <v>1</v>
      </c>
      <c r="K32" s="2">
        <v>1</v>
      </c>
      <c r="L32" s="3">
        <f>D33-D32</f>
        <v>3.8239999999999998</v>
      </c>
      <c r="M32" s="8">
        <f>E33-E32</f>
        <v>4.1181258279999993</v>
      </c>
      <c r="N32" s="3">
        <f>F33-F32</f>
        <v>3596.8330000000001</v>
      </c>
      <c r="O32" s="2">
        <f>N32*1</f>
        <v>3596.8330000000001</v>
      </c>
      <c r="P32" s="6">
        <f>M32/O32</f>
        <v>1.1449310624096251E-3</v>
      </c>
      <c r="Q32" s="2">
        <f>P32*60</f>
        <v>6.8695863744577507E-2</v>
      </c>
      <c r="R32" s="4">
        <f>Q32*60</f>
        <v>4.1217518246746501</v>
      </c>
    </row>
    <row r="33" spans="1:19" x14ac:dyDescent="0.25">
      <c r="A33" s="13" t="s">
        <v>45</v>
      </c>
      <c r="B33" s="6">
        <v>10</v>
      </c>
      <c r="C33" s="6" t="s">
        <v>31</v>
      </c>
      <c r="D33" s="6">
        <v>4.734</v>
      </c>
      <c r="E33" s="6">
        <f>D33*1.07691575</f>
        <v>5.0981191604999996</v>
      </c>
      <c r="F33" s="6">
        <v>3597.8330000000001</v>
      </c>
      <c r="G33" s="6">
        <v>4.7450000000000001</v>
      </c>
      <c r="H33" s="6">
        <v>3598</v>
      </c>
      <c r="I33" s="6">
        <v>6.5000000000000002E-2</v>
      </c>
      <c r="J33" s="6">
        <v>1</v>
      </c>
      <c r="K33" s="6">
        <v>1</v>
      </c>
      <c r="L33" s="6"/>
      <c r="M33" s="6"/>
      <c r="N33" s="6"/>
      <c r="O33" s="6"/>
      <c r="P33" s="6"/>
      <c r="Q33" s="6"/>
      <c r="R33" s="7"/>
    </row>
    <row r="34" spans="1:19" x14ac:dyDescent="0.25">
      <c r="A34" s="14" t="s">
        <v>46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1"/>
    </row>
    <row r="35" spans="1:19" x14ac:dyDescent="0.25">
      <c r="A35" s="12" t="s">
        <v>47</v>
      </c>
      <c r="B35" s="2">
        <v>11</v>
      </c>
      <c r="C35" s="2" t="s">
        <v>31</v>
      </c>
      <c r="D35" s="2">
        <v>1.3</v>
      </c>
      <c r="E35" s="6">
        <f>D35*1.07691575</f>
        <v>1.3999904750000001</v>
      </c>
      <c r="F35" s="2">
        <v>1</v>
      </c>
      <c r="G35" s="2">
        <v>1.3</v>
      </c>
      <c r="H35" s="2">
        <v>1</v>
      </c>
      <c r="I35" s="2">
        <v>6.5000000000000002E-2</v>
      </c>
      <c r="J35" s="2">
        <v>1</v>
      </c>
      <c r="K35" s="2">
        <v>1</v>
      </c>
      <c r="L35" s="3">
        <f>D36-D35</f>
        <v>3.694</v>
      </c>
      <c r="M35" s="8">
        <f>E36-E35</f>
        <v>3.9781267804999993</v>
      </c>
      <c r="N35" s="3">
        <f>F36-F35</f>
        <v>3416.8330000000001</v>
      </c>
      <c r="O35" s="2">
        <f>N35*1</f>
        <v>3416.8330000000001</v>
      </c>
      <c r="P35" s="6">
        <f>M35/O35</f>
        <v>1.1642731091920499E-3</v>
      </c>
      <c r="Q35" s="2">
        <f>P35*60</f>
        <v>6.9856386551522986E-2</v>
      </c>
      <c r="R35" s="4">
        <f>Q35*60</f>
        <v>4.1913831930913794</v>
      </c>
    </row>
    <row r="36" spans="1:19" x14ac:dyDescent="0.25">
      <c r="A36" s="13" t="s">
        <v>48</v>
      </c>
      <c r="B36" s="6">
        <v>12</v>
      </c>
      <c r="C36" s="6" t="s">
        <v>31</v>
      </c>
      <c r="D36" s="6">
        <v>4.9939999999999998</v>
      </c>
      <c r="E36" s="6">
        <f>D36*1.07691575</f>
        <v>5.3781172554999994</v>
      </c>
      <c r="F36" s="6">
        <v>3417.8330000000001</v>
      </c>
      <c r="G36" s="6">
        <v>5.0049999999999999</v>
      </c>
      <c r="H36" s="6">
        <v>3418</v>
      </c>
      <c r="I36" s="6">
        <v>6.5000000000000002E-2</v>
      </c>
      <c r="J36" s="6">
        <v>1</v>
      </c>
      <c r="K36" s="6">
        <v>1</v>
      </c>
      <c r="L36" s="6"/>
      <c r="M36" s="6"/>
      <c r="N36" s="6"/>
      <c r="O36" s="6"/>
      <c r="P36" s="6"/>
      <c r="Q36" s="6"/>
      <c r="R36" s="7"/>
    </row>
    <row r="37" spans="1:19" x14ac:dyDescent="0.25">
      <c r="A37" s="14" t="s">
        <v>49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19" x14ac:dyDescent="0.25">
      <c r="A38" s="12" t="s">
        <v>50</v>
      </c>
      <c r="B38" s="2">
        <v>13</v>
      </c>
      <c r="C38" s="2" t="s">
        <v>31</v>
      </c>
      <c r="D38" s="2">
        <v>1.365</v>
      </c>
      <c r="E38" s="6">
        <f>D38*1.07691575</f>
        <v>1.46998999875</v>
      </c>
      <c r="F38" s="2">
        <v>1</v>
      </c>
      <c r="G38" s="2">
        <v>1.365</v>
      </c>
      <c r="H38" s="2">
        <v>1</v>
      </c>
      <c r="I38" s="2">
        <v>6.5000000000000002E-2</v>
      </c>
      <c r="J38" s="2">
        <v>1</v>
      </c>
      <c r="K38" s="2">
        <v>1</v>
      </c>
      <c r="L38" s="3">
        <f>D39-D38</f>
        <v>9.8000000000000087E-2</v>
      </c>
      <c r="M38" s="8">
        <f>E39-E38</f>
        <v>0.1055377435</v>
      </c>
      <c r="N38" s="3">
        <f>F39-F38</f>
        <v>150.5</v>
      </c>
      <c r="O38" s="2">
        <f>N38*1</f>
        <v>150.5</v>
      </c>
      <c r="P38" s="6">
        <f>M38/O38</f>
        <v>7.0124746511627904E-4</v>
      </c>
      <c r="Q38" s="2">
        <f>P38*60</f>
        <v>4.2074847906976742E-2</v>
      </c>
      <c r="R38" s="4">
        <f>Q38*60</f>
        <v>2.5244908744186043</v>
      </c>
    </row>
    <row r="39" spans="1:19" x14ac:dyDescent="0.25">
      <c r="A39" s="13" t="s">
        <v>51</v>
      </c>
      <c r="B39" s="6">
        <v>14</v>
      </c>
      <c r="C39" s="6" t="s">
        <v>31</v>
      </c>
      <c r="D39" s="6">
        <v>1.4630000000000001</v>
      </c>
      <c r="E39" s="6">
        <f>D39*1.07691575</f>
        <v>1.57552774225</v>
      </c>
      <c r="F39" s="6">
        <v>151.5</v>
      </c>
      <c r="G39" s="6">
        <v>1.4950000000000001</v>
      </c>
      <c r="H39" s="6">
        <v>152</v>
      </c>
      <c r="I39" s="6">
        <v>6.5000000000000002E-2</v>
      </c>
      <c r="J39" s="6">
        <v>1</v>
      </c>
      <c r="K39" s="6">
        <v>1</v>
      </c>
      <c r="L39" s="6"/>
      <c r="M39" s="6"/>
      <c r="N39" s="6"/>
      <c r="O39" s="6"/>
      <c r="P39" s="6"/>
      <c r="Q39" s="6"/>
      <c r="R39" s="7"/>
    </row>
    <row r="40" spans="1:19" x14ac:dyDescent="0.25">
      <c r="A40" s="13" t="s">
        <v>52</v>
      </c>
      <c r="B40" s="6">
        <v>15</v>
      </c>
      <c r="C40" s="6" t="s">
        <v>31</v>
      </c>
      <c r="D40" s="6">
        <v>9.8000000000000004E-2</v>
      </c>
      <c r="E40" s="6">
        <f>D40*1.07691575</f>
        <v>0.1055377435</v>
      </c>
      <c r="F40" s="6">
        <v>492.5</v>
      </c>
      <c r="G40" s="6">
        <v>0.13</v>
      </c>
      <c r="H40" s="6">
        <v>493</v>
      </c>
      <c r="I40" s="6">
        <v>6.5000000000000002E-2</v>
      </c>
      <c r="J40" s="6">
        <v>1</v>
      </c>
      <c r="K40" s="6">
        <v>1</v>
      </c>
      <c r="L40" s="8">
        <f>D41-D40</f>
        <v>3.1850000000000001</v>
      </c>
      <c r="M40" s="8">
        <f>E41-E40</f>
        <v>3.4299766637499998</v>
      </c>
      <c r="N40" s="8">
        <f>F41-F40</f>
        <v>3082</v>
      </c>
      <c r="O40" s="6">
        <f>N40*1</f>
        <v>3082</v>
      </c>
      <c r="P40" s="6">
        <f>M40/O40</f>
        <v>1.1129061206197274E-3</v>
      </c>
      <c r="Q40" s="6">
        <f>P40*60</f>
        <v>6.6774367237183649E-2</v>
      </c>
      <c r="R40" s="7">
        <f>Q40*60</f>
        <v>4.0064620342310189</v>
      </c>
    </row>
    <row r="41" spans="1:19" x14ac:dyDescent="0.25">
      <c r="A41" s="9"/>
      <c r="B41" s="10">
        <v>16</v>
      </c>
      <c r="C41" s="10" t="s">
        <v>31</v>
      </c>
      <c r="D41" s="10">
        <v>3.2829999999999999</v>
      </c>
      <c r="E41" s="6">
        <f>D41*1.07691575</f>
        <v>3.5355144072499995</v>
      </c>
      <c r="F41" s="10">
        <v>3574.5</v>
      </c>
      <c r="G41" s="10">
        <v>3.3149999999999999</v>
      </c>
      <c r="H41" s="10">
        <v>3575</v>
      </c>
      <c r="I41" s="10">
        <v>6.5000000000000002E-2</v>
      </c>
      <c r="J41" s="10">
        <v>1</v>
      </c>
      <c r="K41" s="10">
        <v>1</v>
      </c>
      <c r="L41" s="10"/>
      <c r="M41" s="10"/>
      <c r="N41" s="10"/>
      <c r="O41" s="10"/>
      <c r="P41" s="10"/>
      <c r="Q41" s="10"/>
      <c r="R41" s="11"/>
      <c r="S41">
        <f>AVERAGE(R3:R40)</f>
        <v>3.9214926218873245</v>
      </c>
    </row>
    <row r="44" spans="1:19" x14ac:dyDescent="0.25">
      <c r="A44" t="s">
        <v>67</v>
      </c>
    </row>
    <row r="45" spans="1:19" x14ac:dyDescent="0.25">
      <c r="C45" t="s">
        <v>5</v>
      </c>
      <c r="D45" t="s">
        <v>6</v>
      </c>
      <c r="E45" s="15" t="s">
        <v>72</v>
      </c>
      <c r="F45" t="s">
        <v>7</v>
      </c>
      <c r="G45" t="s">
        <v>8</v>
      </c>
      <c r="H45" t="s">
        <v>9</v>
      </c>
      <c r="I45" t="s">
        <v>10</v>
      </c>
      <c r="J45" t="s">
        <v>11</v>
      </c>
      <c r="K45" t="s">
        <v>12</v>
      </c>
      <c r="L45" t="s">
        <v>13</v>
      </c>
      <c r="M45" s="15" t="s">
        <v>73</v>
      </c>
      <c r="N45" t="s">
        <v>15</v>
      </c>
      <c r="O45" t="s">
        <v>14</v>
      </c>
      <c r="P45" t="s">
        <v>0</v>
      </c>
      <c r="Q45" t="s">
        <v>1</v>
      </c>
      <c r="R45" t="s">
        <v>2</v>
      </c>
    </row>
    <row r="46" spans="1:19" x14ac:dyDescent="0.25">
      <c r="A46" s="1" t="s">
        <v>16</v>
      </c>
      <c r="B46" s="2">
        <v>2</v>
      </c>
      <c r="C46" s="2" t="s">
        <v>64</v>
      </c>
      <c r="D46" s="2">
        <v>1.8740000000000001</v>
      </c>
      <c r="E46" s="2">
        <f t="shared" ref="E46:E51" si="2">D46*1.07691575</f>
        <v>2.0181401155000001</v>
      </c>
      <c r="F46" s="2">
        <v>307.5</v>
      </c>
      <c r="G46" s="2">
        <v>1.885</v>
      </c>
      <c r="H46" s="2">
        <v>308</v>
      </c>
      <c r="I46" s="2">
        <v>6.5000000000000002E-2</v>
      </c>
      <c r="J46" s="2">
        <v>1</v>
      </c>
      <c r="K46" s="2">
        <v>1</v>
      </c>
      <c r="L46" s="3">
        <f>D47-D46</f>
        <v>-1.8410000000000002</v>
      </c>
      <c r="M46" s="3">
        <f>E47-E46</f>
        <v>-1.98260189575</v>
      </c>
      <c r="N46" s="3">
        <f>F47-F46</f>
        <v>19</v>
      </c>
      <c r="O46" s="2">
        <f>N46*1</f>
        <v>19</v>
      </c>
      <c r="P46" s="2">
        <f>M46/O46</f>
        <v>-0.10434746819736843</v>
      </c>
      <c r="Q46" s="2">
        <f>P46*60</f>
        <v>-6.2608480918421057</v>
      </c>
      <c r="R46" s="4">
        <f>Q46*60</f>
        <v>-375.65088551052634</v>
      </c>
      <c r="S46">
        <f>ABS(Q46)</f>
        <v>6.2608480918421057</v>
      </c>
    </row>
    <row r="47" spans="1:19" x14ac:dyDescent="0.25">
      <c r="A47" s="5" t="s">
        <v>20</v>
      </c>
      <c r="B47" s="6">
        <v>5</v>
      </c>
      <c r="C47" s="6" t="s">
        <v>64</v>
      </c>
      <c r="D47" s="6">
        <v>3.3000000000000002E-2</v>
      </c>
      <c r="E47" s="6">
        <f t="shared" si="2"/>
        <v>3.5538219750000002E-2</v>
      </c>
      <c r="F47" s="6">
        <v>326.5</v>
      </c>
      <c r="G47" s="6">
        <v>6.5000000000000002E-2</v>
      </c>
      <c r="H47" s="6">
        <v>327</v>
      </c>
      <c r="I47" s="6">
        <v>6.5000000000000002E-2</v>
      </c>
      <c r="J47" s="6">
        <v>1</v>
      </c>
      <c r="K47" s="6">
        <v>1</v>
      </c>
      <c r="L47" s="6"/>
      <c r="M47" s="6"/>
      <c r="N47" s="6"/>
      <c r="O47" s="6"/>
      <c r="P47" s="6"/>
      <c r="Q47" s="6"/>
      <c r="R47" s="7"/>
    </row>
    <row r="48" spans="1:19" x14ac:dyDescent="0.25">
      <c r="A48" s="5" t="s">
        <v>21</v>
      </c>
      <c r="B48" s="6">
        <v>4</v>
      </c>
      <c r="C48" s="6" t="s">
        <v>64</v>
      </c>
      <c r="D48" s="6">
        <v>3.0009999999999999</v>
      </c>
      <c r="E48" s="6">
        <f t="shared" si="2"/>
        <v>3.2318241657499995</v>
      </c>
      <c r="F48" s="6">
        <v>3211.5</v>
      </c>
      <c r="G48" s="6">
        <v>2.99</v>
      </c>
      <c r="H48" s="6">
        <v>3212</v>
      </c>
      <c r="I48" s="6">
        <v>6.5000000000000002E-2</v>
      </c>
      <c r="J48" s="6">
        <v>1</v>
      </c>
      <c r="K48" s="6">
        <v>1</v>
      </c>
      <c r="L48" s="8">
        <f>D49-D48</f>
        <v>-2.968</v>
      </c>
      <c r="M48" s="8">
        <f>E49-E48</f>
        <v>-3.1962859459999997</v>
      </c>
      <c r="N48" s="8">
        <f>F49-F48</f>
        <v>23</v>
      </c>
      <c r="O48" s="6">
        <f>N48*1</f>
        <v>23</v>
      </c>
      <c r="P48" s="6">
        <f>M48/O48</f>
        <v>-0.13896895417391303</v>
      </c>
      <c r="Q48" s="6">
        <f>P48*60</f>
        <v>-8.3381372504347819</v>
      </c>
      <c r="R48" s="7">
        <f>Q48*60</f>
        <v>-500.28823502608691</v>
      </c>
      <c r="S48">
        <f>ABS(Q48)</f>
        <v>8.3381372504347819</v>
      </c>
    </row>
    <row r="49" spans="1:19" x14ac:dyDescent="0.25">
      <c r="A49" s="9"/>
      <c r="B49" s="10">
        <v>6</v>
      </c>
      <c r="C49" s="10" t="s">
        <v>64</v>
      </c>
      <c r="D49" s="10">
        <v>3.3000000000000002E-2</v>
      </c>
      <c r="E49" s="6">
        <f t="shared" si="2"/>
        <v>3.5538219750000002E-2</v>
      </c>
      <c r="F49" s="10">
        <v>3234.5</v>
      </c>
      <c r="G49" s="10">
        <v>6.5000000000000002E-2</v>
      </c>
      <c r="H49" s="10">
        <v>3235</v>
      </c>
      <c r="I49" s="10">
        <v>6.5000000000000002E-2</v>
      </c>
      <c r="J49" s="10">
        <v>1</v>
      </c>
      <c r="K49" s="10">
        <v>1</v>
      </c>
      <c r="L49" s="10"/>
      <c r="M49" s="10"/>
      <c r="N49" s="10"/>
      <c r="O49" s="10"/>
      <c r="P49" s="10"/>
      <c r="Q49" s="10"/>
      <c r="R49" s="11"/>
    </row>
    <row r="50" spans="1:19" x14ac:dyDescent="0.25">
      <c r="A50" s="12" t="s">
        <v>18</v>
      </c>
      <c r="B50" s="2">
        <v>8</v>
      </c>
      <c r="C50" s="2" t="s">
        <v>57</v>
      </c>
      <c r="D50" s="2">
        <v>1.8740000000000001</v>
      </c>
      <c r="E50" s="2">
        <f t="shared" si="2"/>
        <v>2.0181401155000001</v>
      </c>
      <c r="F50" s="2">
        <v>1179.1669999999999</v>
      </c>
      <c r="G50" s="2">
        <v>1.885</v>
      </c>
      <c r="H50" s="2">
        <v>1179</v>
      </c>
      <c r="I50" s="2">
        <v>6.5000000000000002E-2</v>
      </c>
      <c r="J50" s="2">
        <v>1</v>
      </c>
      <c r="K50" s="2">
        <v>1</v>
      </c>
      <c r="L50" s="3">
        <f>D51-D50</f>
        <v>-1.907</v>
      </c>
      <c r="M50" s="3">
        <f>E51-E50</f>
        <v>-2.0536783352499999</v>
      </c>
      <c r="N50" s="3">
        <f>F51-F50</f>
        <v>11.333000000000084</v>
      </c>
      <c r="O50" s="2">
        <f>N50*1</f>
        <v>11.333000000000084</v>
      </c>
      <c r="P50" s="2">
        <f>M50/O50</f>
        <v>-0.18121224170563704</v>
      </c>
      <c r="Q50" s="2">
        <f>P50*60</f>
        <v>-10.872734502338222</v>
      </c>
      <c r="R50" s="4">
        <f>Q50*60</f>
        <v>-652.36407014029328</v>
      </c>
      <c r="S50">
        <f>ABS(Q50)</f>
        <v>10.872734502338222</v>
      </c>
    </row>
    <row r="51" spans="1:19" x14ac:dyDescent="0.25">
      <c r="A51" s="13" t="s">
        <v>24</v>
      </c>
      <c r="B51" s="6">
        <v>11</v>
      </c>
      <c r="C51" s="6" t="s">
        <v>57</v>
      </c>
      <c r="D51" s="6">
        <v>-3.3000000000000002E-2</v>
      </c>
      <c r="E51" s="6">
        <f t="shared" si="2"/>
        <v>-3.5538219750000002E-2</v>
      </c>
      <c r="F51" s="6">
        <v>1190.5</v>
      </c>
      <c r="G51" s="6">
        <v>0</v>
      </c>
      <c r="H51" s="6">
        <v>1191</v>
      </c>
      <c r="I51" s="6">
        <v>6.5000000000000002E-2</v>
      </c>
      <c r="J51" s="6">
        <v>1</v>
      </c>
      <c r="K51" s="6">
        <v>1</v>
      </c>
      <c r="L51" s="6"/>
      <c r="M51" s="6"/>
      <c r="N51" s="6"/>
      <c r="O51" s="6"/>
      <c r="P51" s="6"/>
      <c r="Q51" s="6"/>
      <c r="R51" s="7"/>
    </row>
    <row r="52" spans="1:19" x14ac:dyDescent="0.25">
      <c r="A52" s="14" t="s">
        <v>25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1"/>
    </row>
    <row r="53" spans="1:19" x14ac:dyDescent="0.25">
      <c r="A53" s="12" t="s">
        <v>32</v>
      </c>
      <c r="B53" s="2">
        <v>13</v>
      </c>
      <c r="C53" s="2" t="s">
        <v>68</v>
      </c>
      <c r="D53" s="2">
        <v>0.61799999999999999</v>
      </c>
      <c r="E53" s="6">
        <f>D53*1.07691575</f>
        <v>0.66553393350000001</v>
      </c>
      <c r="F53" s="2">
        <v>1068.1669999999999</v>
      </c>
      <c r="G53" s="2">
        <v>0.65</v>
      </c>
      <c r="H53" s="2">
        <v>1068</v>
      </c>
      <c r="I53" s="2">
        <v>6.5000000000000002E-2</v>
      </c>
      <c r="J53" s="2">
        <v>1</v>
      </c>
      <c r="K53" s="2">
        <v>1</v>
      </c>
      <c r="L53" s="3">
        <f>D54-D53</f>
        <v>-0.60699999999999998</v>
      </c>
      <c r="M53" s="3">
        <f>E54-E53</f>
        <v>-0.65368786025000003</v>
      </c>
      <c r="N53" s="3">
        <f>F54-F53</f>
        <v>3.6660000000001673</v>
      </c>
      <c r="O53" s="2">
        <f>N53*1</f>
        <v>3.6660000000001673</v>
      </c>
      <c r="P53" s="2">
        <f>M53/O53</f>
        <v>-0.17831092750953906</v>
      </c>
      <c r="Q53" s="2">
        <f>P53*60</f>
        <v>-10.698655650572343</v>
      </c>
      <c r="R53" s="4">
        <f>Q53*60</f>
        <v>-641.91933903434062</v>
      </c>
      <c r="S53">
        <f>ABS(Q53)</f>
        <v>10.698655650572343</v>
      </c>
    </row>
    <row r="54" spans="1:19" x14ac:dyDescent="0.25">
      <c r="A54" s="13" t="s">
        <v>33</v>
      </c>
      <c r="B54" s="6">
        <v>14</v>
      </c>
      <c r="C54" s="6" t="s">
        <v>68</v>
      </c>
      <c r="D54" s="6">
        <v>1.0999999999999999E-2</v>
      </c>
      <c r="E54" s="6">
        <f>D54*1.07691575</f>
        <v>1.1846073249999999E-2</v>
      </c>
      <c r="F54" s="6">
        <v>1071.8330000000001</v>
      </c>
      <c r="G54" s="6">
        <v>0</v>
      </c>
      <c r="H54" s="6">
        <v>1072</v>
      </c>
      <c r="I54" s="6">
        <v>6.5000000000000002E-2</v>
      </c>
      <c r="J54" s="6">
        <v>1</v>
      </c>
      <c r="K54" s="6">
        <v>1</v>
      </c>
      <c r="L54" s="6"/>
      <c r="M54" s="6"/>
      <c r="N54" s="6"/>
      <c r="O54" s="6"/>
      <c r="P54" s="6"/>
      <c r="Q54" s="6"/>
      <c r="R54" s="7"/>
    </row>
    <row r="55" spans="1:19" x14ac:dyDescent="0.25">
      <c r="A55" s="14" t="s">
        <v>34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1"/>
    </row>
    <row r="56" spans="1:19" x14ac:dyDescent="0.25">
      <c r="A56" s="12" t="s">
        <v>47</v>
      </c>
      <c r="B56" s="2">
        <v>16</v>
      </c>
      <c r="C56" s="2" t="s">
        <v>69</v>
      </c>
      <c r="D56" s="2">
        <v>4.9939999999999998</v>
      </c>
      <c r="E56" s="6">
        <f>D56*1.07691575</f>
        <v>5.3781172554999994</v>
      </c>
      <c r="F56" s="2">
        <v>3417.8330000000001</v>
      </c>
      <c r="G56" s="2">
        <v>5.0049999999999999</v>
      </c>
      <c r="H56" s="2">
        <v>3418</v>
      </c>
      <c r="I56" s="2">
        <v>6.5000000000000002E-2</v>
      </c>
      <c r="J56" s="2">
        <v>1</v>
      </c>
      <c r="K56" s="2">
        <v>1</v>
      </c>
      <c r="L56" s="3">
        <f>D57-D56</f>
        <v>-5.0270000000000001</v>
      </c>
      <c r="M56" s="3">
        <f>E57-E56</f>
        <v>-5.4136554752499997</v>
      </c>
      <c r="N56" s="3">
        <f>F57-F56</f>
        <v>29.666999999999916</v>
      </c>
      <c r="O56" s="2">
        <f>N56*1</f>
        <v>29.666999999999916</v>
      </c>
      <c r="P56" s="2">
        <f>M56/O56</f>
        <v>-0.1824807184835007</v>
      </c>
      <c r="Q56" s="2">
        <f>P56*60</f>
        <v>-10.948843109010042</v>
      </c>
      <c r="R56" s="4">
        <f>Q56*60</f>
        <v>-656.93058654060246</v>
      </c>
      <c r="S56">
        <f>ABS(Q56)</f>
        <v>10.948843109010042</v>
      </c>
    </row>
    <row r="57" spans="1:19" x14ac:dyDescent="0.25">
      <c r="A57" s="13" t="s">
        <v>48</v>
      </c>
      <c r="B57" s="6">
        <v>17</v>
      </c>
      <c r="C57" s="6" t="s">
        <v>69</v>
      </c>
      <c r="D57" s="6">
        <v>-3.3000000000000002E-2</v>
      </c>
      <c r="E57" s="6">
        <f>D57*1.07691575</f>
        <v>-3.5538219750000002E-2</v>
      </c>
      <c r="F57" s="6">
        <v>3447.5</v>
      </c>
      <c r="G57" s="6">
        <v>0</v>
      </c>
      <c r="H57" s="6">
        <v>3448</v>
      </c>
      <c r="I57" s="6">
        <v>6.5000000000000002E-2</v>
      </c>
      <c r="J57" s="6">
        <v>1</v>
      </c>
      <c r="K57" s="6">
        <v>1</v>
      </c>
      <c r="L57" s="6"/>
      <c r="M57" s="6"/>
      <c r="N57" s="6"/>
      <c r="O57" s="6"/>
      <c r="P57" s="6"/>
      <c r="Q57" s="6"/>
      <c r="R57" s="7"/>
    </row>
    <row r="58" spans="1:19" x14ac:dyDescent="0.25">
      <c r="A58" s="14" t="s">
        <v>49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1"/>
    </row>
    <row r="59" spans="1:19" x14ac:dyDescent="0.25">
      <c r="A59" s="12" t="s">
        <v>50</v>
      </c>
      <c r="B59" s="2">
        <v>19</v>
      </c>
      <c r="C59" s="2" t="s">
        <v>70</v>
      </c>
      <c r="D59" s="2">
        <v>1.4630000000000001</v>
      </c>
      <c r="E59" s="6">
        <f>D59*1.07691575</f>
        <v>1.57552774225</v>
      </c>
      <c r="F59" s="2">
        <v>151.5</v>
      </c>
      <c r="G59" s="2">
        <v>1.4950000000000001</v>
      </c>
      <c r="H59" s="2">
        <v>152</v>
      </c>
      <c r="I59" s="2">
        <v>6.5000000000000002E-2</v>
      </c>
      <c r="J59" s="2">
        <v>1</v>
      </c>
      <c r="K59" s="2">
        <v>1</v>
      </c>
      <c r="L59" s="3">
        <f>D60-D59</f>
        <v>-1.496</v>
      </c>
      <c r="M59" s="3">
        <f>E60-E59</f>
        <v>-1.6110659620000001</v>
      </c>
      <c r="N59" s="3">
        <f>F60-F59</f>
        <v>12</v>
      </c>
      <c r="O59" s="2">
        <f>N59*1</f>
        <v>12</v>
      </c>
      <c r="P59" s="2">
        <f>M59/O59</f>
        <v>-0.13425549683333335</v>
      </c>
      <c r="Q59" s="2">
        <f>P59*60</f>
        <v>-8.0553298100000017</v>
      </c>
      <c r="R59" s="4">
        <f>Q59*60</f>
        <v>-483.31978860000009</v>
      </c>
      <c r="S59">
        <f>ABS(Q59)</f>
        <v>8.0553298100000017</v>
      </c>
    </row>
    <row r="60" spans="1:19" x14ac:dyDescent="0.25">
      <c r="A60" s="13" t="s">
        <v>51</v>
      </c>
      <c r="B60" s="6">
        <v>22</v>
      </c>
      <c r="C60" s="6" t="s">
        <v>70</v>
      </c>
      <c r="D60" s="6">
        <v>-3.3000000000000002E-2</v>
      </c>
      <c r="E60" s="6">
        <f>D60*1.07691575</f>
        <v>-3.5538219750000002E-2</v>
      </c>
      <c r="F60" s="6">
        <v>163.5</v>
      </c>
      <c r="G60" s="6">
        <v>0</v>
      </c>
      <c r="H60" s="6">
        <v>164</v>
      </c>
      <c r="I60" s="6">
        <v>6.5000000000000002E-2</v>
      </c>
      <c r="J60" s="6">
        <v>1</v>
      </c>
      <c r="K60" s="6">
        <v>1</v>
      </c>
      <c r="L60" s="6"/>
      <c r="M60" s="6"/>
      <c r="N60" s="6"/>
      <c r="O60" s="6"/>
      <c r="P60" s="6"/>
      <c r="Q60" s="6"/>
      <c r="R60" s="7"/>
    </row>
    <row r="61" spans="1:19" x14ac:dyDescent="0.25">
      <c r="A61" s="13" t="s">
        <v>52</v>
      </c>
      <c r="B61" s="6">
        <v>21</v>
      </c>
      <c r="C61" s="6" t="s">
        <v>70</v>
      </c>
      <c r="D61" s="6">
        <v>3.2829999999999999</v>
      </c>
      <c r="E61" s="6">
        <f>D61*1.07691575</f>
        <v>3.5355144072499995</v>
      </c>
      <c r="F61" s="6">
        <v>3574.5</v>
      </c>
      <c r="G61" s="6">
        <v>3.3149999999999999</v>
      </c>
      <c r="H61" s="6">
        <v>3575</v>
      </c>
      <c r="I61" s="6">
        <v>6.5000000000000002E-2</v>
      </c>
      <c r="J61" s="6">
        <v>1</v>
      </c>
      <c r="K61" s="6">
        <v>1</v>
      </c>
      <c r="L61" s="8">
        <f>D62-D61</f>
        <v>-3.25</v>
      </c>
      <c r="M61" s="8">
        <f>E62-E61</f>
        <v>-3.4999761874999997</v>
      </c>
      <c r="N61" s="8">
        <f>F62-F61</f>
        <v>25</v>
      </c>
      <c r="O61" s="6">
        <f>N61*1</f>
        <v>25</v>
      </c>
      <c r="P61" s="6">
        <f>M61/O61</f>
        <v>-0.1399990475</v>
      </c>
      <c r="Q61" s="6">
        <f>P61*60</f>
        <v>-8.3999428500000004</v>
      </c>
      <c r="R61" s="7">
        <f>Q61*60</f>
        <v>-503.99657100000002</v>
      </c>
      <c r="S61">
        <f>ABS(Q61)</f>
        <v>8.3999428500000004</v>
      </c>
    </row>
    <row r="62" spans="1:19" x14ac:dyDescent="0.25">
      <c r="A62" s="9"/>
      <c r="B62" s="10">
        <v>23</v>
      </c>
      <c r="C62" s="10" t="s">
        <v>70</v>
      </c>
      <c r="D62" s="10">
        <v>3.3000000000000002E-2</v>
      </c>
      <c r="E62" s="6">
        <f>D62*1.07691575</f>
        <v>3.5538219750000002E-2</v>
      </c>
      <c r="F62" s="10">
        <v>3599.5</v>
      </c>
      <c r="G62" s="10">
        <v>6.5000000000000002E-2</v>
      </c>
      <c r="H62" s="10">
        <v>3600</v>
      </c>
      <c r="I62" s="10">
        <v>6.5000000000000002E-2</v>
      </c>
      <c r="J62" s="10">
        <v>1</v>
      </c>
      <c r="K62" s="10">
        <v>1</v>
      </c>
      <c r="L62" s="10"/>
      <c r="M62" s="10"/>
      <c r="N62" s="10"/>
      <c r="O62" s="10"/>
      <c r="P62" s="10"/>
      <c r="Q62" s="10"/>
      <c r="R62" s="1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A26E-C4CD-BB44-80DC-2973348CEE13}">
  <dimension ref="A1:S81"/>
  <sheetViews>
    <sheetView workbookViewId="0">
      <selection activeCell="T75" sqref="T75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118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119</v>
      </c>
      <c r="D3" s="2">
        <v>1.885</v>
      </c>
      <c r="E3" s="2">
        <f t="shared" ref="E3:E8" si="0">D3*1.07691575</f>
        <v>2.0299861887499997</v>
      </c>
      <c r="F3" s="2">
        <v>0</v>
      </c>
      <c r="G3" s="2">
        <v>1.885</v>
      </c>
      <c r="H3" s="2">
        <v>0</v>
      </c>
      <c r="I3" s="2">
        <v>6.5000000000000002E-2</v>
      </c>
      <c r="J3" s="2">
        <v>1</v>
      </c>
      <c r="K3" s="2">
        <v>2</v>
      </c>
      <c r="L3" s="2">
        <f>D4-D3</f>
        <v>0.85600000000000009</v>
      </c>
      <c r="M3" s="2">
        <f>E4-E3</f>
        <v>0.92183988200000044</v>
      </c>
      <c r="N3" s="2">
        <f>F4-F3</f>
        <v>1353.1669999999999</v>
      </c>
      <c r="O3" s="2">
        <f>N3*1</f>
        <v>1353.1669999999999</v>
      </c>
      <c r="P3" s="2">
        <f>M3/O3</f>
        <v>6.8124620390535716E-4</v>
      </c>
      <c r="Q3" s="2">
        <f>P3*60</f>
        <v>4.0874772234321427E-2</v>
      </c>
      <c r="R3" s="4">
        <f>Q3*60</f>
        <v>2.4524863340592855</v>
      </c>
    </row>
    <row r="4" spans="1:18" x14ac:dyDescent="0.25">
      <c r="A4" s="5" t="s">
        <v>120</v>
      </c>
      <c r="B4">
        <v>2</v>
      </c>
      <c r="C4" t="s">
        <v>119</v>
      </c>
      <c r="D4">
        <v>2.7410000000000001</v>
      </c>
      <c r="E4">
        <f t="shared" si="0"/>
        <v>2.9518260707500001</v>
      </c>
      <c r="F4">
        <v>1353.1669999999999</v>
      </c>
      <c r="G4">
        <v>2.73</v>
      </c>
      <c r="H4">
        <v>1353</v>
      </c>
      <c r="I4">
        <v>6.5000000000000002E-2</v>
      </c>
      <c r="J4">
        <v>1</v>
      </c>
      <c r="K4">
        <v>2</v>
      </c>
      <c r="R4" s="7"/>
    </row>
    <row r="5" spans="1:18" x14ac:dyDescent="0.25">
      <c r="A5" s="5" t="s">
        <v>121</v>
      </c>
      <c r="B5">
        <v>3</v>
      </c>
      <c r="C5" t="s">
        <v>119</v>
      </c>
      <c r="D5">
        <v>-3.3000000000000002E-2</v>
      </c>
      <c r="E5">
        <f t="shared" si="0"/>
        <v>-3.5538219750000002E-2</v>
      </c>
      <c r="F5">
        <v>1382.5</v>
      </c>
      <c r="G5">
        <v>0</v>
      </c>
      <c r="H5">
        <v>1383</v>
      </c>
      <c r="I5">
        <v>6.5000000000000002E-2</v>
      </c>
      <c r="J5">
        <v>1</v>
      </c>
      <c r="K5">
        <v>2</v>
      </c>
      <c r="L5">
        <f>D6-D5</f>
        <v>1.647</v>
      </c>
      <c r="M5">
        <f>E6-E5</f>
        <v>1.77368024025</v>
      </c>
      <c r="N5">
        <f>F6-F5</f>
        <v>1531</v>
      </c>
      <c r="O5">
        <f>N5*1</f>
        <v>1531</v>
      </c>
      <c r="P5">
        <f>M5/O5</f>
        <v>1.1585109341933377E-3</v>
      </c>
      <c r="Q5">
        <f>P5*60</f>
        <v>6.9510656051600256E-2</v>
      </c>
      <c r="R5" s="7">
        <f>Q5*60</f>
        <v>4.170639363096015</v>
      </c>
    </row>
    <row r="6" spans="1:18" x14ac:dyDescent="0.25">
      <c r="A6" s="9"/>
      <c r="B6" s="10">
        <v>4</v>
      </c>
      <c r="C6" s="10" t="s">
        <v>119</v>
      </c>
      <c r="D6" s="10">
        <v>1.6140000000000001</v>
      </c>
      <c r="E6">
        <f t="shared" si="0"/>
        <v>1.7381420205</v>
      </c>
      <c r="F6" s="10">
        <v>2913.5</v>
      </c>
      <c r="G6" s="10">
        <v>1.625</v>
      </c>
      <c r="H6" s="10">
        <v>2914</v>
      </c>
      <c r="I6" s="10">
        <v>6.5000000000000002E-2</v>
      </c>
      <c r="J6" s="10">
        <v>1</v>
      </c>
      <c r="K6" s="10">
        <v>2</v>
      </c>
      <c r="L6" s="10"/>
      <c r="M6" s="10"/>
      <c r="N6" s="10"/>
      <c r="O6" s="10"/>
      <c r="P6" s="10"/>
      <c r="Q6" s="10"/>
      <c r="R6" s="11"/>
    </row>
    <row r="7" spans="1:18" x14ac:dyDescent="0.25">
      <c r="A7" s="1" t="s">
        <v>17</v>
      </c>
      <c r="B7" s="2">
        <v>6</v>
      </c>
      <c r="C7" s="2" t="s">
        <v>119</v>
      </c>
      <c r="D7" s="2">
        <v>0.48799999999999999</v>
      </c>
      <c r="E7" s="2">
        <f t="shared" si="0"/>
        <v>0.52553488599999998</v>
      </c>
      <c r="F7" s="2">
        <v>0.5</v>
      </c>
      <c r="G7" s="2">
        <v>0.52</v>
      </c>
      <c r="H7" s="2">
        <v>1</v>
      </c>
      <c r="I7" s="2">
        <v>6.5000000000000002E-2</v>
      </c>
      <c r="J7" s="2">
        <v>1</v>
      </c>
      <c r="K7" s="2">
        <v>2</v>
      </c>
      <c r="L7" s="2">
        <f>D8-D7</f>
        <v>1.2350000000000001</v>
      </c>
      <c r="M7">
        <f>E8-E7</f>
        <v>1.3299909512500001</v>
      </c>
      <c r="N7" s="2">
        <f>F8-F7</f>
        <v>1944</v>
      </c>
      <c r="O7" s="2">
        <f>N7*1</f>
        <v>1944</v>
      </c>
      <c r="P7">
        <f>M7/O7</f>
        <v>6.8415172389403296E-4</v>
      </c>
      <c r="Q7" s="2">
        <f>P7*60</f>
        <v>4.104910343364198E-2</v>
      </c>
      <c r="R7" s="4">
        <f>Q7*60</f>
        <v>2.4629462060185188</v>
      </c>
    </row>
    <row r="8" spans="1:18" x14ac:dyDescent="0.25">
      <c r="A8" s="5" t="s">
        <v>122</v>
      </c>
      <c r="B8">
        <v>7</v>
      </c>
      <c r="C8" t="s">
        <v>119</v>
      </c>
      <c r="D8">
        <v>1.7230000000000001</v>
      </c>
      <c r="E8">
        <f t="shared" si="0"/>
        <v>1.8555258372500001</v>
      </c>
      <c r="F8">
        <v>1944.5</v>
      </c>
      <c r="G8">
        <v>1.7549999999999999</v>
      </c>
      <c r="H8">
        <v>1945</v>
      </c>
      <c r="I8">
        <v>6.5000000000000002E-2</v>
      </c>
      <c r="J8">
        <v>1</v>
      </c>
      <c r="K8">
        <v>2</v>
      </c>
      <c r="R8" s="7"/>
    </row>
    <row r="9" spans="1:18" x14ac:dyDescent="0.25">
      <c r="A9" s="9" t="s">
        <v>123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</row>
    <row r="10" spans="1:18" x14ac:dyDescent="0.25">
      <c r="A10" s="1" t="s">
        <v>18</v>
      </c>
      <c r="B10" s="2">
        <v>9</v>
      </c>
      <c r="C10" s="2" t="s">
        <v>119</v>
      </c>
      <c r="D10" s="2">
        <v>1.7230000000000001</v>
      </c>
      <c r="E10">
        <f t="shared" ref="E10:E27" si="1">D10*1.07691575</f>
        <v>1.8555258372500001</v>
      </c>
      <c r="F10" s="2">
        <v>0.5</v>
      </c>
      <c r="G10" s="2">
        <v>1.7549999999999999</v>
      </c>
      <c r="H10" s="2">
        <v>1</v>
      </c>
      <c r="I10" s="2">
        <v>6.5000000000000002E-2</v>
      </c>
      <c r="J10" s="2">
        <v>1</v>
      </c>
      <c r="K10" s="2">
        <v>2</v>
      </c>
      <c r="L10" s="2">
        <f>D11-D10</f>
        <v>1.1699999999999997</v>
      </c>
      <c r="M10">
        <f>E11-E10</f>
        <v>1.2599914274999997</v>
      </c>
      <c r="N10" s="2">
        <f>F11-F10</f>
        <v>1165</v>
      </c>
      <c r="O10" s="2">
        <f>N10*1</f>
        <v>1165</v>
      </c>
      <c r="P10">
        <f>M10/O10</f>
        <v>1.0815377060085834E-3</v>
      </c>
      <c r="Q10" s="2">
        <f>P10*60</f>
        <v>6.4892262360515013E-2</v>
      </c>
      <c r="R10" s="4">
        <f>Q10*60</f>
        <v>3.8935357416309007</v>
      </c>
    </row>
    <row r="11" spans="1:18" x14ac:dyDescent="0.25">
      <c r="A11" s="5" t="s">
        <v>124</v>
      </c>
      <c r="B11">
        <v>10</v>
      </c>
      <c r="C11" t="s">
        <v>119</v>
      </c>
      <c r="D11">
        <v>2.8929999999999998</v>
      </c>
      <c r="E11">
        <f t="shared" si="1"/>
        <v>3.1155172647499998</v>
      </c>
      <c r="F11">
        <v>1165.5</v>
      </c>
      <c r="G11">
        <v>2.9249999999999998</v>
      </c>
      <c r="H11">
        <v>1166</v>
      </c>
      <c r="I11">
        <v>6.5000000000000002E-2</v>
      </c>
      <c r="J11">
        <v>1</v>
      </c>
      <c r="K11">
        <v>2</v>
      </c>
      <c r="R11" s="7"/>
    </row>
    <row r="12" spans="1:18" x14ac:dyDescent="0.25">
      <c r="A12" s="5" t="s">
        <v>125</v>
      </c>
      <c r="B12">
        <v>11</v>
      </c>
      <c r="C12" t="s">
        <v>119</v>
      </c>
      <c r="D12">
        <v>1.268</v>
      </c>
      <c r="E12">
        <f t="shared" si="1"/>
        <v>1.3655291709999999</v>
      </c>
      <c r="F12">
        <v>1180.5</v>
      </c>
      <c r="G12">
        <v>1.3</v>
      </c>
      <c r="H12">
        <v>1181</v>
      </c>
      <c r="I12">
        <v>6.5000000000000002E-2</v>
      </c>
      <c r="J12">
        <v>1</v>
      </c>
      <c r="K12">
        <v>2</v>
      </c>
      <c r="L12">
        <f>D13-D12</f>
        <v>2.08</v>
      </c>
      <c r="M12">
        <f>E13-E12</f>
        <v>2.2399847599999996</v>
      </c>
      <c r="N12">
        <f>F13-F12</f>
        <v>2418</v>
      </c>
      <c r="O12">
        <f>N12*1</f>
        <v>2418</v>
      </c>
      <c r="P12">
        <f>M12/O12</f>
        <v>9.2637913978494606E-4</v>
      </c>
      <c r="Q12">
        <f>P12*60</f>
        <v>5.5582748387096766E-2</v>
      </c>
      <c r="R12" s="7">
        <f>Q12*60</f>
        <v>3.334964903225806</v>
      </c>
    </row>
    <row r="13" spans="1:18" x14ac:dyDescent="0.25">
      <c r="A13" s="9"/>
      <c r="B13" s="10">
        <v>12</v>
      </c>
      <c r="C13" s="10" t="s">
        <v>119</v>
      </c>
      <c r="D13" s="10">
        <v>3.3479999999999999</v>
      </c>
      <c r="E13">
        <f t="shared" si="1"/>
        <v>3.6055139309999995</v>
      </c>
      <c r="F13" s="10">
        <v>3598.5</v>
      </c>
      <c r="G13" s="10">
        <v>3.38</v>
      </c>
      <c r="H13" s="10">
        <v>3599</v>
      </c>
      <c r="I13" s="10">
        <v>6.5000000000000002E-2</v>
      </c>
      <c r="J13" s="10">
        <v>1</v>
      </c>
      <c r="K13" s="10">
        <v>2</v>
      </c>
      <c r="L13" s="10"/>
      <c r="M13" s="10"/>
      <c r="N13" s="10"/>
      <c r="O13" s="10"/>
      <c r="P13" s="10"/>
      <c r="Q13" s="10"/>
      <c r="R13" s="11"/>
    </row>
    <row r="14" spans="1:18" x14ac:dyDescent="0.25">
      <c r="A14" s="1" t="s">
        <v>19</v>
      </c>
      <c r="B14" s="2">
        <v>13</v>
      </c>
      <c r="C14" s="2" t="s">
        <v>119</v>
      </c>
      <c r="D14" s="2">
        <v>1.885</v>
      </c>
      <c r="E14" s="2">
        <f t="shared" si="1"/>
        <v>2.0299861887499997</v>
      </c>
      <c r="F14" s="2">
        <v>0</v>
      </c>
      <c r="G14" s="2">
        <v>1.885</v>
      </c>
      <c r="H14" s="2">
        <v>0</v>
      </c>
      <c r="I14" s="2">
        <v>6.5000000000000002E-2</v>
      </c>
      <c r="J14" s="2">
        <v>1</v>
      </c>
      <c r="K14" s="2">
        <v>2</v>
      </c>
      <c r="L14" s="2">
        <f>D15-D14</f>
        <v>0.29299999999999993</v>
      </c>
      <c r="M14">
        <f>E15-E14</f>
        <v>0.3155363147500001</v>
      </c>
      <c r="N14" s="2">
        <f>F15-F14</f>
        <v>363.5</v>
      </c>
      <c r="O14" s="2">
        <f>N14*1</f>
        <v>363.5</v>
      </c>
      <c r="P14">
        <f>M14/O14</f>
        <v>8.6805038445667156E-4</v>
      </c>
      <c r="Q14" s="2">
        <f>P14*60</f>
        <v>5.2083023067400293E-2</v>
      </c>
      <c r="R14" s="4">
        <f>Q14*60</f>
        <v>3.1249813840440175</v>
      </c>
    </row>
    <row r="15" spans="1:18" x14ac:dyDescent="0.25">
      <c r="A15" s="5" t="s">
        <v>126</v>
      </c>
      <c r="B15">
        <v>14</v>
      </c>
      <c r="C15" t="s">
        <v>119</v>
      </c>
      <c r="D15">
        <v>2.1779999999999999</v>
      </c>
      <c r="E15">
        <f t="shared" si="1"/>
        <v>2.3455225034999998</v>
      </c>
      <c r="F15">
        <v>363.5</v>
      </c>
      <c r="G15">
        <v>2.21</v>
      </c>
      <c r="H15">
        <v>364</v>
      </c>
      <c r="I15">
        <v>6.5000000000000002E-2</v>
      </c>
      <c r="J15">
        <v>1</v>
      </c>
      <c r="K15">
        <v>2</v>
      </c>
      <c r="R15" s="7"/>
    </row>
    <row r="16" spans="1:18" x14ac:dyDescent="0.25">
      <c r="A16" s="5" t="s">
        <v>127</v>
      </c>
      <c r="B16">
        <v>16</v>
      </c>
      <c r="C16" t="s">
        <v>119</v>
      </c>
      <c r="D16">
        <v>-0.16300000000000001</v>
      </c>
      <c r="E16">
        <f t="shared" si="1"/>
        <v>-0.17553726724999999</v>
      </c>
      <c r="F16">
        <v>689.5</v>
      </c>
      <c r="G16">
        <v>0</v>
      </c>
      <c r="H16">
        <v>0</v>
      </c>
      <c r="I16">
        <v>0</v>
      </c>
      <c r="J16">
        <v>0</v>
      </c>
      <c r="K16">
        <v>2</v>
      </c>
      <c r="L16">
        <f>D17-D16</f>
        <v>2.016</v>
      </c>
      <c r="M16">
        <f>E17-E16</f>
        <v>2.1710621519999997</v>
      </c>
      <c r="N16">
        <f>F17-F16</f>
        <v>2063</v>
      </c>
      <c r="O16">
        <f>N16*1</f>
        <v>2063</v>
      </c>
      <c r="P16">
        <f>M16/O16</f>
        <v>1.0523810722249151E-3</v>
      </c>
      <c r="Q16">
        <f>P16*60</f>
        <v>6.3142864333494905E-2</v>
      </c>
      <c r="R16" s="7">
        <f>Q16*60</f>
        <v>3.7885718600096943</v>
      </c>
    </row>
    <row r="17" spans="1:18" x14ac:dyDescent="0.25">
      <c r="A17" s="9"/>
      <c r="B17" s="10">
        <v>17</v>
      </c>
      <c r="C17" s="10" t="s">
        <v>119</v>
      </c>
      <c r="D17" s="10">
        <v>1.853</v>
      </c>
      <c r="E17">
        <f t="shared" si="1"/>
        <v>1.9955248847499998</v>
      </c>
      <c r="F17" s="10">
        <v>2752.5</v>
      </c>
      <c r="G17" s="10">
        <v>1.885</v>
      </c>
      <c r="H17" s="10">
        <v>2753</v>
      </c>
      <c r="I17" s="10">
        <v>6.5000000000000002E-2</v>
      </c>
      <c r="J17" s="10">
        <v>1</v>
      </c>
      <c r="K17" s="10">
        <v>2</v>
      </c>
      <c r="L17" s="10"/>
      <c r="M17" s="10"/>
      <c r="N17" s="10"/>
      <c r="O17" s="10"/>
      <c r="P17" s="10"/>
      <c r="Q17" s="10"/>
      <c r="R17" s="11"/>
    </row>
    <row r="18" spans="1:18" x14ac:dyDescent="0.25">
      <c r="A18" s="1" t="s">
        <v>28</v>
      </c>
      <c r="B18" s="2">
        <v>19</v>
      </c>
      <c r="C18" s="2" t="s">
        <v>119</v>
      </c>
      <c r="D18" s="2">
        <v>1.008</v>
      </c>
      <c r="E18" s="2">
        <f t="shared" si="1"/>
        <v>1.0855310759999999</v>
      </c>
      <c r="F18" s="2">
        <v>2.1669999999999998</v>
      </c>
      <c r="G18" s="2">
        <v>1.04</v>
      </c>
      <c r="H18" s="2">
        <v>2</v>
      </c>
      <c r="I18" s="2">
        <v>6.5000000000000002E-2</v>
      </c>
      <c r="J18" s="2">
        <v>1</v>
      </c>
      <c r="K18" s="2">
        <v>2</v>
      </c>
      <c r="L18" s="2">
        <f>D19-D18</f>
        <v>1.0390000000000001</v>
      </c>
      <c r="M18">
        <f>E19-E18</f>
        <v>1.1189154642500003</v>
      </c>
      <c r="N18" s="2">
        <f>F19-F18</f>
        <v>658.66599999999994</v>
      </c>
      <c r="O18" s="2">
        <f>N18*1</f>
        <v>658.66599999999994</v>
      </c>
      <c r="P18">
        <f>M18/O18</f>
        <v>1.698760015318842E-3</v>
      </c>
      <c r="Q18" s="2">
        <f>P18*60</f>
        <v>0.10192560091913053</v>
      </c>
      <c r="R18" s="4">
        <f>Q18*60</f>
        <v>6.1155360551478317</v>
      </c>
    </row>
    <row r="19" spans="1:18" x14ac:dyDescent="0.25">
      <c r="A19" s="5" t="s">
        <v>128</v>
      </c>
      <c r="B19">
        <v>20</v>
      </c>
      <c r="C19" t="s">
        <v>119</v>
      </c>
      <c r="D19">
        <v>2.0470000000000002</v>
      </c>
      <c r="E19">
        <f t="shared" si="1"/>
        <v>2.2044465402500002</v>
      </c>
      <c r="F19">
        <v>660.83299999999997</v>
      </c>
      <c r="G19">
        <v>2.08</v>
      </c>
      <c r="H19">
        <v>661</v>
      </c>
      <c r="I19">
        <v>6.5000000000000002E-2</v>
      </c>
      <c r="J19">
        <v>1</v>
      </c>
      <c r="K19">
        <v>2</v>
      </c>
      <c r="R19" s="7"/>
    </row>
    <row r="20" spans="1:18" x14ac:dyDescent="0.25">
      <c r="A20" s="5" t="s">
        <v>129</v>
      </c>
      <c r="B20">
        <v>21</v>
      </c>
      <c r="C20" t="s">
        <v>119</v>
      </c>
      <c r="D20">
        <v>1.268</v>
      </c>
      <c r="E20">
        <f t="shared" si="1"/>
        <v>1.3655291709999999</v>
      </c>
      <c r="F20">
        <v>667.5</v>
      </c>
      <c r="G20">
        <v>1.3</v>
      </c>
      <c r="H20">
        <v>668</v>
      </c>
      <c r="I20">
        <v>6.5000000000000002E-2</v>
      </c>
      <c r="J20">
        <v>1</v>
      </c>
      <c r="K20">
        <v>2</v>
      </c>
      <c r="L20">
        <f>D21-D20</f>
        <v>1.3859999999999999</v>
      </c>
      <c r="M20">
        <f>E21-E20</f>
        <v>1.4926052294999996</v>
      </c>
      <c r="N20">
        <f>F21-F20</f>
        <v>1158.3330000000001</v>
      </c>
      <c r="O20">
        <f>N20*1</f>
        <v>1158.3330000000001</v>
      </c>
      <c r="P20">
        <f>M20/O20</f>
        <v>1.2885804250591147E-3</v>
      </c>
      <c r="Q20">
        <f>P20*60</f>
        <v>7.7314825503546888E-2</v>
      </c>
      <c r="R20" s="7">
        <f>Q20*60</f>
        <v>4.638889530212813</v>
      </c>
    </row>
    <row r="21" spans="1:18" x14ac:dyDescent="0.25">
      <c r="A21" s="5"/>
      <c r="B21">
        <v>22</v>
      </c>
      <c r="C21" t="s">
        <v>119</v>
      </c>
      <c r="D21">
        <v>2.6539999999999999</v>
      </c>
      <c r="E21">
        <f t="shared" si="1"/>
        <v>2.8581344004999996</v>
      </c>
      <c r="F21">
        <v>1825.8330000000001</v>
      </c>
      <c r="G21">
        <v>2.665</v>
      </c>
      <c r="H21">
        <v>1826</v>
      </c>
      <c r="I21">
        <v>6.5000000000000002E-2</v>
      </c>
      <c r="J21">
        <v>1</v>
      </c>
      <c r="K21">
        <v>2</v>
      </c>
      <c r="R21" s="7"/>
    </row>
    <row r="22" spans="1:18" x14ac:dyDescent="0.25">
      <c r="A22" s="1" t="s">
        <v>32</v>
      </c>
      <c r="B22" s="2">
        <v>24</v>
      </c>
      <c r="C22" s="2" t="s">
        <v>119</v>
      </c>
      <c r="D22" s="2">
        <v>0.94299999999999995</v>
      </c>
      <c r="E22" s="2">
        <f t="shared" si="1"/>
        <v>1.0155315522499999</v>
      </c>
      <c r="F22" s="2">
        <v>-1.5</v>
      </c>
      <c r="G22" s="2">
        <v>0</v>
      </c>
      <c r="H22" s="2">
        <v>0</v>
      </c>
      <c r="I22" s="2">
        <v>0</v>
      </c>
      <c r="J22" s="2">
        <v>0</v>
      </c>
      <c r="K22" s="2">
        <v>2</v>
      </c>
      <c r="L22" s="2">
        <f>D23-D22</f>
        <v>1.5589999999999997</v>
      </c>
      <c r="M22" s="2">
        <f>E23-E22</f>
        <v>1.6789116542499996</v>
      </c>
      <c r="N22" s="2">
        <f>F23-F22</f>
        <v>884</v>
      </c>
      <c r="O22" s="2">
        <f>N22*1</f>
        <v>884</v>
      </c>
      <c r="P22">
        <f>M22/O22</f>
        <v>1.8992213283371036E-3</v>
      </c>
      <c r="Q22" s="2">
        <f>P22*60</f>
        <v>0.11395327970022621</v>
      </c>
      <c r="R22" s="4">
        <f>Q22*60</f>
        <v>6.8371967820135726</v>
      </c>
    </row>
    <row r="23" spans="1:18" x14ac:dyDescent="0.25">
      <c r="A23" s="5" t="s">
        <v>78</v>
      </c>
      <c r="B23">
        <v>25</v>
      </c>
      <c r="C23" t="s">
        <v>119</v>
      </c>
      <c r="D23">
        <v>2.5019999999999998</v>
      </c>
      <c r="E23">
        <f t="shared" si="1"/>
        <v>2.6944432064999995</v>
      </c>
      <c r="F23">
        <v>882.5</v>
      </c>
      <c r="G23">
        <v>2.5350000000000001</v>
      </c>
      <c r="H23">
        <v>883</v>
      </c>
      <c r="I23">
        <v>6.5000000000000002E-2</v>
      </c>
      <c r="J23">
        <v>1</v>
      </c>
      <c r="K23">
        <v>2</v>
      </c>
      <c r="R23" s="7"/>
    </row>
    <row r="24" spans="1:18" x14ac:dyDescent="0.25">
      <c r="A24" s="5" t="s">
        <v>130</v>
      </c>
      <c r="B24">
        <v>26</v>
      </c>
      <c r="C24" t="s">
        <v>119</v>
      </c>
      <c r="D24">
        <v>-3.3000000000000002E-2</v>
      </c>
      <c r="E24">
        <f t="shared" si="1"/>
        <v>-3.5538219750000002E-2</v>
      </c>
      <c r="F24">
        <v>904.5</v>
      </c>
      <c r="G24">
        <v>0</v>
      </c>
      <c r="H24">
        <v>905</v>
      </c>
      <c r="I24">
        <v>6.5000000000000002E-2</v>
      </c>
      <c r="J24">
        <v>1</v>
      </c>
      <c r="K24">
        <v>2</v>
      </c>
      <c r="L24">
        <f>D25-D24</f>
        <v>2.1459999999999999</v>
      </c>
      <c r="M24">
        <f>E25-E24</f>
        <v>2.3110611994999997</v>
      </c>
      <c r="N24">
        <f>F25-F24</f>
        <v>920</v>
      </c>
      <c r="O24">
        <f>N24*1</f>
        <v>920</v>
      </c>
      <c r="P24">
        <f>M24/O24</f>
        <v>2.5120230429347824E-3</v>
      </c>
      <c r="Q24">
        <f>P24*60</f>
        <v>0.15072138257608694</v>
      </c>
      <c r="R24" s="7">
        <f>Q24*60</f>
        <v>9.0432829545652158</v>
      </c>
    </row>
    <row r="25" spans="1:18" x14ac:dyDescent="0.25">
      <c r="A25" s="9"/>
      <c r="B25" s="10">
        <v>27</v>
      </c>
      <c r="C25" s="10" t="s">
        <v>119</v>
      </c>
      <c r="D25" s="10">
        <v>2.113</v>
      </c>
      <c r="E25">
        <f t="shared" si="1"/>
        <v>2.2755229797499998</v>
      </c>
      <c r="F25" s="10">
        <v>1824.5</v>
      </c>
      <c r="G25" s="10">
        <v>2.145</v>
      </c>
      <c r="H25" s="10">
        <v>1825</v>
      </c>
      <c r="I25" s="10">
        <v>6.5000000000000002E-2</v>
      </c>
      <c r="J25" s="10">
        <v>1</v>
      </c>
      <c r="K25" s="10">
        <v>2</v>
      </c>
      <c r="L25" s="10"/>
      <c r="M25" s="10"/>
      <c r="N25" s="10"/>
      <c r="O25" s="10"/>
      <c r="P25" s="10"/>
      <c r="Q25" s="10"/>
      <c r="R25" s="11"/>
    </row>
    <row r="26" spans="1:18" x14ac:dyDescent="0.25">
      <c r="A26" s="1" t="s">
        <v>35</v>
      </c>
      <c r="B26" s="2">
        <v>29</v>
      </c>
      <c r="C26" s="2" t="s">
        <v>119</v>
      </c>
      <c r="D26" s="2">
        <v>1.7230000000000001</v>
      </c>
      <c r="E26" s="2">
        <f t="shared" si="1"/>
        <v>1.8555258372500001</v>
      </c>
      <c r="F26" s="2">
        <v>-0.5</v>
      </c>
      <c r="G26" s="2">
        <v>1.7549999999999999</v>
      </c>
      <c r="H26" s="2">
        <v>0</v>
      </c>
      <c r="I26" s="2">
        <v>6.5000000000000002E-2</v>
      </c>
      <c r="J26" s="2">
        <v>1</v>
      </c>
      <c r="K26" s="2">
        <v>2</v>
      </c>
      <c r="L26" s="2">
        <f>D27-D26</f>
        <v>1.95</v>
      </c>
      <c r="M26">
        <f>E27-E26</f>
        <v>2.0999857124999997</v>
      </c>
      <c r="N26" s="2">
        <f>F27-F26</f>
        <v>2578</v>
      </c>
      <c r="O26" s="2">
        <f>N26*1</f>
        <v>2578</v>
      </c>
      <c r="P26">
        <f>M26/O26</f>
        <v>8.1457940748642346E-4</v>
      </c>
      <c r="Q26" s="2">
        <f>P26*60</f>
        <v>4.8874764449185405E-2</v>
      </c>
      <c r="R26" s="4">
        <f>Q26*60</f>
        <v>2.9324858669511245</v>
      </c>
    </row>
    <row r="27" spans="1:18" x14ac:dyDescent="0.25">
      <c r="A27" s="5" t="s">
        <v>131</v>
      </c>
      <c r="B27">
        <v>30</v>
      </c>
      <c r="C27" t="s">
        <v>119</v>
      </c>
      <c r="D27">
        <v>3.673</v>
      </c>
      <c r="E27">
        <f t="shared" si="1"/>
        <v>3.9555115497499997</v>
      </c>
      <c r="F27">
        <v>2577.5</v>
      </c>
      <c r="G27">
        <v>3.7050000000000001</v>
      </c>
      <c r="H27">
        <v>2578</v>
      </c>
      <c r="I27">
        <v>6.5000000000000002E-2</v>
      </c>
      <c r="J27">
        <v>1</v>
      </c>
      <c r="K27">
        <v>2</v>
      </c>
      <c r="R27" s="7"/>
    </row>
    <row r="28" spans="1:18" x14ac:dyDescent="0.25">
      <c r="A28" s="9" t="s">
        <v>132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55" spans="1:19" x14ac:dyDescent="0.25">
      <c r="A55" t="s">
        <v>133</v>
      </c>
    </row>
    <row r="56" spans="1:19" x14ac:dyDescent="0.25">
      <c r="C56" t="s">
        <v>5</v>
      </c>
      <c r="D56" t="s">
        <v>6</v>
      </c>
      <c r="E56" s="15" t="s">
        <v>72</v>
      </c>
      <c r="F56" t="s">
        <v>7</v>
      </c>
      <c r="G56" t="s">
        <v>8</v>
      </c>
      <c r="H56" t="s">
        <v>9</v>
      </c>
      <c r="I56" t="s">
        <v>10</v>
      </c>
      <c r="J56" t="s">
        <v>11</v>
      </c>
      <c r="K56" t="s">
        <v>12</v>
      </c>
      <c r="L56" t="s">
        <v>13</v>
      </c>
      <c r="M56" s="15" t="s">
        <v>73</v>
      </c>
      <c r="N56" t="s">
        <v>15</v>
      </c>
      <c r="O56" t="s">
        <v>14</v>
      </c>
      <c r="P56" t="s">
        <v>0</v>
      </c>
      <c r="Q56" t="s">
        <v>1</v>
      </c>
      <c r="R56" t="s">
        <v>2</v>
      </c>
    </row>
    <row r="57" spans="1:19" x14ac:dyDescent="0.25">
      <c r="A57" s="1" t="s">
        <v>16</v>
      </c>
      <c r="B57" s="2">
        <v>2</v>
      </c>
      <c r="C57" s="2" t="s">
        <v>119</v>
      </c>
      <c r="D57" s="2">
        <v>2.7410000000000001</v>
      </c>
      <c r="E57" s="2">
        <f t="shared" ref="E57:E62" si="2">D57*1.07691575</f>
        <v>2.9518260707500001</v>
      </c>
      <c r="F57" s="2">
        <v>1353.1669999999999</v>
      </c>
      <c r="G57" s="2">
        <v>2.73</v>
      </c>
      <c r="H57" s="2">
        <v>1353</v>
      </c>
      <c r="I57" s="2">
        <v>6.5000000000000002E-2</v>
      </c>
      <c r="J57" s="2">
        <v>1</v>
      </c>
      <c r="K57" s="2">
        <v>2</v>
      </c>
      <c r="L57" s="2">
        <f>D58-D57</f>
        <v>-2.774</v>
      </c>
      <c r="M57" s="2">
        <f>E58-E57</f>
        <v>-2.9873642905</v>
      </c>
      <c r="N57" s="2">
        <f>F58-F57</f>
        <v>29.333000000000084</v>
      </c>
      <c r="O57" s="2">
        <f>N57*1</f>
        <v>29.333000000000084</v>
      </c>
      <c r="P57" s="2">
        <f>M57/O57</f>
        <v>-0.10184312175706513</v>
      </c>
      <c r="Q57" s="2">
        <f>P57*60</f>
        <v>-6.1105873054239073</v>
      </c>
      <c r="R57" s="2">
        <f>Q57*60</f>
        <v>-366.63523832543444</v>
      </c>
      <c r="S57" s="4">
        <f>ABS(Q57)</f>
        <v>6.1105873054239073</v>
      </c>
    </row>
    <row r="58" spans="1:19" x14ac:dyDescent="0.25">
      <c r="A58" s="5" t="s">
        <v>120</v>
      </c>
      <c r="B58">
        <v>3</v>
      </c>
      <c r="C58" t="s">
        <v>119</v>
      </c>
      <c r="D58">
        <v>-3.3000000000000002E-2</v>
      </c>
      <c r="E58">
        <f t="shared" si="2"/>
        <v>-3.5538219750000002E-2</v>
      </c>
      <c r="F58">
        <v>1382.5</v>
      </c>
      <c r="G58">
        <v>0</v>
      </c>
      <c r="H58">
        <v>1383</v>
      </c>
      <c r="I58">
        <v>6.5000000000000002E-2</v>
      </c>
      <c r="J58">
        <v>1</v>
      </c>
      <c r="K58">
        <v>2</v>
      </c>
      <c r="S58" s="7"/>
    </row>
    <row r="59" spans="1:19" x14ac:dyDescent="0.25">
      <c r="A59" s="5" t="s">
        <v>121</v>
      </c>
      <c r="B59">
        <v>4</v>
      </c>
      <c r="C59" t="s">
        <v>119</v>
      </c>
      <c r="D59">
        <v>1.6140000000000001</v>
      </c>
      <c r="E59">
        <f t="shared" si="2"/>
        <v>1.7381420205</v>
      </c>
      <c r="F59">
        <v>2913.5</v>
      </c>
      <c r="G59">
        <v>1.625</v>
      </c>
      <c r="H59">
        <v>2914</v>
      </c>
      <c r="I59">
        <v>6.5000000000000002E-2</v>
      </c>
      <c r="J59">
        <v>1</v>
      </c>
      <c r="K59">
        <v>2</v>
      </c>
      <c r="L59">
        <f>D60-D59</f>
        <v>-1.56</v>
      </c>
      <c r="M59">
        <f>E60-E59</f>
        <v>-1.6799885699999999</v>
      </c>
      <c r="N59">
        <f>F60-F59</f>
        <v>8</v>
      </c>
      <c r="O59">
        <f>N59*1</f>
        <v>8</v>
      </c>
      <c r="P59">
        <f>M59/O59</f>
        <v>-0.20999857124999999</v>
      </c>
      <c r="Q59">
        <f>P59*60</f>
        <v>-12.599914275</v>
      </c>
      <c r="R59">
        <f>Q59*60</f>
        <v>-755.99485649999997</v>
      </c>
      <c r="S59" s="7">
        <f>ABS(Q59)</f>
        <v>12.599914275</v>
      </c>
    </row>
    <row r="60" spans="1:19" x14ac:dyDescent="0.25">
      <c r="A60" s="9"/>
      <c r="B60" s="10">
        <v>5</v>
      </c>
      <c r="C60" s="10" t="s">
        <v>119</v>
      </c>
      <c r="D60" s="10">
        <v>5.3999999999999999E-2</v>
      </c>
      <c r="E60">
        <f t="shared" si="2"/>
        <v>5.8153450499999995E-2</v>
      </c>
      <c r="F60" s="10">
        <v>2921.5</v>
      </c>
      <c r="G60" s="10">
        <v>6.5000000000000002E-2</v>
      </c>
      <c r="H60" s="10">
        <v>2922</v>
      </c>
      <c r="I60" s="10">
        <v>6.5000000000000002E-2</v>
      </c>
      <c r="J60" s="10">
        <v>1</v>
      </c>
      <c r="K60" s="10">
        <v>2</v>
      </c>
      <c r="L60" s="10"/>
      <c r="M60" s="10"/>
      <c r="N60" s="10"/>
      <c r="O60" s="10"/>
      <c r="P60" s="10"/>
      <c r="Q60" s="10"/>
      <c r="R60" s="10"/>
      <c r="S60" s="11"/>
    </row>
    <row r="61" spans="1:19" x14ac:dyDescent="0.25">
      <c r="A61" s="1" t="s">
        <v>17</v>
      </c>
      <c r="B61" s="2">
        <v>7</v>
      </c>
      <c r="C61" s="2" t="s">
        <v>119</v>
      </c>
      <c r="D61" s="2">
        <v>1.7230000000000001</v>
      </c>
      <c r="E61" s="2">
        <f t="shared" si="2"/>
        <v>1.8555258372500001</v>
      </c>
      <c r="F61" s="2">
        <v>1944.5</v>
      </c>
      <c r="G61" s="2">
        <v>1.7549999999999999</v>
      </c>
      <c r="H61" s="2">
        <v>1945</v>
      </c>
      <c r="I61" s="2">
        <v>6.5000000000000002E-2</v>
      </c>
      <c r="J61" s="2">
        <v>1</v>
      </c>
      <c r="K61" s="2">
        <v>2</v>
      </c>
      <c r="L61" s="2">
        <f>D62-D61</f>
        <v>-1.756</v>
      </c>
      <c r="M61">
        <f>E62-E61</f>
        <v>-1.8910640570000001</v>
      </c>
      <c r="N61" s="2">
        <f>F62-F61</f>
        <v>20</v>
      </c>
      <c r="O61" s="2">
        <f>N61*1</f>
        <v>20</v>
      </c>
      <c r="P61">
        <f>M61/O61</f>
        <v>-9.4553202850000004E-2</v>
      </c>
      <c r="Q61" s="2">
        <f>P61*60</f>
        <v>-5.6731921710000002</v>
      </c>
      <c r="R61" s="2">
        <f>Q61*60</f>
        <v>-340.39153026000002</v>
      </c>
      <c r="S61" s="4">
        <f>ABS(Q61)</f>
        <v>5.6731921710000002</v>
      </c>
    </row>
    <row r="62" spans="1:19" x14ac:dyDescent="0.25">
      <c r="A62" s="5" t="s">
        <v>122</v>
      </c>
      <c r="B62">
        <v>8</v>
      </c>
      <c r="C62" t="s">
        <v>119</v>
      </c>
      <c r="D62">
        <v>-3.3000000000000002E-2</v>
      </c>
      <c r="E62">
        <f t="shared" si="2"/>
        <v>-3.5538219750000002E-2</v>
      </c>
      <c r="F62">
        <v>1964.5</v>
      </c>
      <c r="G62">
        <v>0</v>
      </c>
      <c r="H62">
        <v>1965</v>
      </c>
      <c r="I62">
        <v>6.5000000000000002E-2</v>
      </c>
      <c r="J62">
        <v>1</v>
      </c>
      <c r="K62">
        <v>2</v>
      </c>
      <c r="S62" s="7"/>
    </row>
    <row r="63" spans="1:19" x14ac:dyDescent="0.25">
      <c r="A63" s="9" t="s">
        <v>123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1"/>
    </row>
    <row r="64" spans="1:19" x14ac:dyDescent="0.25">
      <c r="A64" s="1" t="s">
        <v>18</v>
      </c>
      <c r="B64" s="2">
        <v>10</v>
      </c>
      <c r="C64" s="2" t="s">
        <v>119</v>
      </c>
      <c r="D64" s="2">
        <v>2.8929999999999998</v>
      </c>
      <c r="E64">
        <f t="shared" ref="E64:E65" si="3">D64*1.07691575</f>
        <v>3.1155172647499998</v>
      </c>
      <c r="F64" s="2">
        <v>1165.5</v>
      </c>
      <c r="G64" s="2">
        <v>2.9249999999999998</v>
      </c>
      <c r="H64" s="2">
        <v>1166</v>
      </c>
      <c r="I64" s="2">
        <v>6.5000000000000002E-2</v>
      </c>
      <c r="J64" s="2">
        <v>1</v>
      </c>
      <c r="K64" s="2">
        <v>2</v>
      </c>
      <c r="L64" s="2">
        <f>D65-D64</f>
        <v>-1.6249999999999998</v>
      </c>
      <c r="M64">
        <f>E65-E64</f>
        <v>-1.7499880937499999</v>
      </c>
      <c r="N64" s="2">
        <f>F65-F64</f>
        <v>15</v>
      </c>
      <c r="O64" s="2">
        <f>N64*1</f>
        <v>15</v>
      </c>
      <c r="P64">
        <f>M64/O64</f>
        <v>-0.11666587291666666</v>
      </c>
      <c r="Q64" s="2">
        <f>P64*60</f>
        <v>-6.9999523749999994</v>
      </c>
      <c r="R64" s="2">
        <f>Q64*60</f>
        <v>-419.9971425</v>
      </c>
      <c r="S64" s="4">
        <f>ABS(Q64)</f>
        <v>6.9999523749999994</v>
      </c>
    </row>
    <row r="65" spans="1:19" x14ac:dyDescent="0.25">
      <c r="A65" s="5" t="s">
        <v>124</v>
      </c>
      <c r="B65">
        <v>11</v>
      </c>
      <c r="C65" t="s">
        <v>119</v>
      </c>
      <c r="D65">
        <v>1.268</v>
      </c>
      <c r="E65">
        <f t="shared" si="3"/>
        <v>1.3655291709999999</v>
      </c>
      <c r="F65">
        <v>1180.5</v>
      </c>
      <c r="G65">
        <v>1.3</v>
      </c>
      <c r="H65">
        <v>1181</v>
      </c>
      <c r="I65">
        <v>6.5000000000000002E-2</v>
      </c>
      <c r="J65">
        <v>1</v>
      </c>
      <c r="K65">
        <v>2</v>
      </c>
      <c r="S65" s="7"/>
    </row>
    <row r="66" spans="1:19" x14ac:dyDescent="0.25">
      <c r="A66" s="9" t="s">
        <v>125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</row>
    <row r="67" spans="1:19" x14ac:dyDescent="0.25">
      <c r="A67" s="1" t="s">
        <v>19</v>
      </c>
      <c r="B67" s="2">
        <v>14</v>
      </c>
      <c r="C67" s="2" t="s">
        <v>119</v>
      </c>
      <c r="D67" s="2">
        <v>2.1779999999999999</v>
      </c>
      <c r="E67">
        <f t="shared" ref="E67:E80" si="4">D67*1.07691575</f>
        <v>2.3455225034999998</v>
      </c>
      <c r="F67" s="2">
        <v>363.5</v>
      </c>
      <c r="G67" s="2">
        <v>2.21</v>
      </c>
      <c r="H67" s="2">
        <v>364</v>
      </c>
      <c r="I67" s="2">
        <v>6.5000000000000002E-2</v>
      </c>
      <c r="J67" s="2">
        <v>1</v>
      </c>
      <c r="K67" s="2">
        <v>2</v>
      </c>
      <c r="L67" s="2">
        <f>D68-D67</f>
        <v>-2.145</v>
      </c>
      <c r="M67">
        <f>E68-E67</f>
        <v>-2.30998428375</v>
      </c>
      <c r="N67" s="2">
        <f>F68-F67</f>
        <v>25</v>
      </c>
      <c r="O67" s="2">
        <f>N67*1</f>
        <v>25</v>
      </c>
      <c r="P67">
        <f>M67/O67</f>
        <v>-9.2399371349999995E-2</v>
      </c>
      <c r="Q67" s="2">
        <f>P67*60</f>
        <v>-5.5439622809999998</v>
      </c>
      <c r="R67" s="2">
        <f>Q67*60</f>
        <v>-332.63773685999996</v>
      </c>
      <c r="S67" s="4">
        <f>ABS(Q67)</f>
        <v>5.5439622809999998</v>
      </c>
    </row>
    <row r="68" spans="1:19" x14ac:dyDescent="0.25">
      <c r="A68" s="5" t="s">
        <v>126</v>
      </c>
      <c r="B68">
        <v>15</v>
      </c>
      <c r="C68" t="s">
        <v>119</v>
      </c>
      <c r="D68">
        <v>3.3000000000000002E-2</v>
      </c>
      <c r="E68">
        <f t="shared" si="4"/>
        <v>3.5538219750000002E-2</v>
      </c>
      <c r="F68">
        <v>388.5</v>
      </c>
      <c r="G68">
        <v>6.5000000000000002E-2</v>
      </c>
      <c r="H68">
        <v>389</v>
      </c>
      <c r="I68">
        <v>6.5000000000000002E-2</v>
      </c>
      <c r="J68">
        <v>1</v>
      </c>
      <c r="K68">
        <v>2</v>
      </c>
      <c r="S68" s="7"/>
    </row>
    <row r="69" spans="1:19" x14ac:dyDescent="0.25">
      <c r="A69" s="5" t="s">
        <v>127</v>
      </c>
      <c r="B69">
        <v>17</v>
      </c>
      <c r="C69" t="s">
        <v>119</v>
      </c>
      <c r="D69">
        <v>1.853</v>
      </c>
      <c r="E69">
        <f t="shared" si="4"/>
        <v>1.9955248847499998</v>
      </c>
      <c r="F69">
        <v>2752.5</v>
      </c>
      <c r="G69">
        <v>1.885</v>
      </c>
      <c r="H69">
        <v>2753</v>
      </c>
      <c r="I69">
        <v>6.5000000000000002E-2</v>
      </c>
      <c r="J69">
        <v>1</v>
      </c>
      <c r="K69">
        <v>2</v>
      </c>
      <c r="L69">
        <f>D70-D69</f>
        <v>-1.8859999999999999</v>
      </c>
      <c r="M69">
        <f>E70-E69</f>
        <v>-2.0310631044999998</v>
      </c>
      <c r="N69">
        <f>F70-F69</f>
        <v>10</v>
      </c>
      <c r="O69">
        <f>N69*1</f>
        <v>10</v>
      </c>
      <c r="P69">
        <f>M69/O69</f>
        <v>-0.20310631044999999</v>
      </c>
      <c r="Q69">
        <f>P69*60</f>
        <v>-12.186378627</v>
      </c>
      <c r="R69">
        <f>Q69*60</f>
        <v>-731.18271761999995</v>
      </c>
      <c r="S69" s="7">
        <f>ABS(Q69)</f>
        <v>12.186378627</v>
      </c>
    </row>
    <row r="70" spans="1:19" x14ac:dyDescent="0.25">
      <c r="A70" s="9"/>
      <c r="B70" s="10">
        <v>18</v>
      </c>
      <c r="C70" s="10" t="s">
        <v>119</v>
      </c>
      <c r="D70" s="10">
        <v>-3.3000000000000002E-2</v>
      </c>
      <c r="E70">
        <f t="shared" si="4"/>
        <v>-3.5538219750000002E-2</v>
      </c>
      <c r="F70" s="10">
        <v>2762.5</v>
      </c>
      <c r="G70" s="10">
        <v>0</v>
      </c>
      <c r="H70" s="10">
        <v>2763</v>
      </c>
      <c r="I70" s="10">
        <v>6.5000000000000002E-2</v>
      </c>
      <c r="J70" s="10">
        <v>1</v>
      </c>
      <c r="K70" s="10">
        <v>2</v>
      </c>
      <c r="L70" s="10"/>
      <c r="M70" s="10"/>
      <c r="N70" s="10"/>
      <c r="O70" s="10"/>
      <c r="P70" s="10"/>
      <c r="Q70" s="10"/>
      <c r="R70" s="10"/>
      <c r="S70" s="11"/>
    </row>
    <row r="71" spans="1:19" x14ac:dyDescent="0.25">
      <c r="A71" s="1" t="s">
        <v>28</v>
      </c>
      <c r="B71" s="2">
        <v>20</v>
      </c>
      <c r="C71" s="2" t="s">
        <v>119</v>
      </c>
      <c r="D71" s="2">
        <v>2.0470000000000002</v>
      </c>
      <c r="E71" s="2">
        <f t="shared" si="4"/>
        <v>2.2044465402500002</v>
      </c>
      <c r="F71" s="2">
        <v>660.83299999999997</v>
      </c>
      <c r="G71" s="2">
        <v>2.08</v>
      </c>
      <c r="H71" s="2">
        <v>661</v>
      </c>
      <c r="I71" s="2">
        <v>6.5000000000000002E-2</v>
      </c>
      <c r="J71" s="2">
        <v>1</v>
      </c>
      <c r="K71" s="2">
        <v>2</v>
      </c>
      <c r="L71" s="2">
        <f>D72-D71</f>
        <v>-0.77900000000000014</v>
      </c>
      <c r="M71">
        <f>E72-E71</f>
        <v>-0.83891736925000027</v>
      </c>
      <c r="N71" s="2">
        <f>F72-F71</f>
        <v>6.66700000000003</v>
      </c>
      <c r="O71" s="2">
        <f>N71*1</f>
        <v>6.66700000000003</v>
      </c>
      <c r="P71">
        <f>M71/O71</f>
        <v>-0.12583131382180837</v>
      </c>
      <c r="Q71" s="2">
        <f>P71*60</f>
        <v>-7.5498788293085024</v>
      </c>
      <c r="R71" s="2">
        <f>Q71*60</f>
        <v>-452.99272975851017</v>
      </c>
      <c r="S71" s="4">
        <f>ABS(Q71)</f>
        <v>7.5498788293085024</v>
      </c>
    </row>
    <row r="72" spans="1:19" x14ac:dyDescent="0.25">
      <c r="A72" s="5" t="s">
        <v>128</v>
      </c>
      <c r="B72">
        <v>21</v>
      </c>
      <c r="C72" t="s">
        <v>119</v>
      </c>
      <c r="D72">
        <v>1.268</v>
      </c>
      <c r="E72">
        <f t="shared" si="4"/>
        <v>1.3655291709999999</v>
      </c>
      <c r="F72">
        <v>667.5</v>
      </c>
      <c r="G72">
        <v>1.3</v>
      </c>
      <c r="H72">
        <v>668</v>
      </c>
      <c r="I72">
        <v>6.5000000000000002E-2</v>
      </c>
      <c r="J72">
        <v>1</v>
      </c>
      <c r="K72">
        <v>2</v>
      </c>
      <c r="S72" s="7"/>
    </row>
    <row r="73" spans="1:19" x14ac:dyDescent="0.25">
      <c r="A73" s="5" t="s">
        <v>129</v>
      </c>
      <c r="B73">
        <v>22</v>
      </c>
      <c r="C73" t="s">
        <v>119</v>
      </c>
      <c r="D73">
        <v>2.6539999999999999</v>
      </c>
      <c r="E73">
        <f t="shared" si="4"/>
        <v>2.8581344004999996</v>
      </c>
      <c r="F73">
        <v>1825.8330000000001</v>
      </c>
      <c r="G73">
        <v>2.665</v>
      </c>
      <c r="H73">
        <v>1826</v>
      </c>
      <c r="I73">
        <v>6.5000000000000002E-2</v>
      </c>
      <c r="J73">
        <v>1</v>
      </c>
      <c r="K73">
        <v>2</v>
      </c>
      <c r="L73">
        <f>D74-D73</f>
        <v>-2.6869999999999998</v>
      </c>
      <c r="M73">
        <f>E74-E73</f>
        <v>-2.8936726202499994</v>
      </c>
      <c r="N73">
        <f>F74-F73</f>
        <v>13.333999999999833</v>
      </c>
      <c r="O73">
        <f>N73*1</f>
        <v>13.333999999999833</v>
      </c>
      <c r="P73">
        <f>M73/O73</f>
        <v>-0.21701459578896323</v>
      </c>
      <c r="Q73">
        <f>P73*60</f>
        <v>-13.020875747337794</v>
      </c>
      <c r="R73">
        <f>Q73*60</f>
        <v>-781.25254484026766</v>
      </c>
      <c r="S73" s="7">
        <f>ABS(Q73)</f>
        <v>13.020875747337794</v>
      </c>
    </row>
    <row r="74" spans="1:19" x14ac:dyDescent="0.25">
      <c r="A74" s="9"/>
      <c r="B74" s="10">
        <v>23</v>
      </c>
      <c r="C74" s="10" t="s">
        <v>119</v>
      </c>
      <c r="D74" s="10">
        <v>-3.3000000000000002E-2</v>
      </c>
      <c r="E74">
        <f t="shared" si="4"/>
        <v>-3.5538219750000002E-2</v>
      </c>
      <c r="F74" s="10">
        <v>1839.1669999999999</v>
      </c>
      <c r="G74" s="10">
        <v>0</v>
      </c>
      <c r="H74" s="10">
        <v>1839</v>
      </c>
      <c r="I74" s="10">
        <v>6.5000000000000002E-2</v>
      </c>
      <c r="J74" s="10">
        <v>1</v>
      </c>
      <c r="K74" s="10">
        <v>2</v>
      </c>
      <c r="L74" s="10"/>
      <c r="M74" s="10"/>
      <c r="N74" s="10"/>
      <c r="O74" s="10"/>
      <c r="P74" s="10"/>
      <c r="Q74" s="10"/>
      <c r="R74" s="10"/>
      <c r="S74" s="11"/>
    </row>
    <row r="75" spans="1:19" x14ac:dyDescent="0.25">
      <c r="A75" s="1" t="s">
        <v>32</v>
      </c>
      <c r="B75" s="2">
        <v>25</v>
      </c>
      <c r="C75" s="2" t="s">
        <v>119</v>
      </c>
      <c r="D75" s="2">
        <v>2.5019999999999998</v>
      </c>
      <c r="E75" s="2">
        <f t="shared" si="4"/>
        <v>2.6944432064999995</v>
      </c>
      <c r="F75" s="2">
        <v>882.5</v>
      </c>
      <c r="G75" s="2">
        <v>2.5350000000000001</v>
      </c>
      <c r="H75" s="2">
        <v>883</v>
      </c>
      <c r="I75" s="2">
        <v>6.5000000000000002E-2</v>
      </c>
      <c r="J75" s="2">
        <v>1</v>
      </c>
      <c r="K75" s="2">
        <v>2</v>
      </c>
      <c r="L75" s="2">
        <f>D76-D75</f>
        <v>-2.5349999999999997</v>
      </c>
      <c r="M75">
        <f>E76-E75</f>
        <v>-2.7299814262499993</v>
      </c>
      <c r="N75" s="2">
        <f>F76-F75</f>
        <v>22</v>
      </c>
      <c r="O75" s="2">
        <f>N75*1</f>
        <v>22</v>
      </c>
      <c r="P75">
        <f>M75/O75</f>
        <v>-0.12409006482954542</v>
      </c>
      <c r="Q75" s="2">
        <f>P75*60</f>
        <v>-7.4454038897727255</v>
      </c>
      <c r="R75" s="2">
        <f>Q75*60</f>
        <v>-446.72423338636355</v>
      </c>
      <c r="S75" s="4">
        <f>ABS(Q75)</f>
        <v>7.4454038897727255</v>
      </c>
    </row>
    <row r="76" spans="1:19" x14ac:dyDescent="0.25">
      <c r="A76" s="5" t="s">
        <v>78</v>
      </c>
      <c r="B76">
        <v>26</v>
      </c>
      <c r="C76" t="s">
        <v>119</v>
      </c>
      <c r="D76">
        <v>-3.3000000000000002E-2</v>
      </c>
      <c r="E76">
        <f t="shared" si="4"/>
        <v>-3.5538219750000002E-2</v>
      </c>
      <c r="F76">
        <v>904.5</v>
      </c>
      <c r="G76">
        <v>0</v>
      </c>
      <c r="H76">
        <v>905</v>
      </c>
      <c r="I76">
        <v>6.5000000000000002E-2</v>
      </c>
      <c r="J76">
        <v>1</v>
      </c>
      <c r="K76">
        <v>2</v>
      </c>
      <c r="S76" s="7"/>
    </row>
    <row r="77" spans="1:19" x14ac:dyDescent="0.25">
      <c r="A77" s="5" t="s">
        <v>130</v>
      </c>
      <c r="B77">
        <v>27</v>
      </c>
      <c r="C77" t="s">
        <v>119</v>
      </c>
      <c r="D77">
        <v>2.113</v>
      </c>
      <c r="E77">
        <f t="shared" si="4"/>
        <v>2.2755229797499998</v>
      </c>
      <c r="F77">
        <v>1824.5</v>
      </c>
      <c r="G77">
        <v>2.145</v>
      </c>
      <c r="H77">
        <v>1825</v>
      </c>
      <c r="I77">
        <v>6.5000000000000002E-2</v>
      </c>
      <c r="J77">
        <v>1</v>
      </c>
      <c r="K77">
        <v>2</v>
      </c>
      <c r="L77">
        <f>D78-D77</f>
        <v>-2.1459999999999999</v>
      </c>
      <c r="M77">
        <f>E78-E77</f>
        <v>-2.3110611994999997</v>
      </c>
      <c r="N77">
        <f>F78-F77</f>
        <v>12</v>
      </c>
      <c r="O77">
        <f>N77*1</f>
        <v>12</v>
      </c>
      <c r="P77">
        <f>M77/O77</f>
        <v>-0.19258843329166664</v>
      </c>
      <c r="Q77">
        <f>P77*60</f>
        <v>-11.555305997499998</v>
      </c>
      <c r="R77">
        <f>Q77*60</f>
        <v>-693.31835984999987</v>
      </c>
      <c r="S77" s="7">
        <f>ABS(Q77)</f>
        <v>11.555305997499998</v>
      </c>
    </row>
    <row r="78" spans="1:19" x14ac:dyDescent="0.25">
      <c r="A78" s="9"/>
      <c r="B78" s="10">
        <v>28</v>
      </c>
      <c r="C78" s="10" t="s">
        <v>119</v>
      </c>
      <c r="D78" s="10">
        <v>-3.3000000000000002E-2</v>
      </c>
      <c r="E78">
        <f t="shared" si="4"/>
        <v>-3.5538219750000002E-2</v>
      </c>
      <c r="F78" s="10">
        <v>1836.5</v>
      </c>
      <c r="G78" s="10">
        <v>0</v>
      </c>
      <c r="H78" s="10">
        <v>1837</v>
      </c>
      <c r="I78" s="10">
        <v>6.5000000000000002E-2</v>
      </c>
      <c r="J78" s="10">
        <v>1</v>
      </c>
      <c r="K78" s="10">
        <v>2</v>
      </c>
      <c r="L78" s="10"/>
      <c r="M78" s="10"/>
      <c r="N78" s="10"/>
      <c r="O78" s="10"/>
      <c r="P78" s="10"/>
      <c r="Q78" s="10"/>
      <c r="R78" s="10"/>
      <c r="S78" s="11"/>
    </row>
    <row r="79" spans="1:19" x14ac:dyDescent="0.25">
      <c r="A79" s="1" t="s">
        <v>35</v>
      </c>
      <c r="B79" s="2">
        <v>30</v>
      </c>
      <c r="C79" s="2" t="s">
        <v>119</v>
      </c>
      <c r="D79" s="2">
        <v>3.673</v>
      </c>
      <c r="E79" s="2">
        <f t="shared" si="4"/>
        <v>3.9555115497499997</v>
      </c>
      <c r="F79" s="2">
        <v>2577.5</v>
      </c>
      <c r="G79" s="2">
        <v>3.7050000000000001</v>
      </c>
      <c r="H79" s="2">
        <v>2578</v>
      </c>
      <c r="I79" s="2">
        <v>6.5000000000000002E-2</v>
      </c>
      <c r="J79" s="2">
        <v>1</v>
      </c>
      <c r="K79" s="2">
        <v>2</v>
      </c>
      <c r="L79" s="2">
        <f>D80-D79</f>
        <v>-3.706</v>
      </c>
      <c r="M79">
        <f>E80-E79</f>
        <v>-3.9910497694999996</v>
      </c>
      <c r="N79" s="2">
        <f>F80-F79</f>
        <v>36</v>
      </c>
      <c r="O79" s="2">
        <f>N79*1</f>
        <v>36</v>
      </c>
      <c r="P79">
        <f>M79/O79</f>
        <v>-0.11086249359722221</v>
      </c>
      <c r="Q79" s="2">
        <f>P79*60</f>
        <v>-6.6517496158333325</v>
      </c>
      <c r="R79" s="2">
        <f>Q79*60</f>
        <v>-399.10497694999992</v>
      </c>
      <c r="S79" s="4">
        <f>ABS(Q79)</f>
        <v>6.6517496158333325</v>
      </c>
    </row>
    <row r="80" spans="1:19" x14ac:dyDescent="0.25">
      <c r="A80" s="5" t="s">
        <v>131</v>
      </c>
      <c r="B80">
        <v>31</v>
      </c>
      <c r="C80" t="s">
        <v>119</v>
      </c>
      <c r="D80">
        <v>-3.3000000000000002E-2</v>
      </c>
      <c r="E80">
        <f t="shared" si="4"/>
        <v>-3.5538219750000002E-2</v>
      </c>
      <c r="F80">
        <v>2613.5</v>
      </c>
      <c r="G80">
        <v>0</v>
      </c>
      <c r="H80">
        <v>2614</v>
      </c>
      <c r="I80">
        <v>6.5000000000000002E-2</v>
      </c>
      <c r="J80">
        <v>1</v>
      </c>
      <c r="K80">
        <v>2</v>
      </c>
      <c r="S80" s="7"/>
    </row>
    <row r="81" spans="1:19" x14ac:dyDescent="0.25">
      <c r="A81" s="9" t="s">
        <v>132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6D92-51F7-EB46-8FC8-AFDA0D6709EE}">
  <dimension ref="A1:S66"/>
  <sheetViews>
    <sheetView zoomScaleNormal="100" workbookViewId="0">
      <selection activeCell="U77" sqref="U77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134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135</v>
      </c>
      <c r="D3" s="2">
        <v>0.96399999999999997</v>
      </c>
      <c r="E3" s="2">
        <f>D3*1.07691575</f>
        <v>1.038146783</v>
      </c>
      <c r="F3" s="2">
        <v>-1.833</v>
      </c>
      <c r="G3" s="2">
        <v>0</v>
      </c>
      <c r="H3" s="2">
        <v>0</v>
      </c>
      <c r="I3" s="2">
        <v>0</v>
      </c>
      <c r="J3" s="2">
        <v>0</v>
      </c>
      <c r="K3" s="2">
        <v>2</v>
      </c>
      <c r="L3" s="2">
        <f>D4-D3</f>
        <v>2.21</v>
      </c>
      <c r="M3" s="2">
        <f>E4-E3</f>
        <v>2.3799838074999995</v>
      </c>
      <c r="N3" s="2">
        <f>F4-F3</f>
        <v>1507</v>
      </c>
      <c r="O3" s="2">
        <f>N3*1</f>
        <v>1507</v>
      </c>
      <c r="P3" s="2">
        <f>M3/O3</f>
        <v>1.5792858709356334E-3</v>
      </c>
      <c r="Q3" s="2">
        <f>P3*60</f>
        <v>9.4757152256138011E-2</v>
      </c>
      <c r="R3" s="4">
        <f>Q3*60</f>
        <v>5.6854291353682811</v>
      </c>
    </row>
    <row r="4" spans="1:18" x14ac:dyDescent="0.25">
      <c r="A4" s="5" t="s">
        <v>136</v>
      </c>
      <c r="B4">
        <v>2</v>
      </c>
      <c r="C4" t="s">
        <v>135</v>
      </c>
      <c r="D4">
        <v>3.1739999999999999</v>
      </c>
      <c r="E4">
        <f>D4*1.07691575</f>
        <v>3.4181305904999997</v>
      </c>
      <c r="F4">
        <v>1505.1669999999999</v>
      </c>
      <c r="G4">
        <v>3.1850000000000001</v>
      </c>
      <c r="H4">
        <v>1505</v>
      </c>
      <c r="I4">
        <v>6.5000000000000002E-2</v>
      </c>
      <c r="J4">
        <v>1</v>
      </c>
      <c r="K4">
        <v>2</v>
      </c>
      <c r="R4" s="7"/>
    </row>
    <row r="5" spans="1:18" x14ac:dyDescent="0.25">
      <c r="A5" s="9" t="s">
        <v>137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8" x14ac:dyDescent="0.25">
      <c r="A6" s="1" t="s">
        <v>17</v>
      </c>
      <c r="B6" s="2">
        <v>4</v>
      </c>
      <c r="C6" s="2" t="s">
        <v>135</v>
      </c>
      <c r="D6" s="2">
        <v>0.78</v>
      </c>
      <c r="E6">
        <f t="shared" ref="E6:E17" si="0">D6*1.07691575</f>
        <v>0.83999428499999995</v>
      </c>
      <c r="F6" s="2">
        <v>0</v>
      </c>
      <c r="G6" s="2">
        <v>0.78</v>
      </c>
      <c r="H6" s="2">
        <v>0</v>
      </c>
      <c r="I6" s="2">
        <v>6.5000000000000002E-2</v>
      </c>
      <c r="J6" s="2">
        <v>1</v>
      </c>
      <c r="K6" s="2">
        <v>2</v>
      </c>
      <c r="L6" s="2">
        <f>D7-D6</f>
        <v>1.3979999999999999</v>
      </c>
      <c r="M6">
        <f>E7-E6</f>
        <v>1.5055282184999998</v>
      </c>
      <c r="N6" s="2">
        <f>F7-F6</f>
        <v>1402.8330000000001</v>
      </c>
      <c r="O6" s="2">
        <f>N6*1</f>
        <v>1402.8330000000001</v>
      </c>
      <c r="P6" s="2">
        <f>M6/O6</f>
        <v>1.07320559075813E-3</v>
      </c>
      <c r="Q6" s="2">
        <f>P6*60</f>
        <v>6.4392335445487794E-2</v>
      </c>
      <c r="R6" s="4">
        <f>Q6*60</f>
        <v>3.8635401267292675</v>
      </c>
    </row>
    <row r="7" spans="1:18" x14ac:dyDescent="0.25">
      <c r="A7" s="5" t="s">
        <v>138</v>
      </c>
      <c r="B7">
        <v>5</v>
      </c>
      <c r="C7" t="s">
        <v>135</v>
      </c>
      <c r="D7">
        <v>2.1779999999999999</v>
      </c>
      <c r="E7">
        <f t="shared" si="0"/>
        <v>2.3455225034999998</v>
      </c>
      <c r="F7">
        <v>1402.8330000000001</v>
      </c>
      <c r="G7">
        <v>2.21</v>
      </c>
      <c r="H7">
        <v>1403</v>
      </c>
      <c r="I7">
        <v>6.5000000000000002E-2</v>
      </c>
      <c r="J7">
        <v>1</v>
      </c>
      <c r="K7">
        <v>2</v>
      </c>
      <c r="R7" s="7"/>
    </row>
    <row r="8" spans="1:18" x14ac:dyDescent="0.25">
      <c r="A8" s="5" t="s">
        <v>139</v>
      </c>
      <c r="B8">
        <v>6</v>
      </c>
      <c r="C8" t="s">
        <v>135</v>
      </c>
      <c r="D8">
        <v>0.44400000000000001</v>
      </c>
      <c r="E8">
        <f t="shared" si="0"/>
        <v>0.47815059299999996</v>
      </c>
      <c r="F8">
        <v>1419.5</v>
      </c>
      <c r="G8">
        <v>0.45500000000000002</v>
      </c>
      <c r="H8">
        <v>1420</v>
      </c>
      <c r="I8">
        <v>6.5000000000000002E-2</v>
      </c>
      <c r="J8">
        <v>1</v>
      </c>
      <c r="K8">
        <v>2</v>
      </c>
      <c r="L8">
        <f>D9-D8</f>
        <v>1.4300000000000002</v>
      </c>
      <c r="M8">
        <f>E9-E8</f>
        <v>1.5399895225</v>
      </c>
      <c r="N8">
        <f>F9-F8</f>
        <v>2179</v>
      </c>
      <c r="O8">
        <f>N8*1</f>
        <v>2179</v>
      </c>
      <c r="P8">
        <f>M8/O8</f>
        <v>7.0674140546122068E-4</v>
      </c>
      <c r="Q8">
        <f>P8*60</f>
        <v>4.2404484327673242E-2</v>
      </c>
      <c r="R8" s="7">
        <f>Q8*60</f>
        <v>2.5442690596603947</v>
      </c>
    </row>
    <row r="9" spans="1:18" x14ac:dyDescent="0.25">
      <c r="A9" s="9"/>
      <c r="B9" s="10">
        <v>7</v>
      </c>
      <c r="C9" s="10" t="s">
        <v>135</v>
      </c>
      <c r="D9" s="10">
        <v>1.8740000000000001</v>
      </c>
      <c r="E9">
        <f t="shared" si="0"/>
        <v>2.0181401155000001</v>
      </c>
      <c r="F9" s="10">
        <v>3598.5</v>
      </c>
      <c r="G9" s="10">
        <v>1.885</v>
      </c>
      <c r="H9" s="10">
        <v>3599</v>
      </c>
      <c r="I9" s="10">
        <v>6.5000000000000002E-2</v>
      </c>
      <c r="J9" s="10">
        <v>1</v>
      </c>
      <c r="K9" s="10">
        <v>2</v>
      </c>
      <c r="L9" s="10"/>
      <c r="M9" s="10"/>
      <c r="N9" s="10"/>
      <c r="O9" s="10"/>
      <c r="P9" s="10"/>
      <c r="Q9" s="10"/>
      <c r="R9" s="11"/>
    </row>
    <row r="10" spans="1:18" x14ac:dyDescent="0.25">
      <c r="A10" s="1" t="s">
        <v>18</v>
      </c>
      <c r="B10" s="2">
        <v>8</v>
      </c>
      <c r="C10" s="2" t="s">
        <v>135</v>
      </c>
      <c r="D10" s="2">
        <v>0.84499999999999997</v>
      </c>
      <c r="E10" s="2">
        <f t="shared" si="0"/>
        <v>0.90999380874999991</v>
      </c>
      <c r="F10" s="2">
        <v>0</v>
      </c>
      <c r="G10" s="2">
        <v>0.84499999999999997</v>
      </c>
      <c r="H10" s="2">
        <v>0</v>
      </c>
      <c r="I10" s="2">
        <v>6.5000000000000002E-2</v>
      </c>
      <c r="J10" s="2">
        <v>1</v>
      </c>
      <c r="K10" s="2">
        <v>2</v>
      </c>
      <c r="L10" s="2">
        <f>D11-D10</f>
        <v>1.268</v>
      </c>
      <c r="M10">
        <f>E11-E10</f>
        <v>1.3655291709999999</v>
      </c>
      <c r="N10" s="2">
        <f>F11-F10</f>
        <v>1354.5</v>
      </c>
      <c r="O10" s="2">
        <f>N10*1</f>
        <v>1354.5</v>
      </c>
      <c r="P10">
        <f>M10/O10</f>
        <v>1.0081426142488003E-3</v>
      </c>
      <c r="Q10" s="2">
        <f>P10*60</f>
        <v>6.0488556854928016E-2</v>
      </c>
      <c r="R10" s="4">
        <f>Q10*60</f>
        <v>3.6293134112956809</v>
      </c>
    </row>
    <row r="11" spans="1:18" x14ac:dyDescent="0.25">
      <c r="A11" s="5" t="s">
        <v>140</v>
      </c>
      <c r="B11">
        <v>9</v>
      </c>
      <c r="C11" t="s">
        <v>135</v>
      </c>
      <c r="D11">
        <v>2.113</v>
      </c>
      <c r="E11">
        <f t="shared" si="0"/>
        <v>2.2755229797499998</v>
      </c>
      <c r="F11">
        <v>1354.5</v>
      </c>
      <c r="G11">
        <v>2.145</v>
      </c>
      <c r="H11">
        <v>1355</v>
      </c>
      <c r="I11">
        <v>6.5000000000000002E-2</v>
      </c>
      <c r="J11">
        <v>1</v>
      </c>
      <c r="K11">
        <v>2</v>
      </c>
      <c r="R11" s="7"/>
    </row>
    <row r="12" spans="1:18" x14ac:dyDescent="0.25">
      <c r="A12" s="5" t="s">
        <v>141</v>
      </c>
      <c r="B12">
        <v>10</v>
      </c>
      <c r="C12" t="s">
        <v>135</v>
      </c>
      <c r="D12">
        <v>0.81200000000000006</v>
      </c>
      <c r="E12">
        <f t="shared" si="0"/>
        <v>0.87445558899999998</v>
      </c>
      <c r="F12">
        <v>1362.5</v>
      </c>
      <c r="G12">
        <v>0.84499999999999997</v>
      </c>
      <c r="H12">
        <v>1363</v>
      </c>
      <c r="I12">
        <v>6.5000000000000002E-2</v>
      </c>
      <c r="J12">
        <v>1</v>
      </c>
      <c r="K12">
        <v>2</v>
      </c>
      <c r="L12">
        <f>D13-D12</f>
        <v>0.78099999999999992</v>
      </c>
      <c r="M12">
        <f>E13-E12</f>
        <v>0.84107120074999997</v>
      </c>
      <c r="N12">
        <f>F13-F12</f>
        <v>800</v>
      </c>
      <c r="O12">
        <f>N12*1</f>
        <v>800</v>
      </c>
      <c r="P12">
        <f>M12/O12</f>
        <v>1.0513390009375E-3</v>
      </c>
      <c r="Q12">
        <f>P12*60</f>
        <v>6.3080340056250003E-2</v>
      </c>
      <c r="R12" s="7">
        <f>Q12*60</f>
        <v>3.7848204033750004</v>
      </c>
    </row>
    <row r="13" spans="1:18" x14ac:dyDescent="0.25">
      <c r="A13" s="5"/>
      <c r="B13">
        <v>11</v>
      </c>
      <c r="C13" t="s">
        <v>135</v>
      </c>
      <c r="D13">
        <v>1.593</v>
      </c>
      <c r="E13">
        <f t="shared" si="0"/>
        <v>1.7155267897499999</v>
      </c>
      <c r="F13">
        <v>2162.5</v>
      </c>
      <c r="G13">
        <v>1.625</v>
      </c>
      <c r="H13">
        <v>2163</v>
      </c>
      <c r="I13">
        <v>6.5000000000000002E-2</v>
      </c>
      <c r="J13">
        <v>1</v>
      </c>
      <c r="K13">
        <v>2</v>
      </c>
      <c r="R13" s="7"/>
    </row>
    <row r="14" spans="1:18" x14ac:dyDescent="0.25">
      <c r="A14" s="5"/>
      <c r="B14">
        <v>12</v>
      </c>
      <c r="C14" t="s">
        <v>135</v>
      </c>
      <c r="D14">
        <v>-3.3000000000000002E-2</v>
      </c>
      <c r="E14">
        <f t="shared" si="0"/>
        <v>-3.5538219750000002E-2</v>
      </c>
      <c r="F14">
        <v>2181.5</v>
      </c>
      <c r="G14">
        <v>0</v>
      </c>
      <c r="H14">
        <v>2182</v>
      </c>
      <c r="I14">
        <v>6.5000000000000002E-2</v>
      </c>
      <c r="J14">
        <v>1</v>
      </c>
      <c r="K14">
        <v>2</v>
      </c>
      <c r="L14">
        <f>D15-D14</f>
        <v>1.3009999999999999</v>
      </c>
      <c r="M14">
        <f>E15-E14</f>
        <v>1.40106739075</v>
      </c>
      <c r="N14">
        <f>F15-F14</f>
        <v>1417</v>
      </c>
      <c r="O14">
        <f>N14*1</f>
        <v>1417</v>
      </c>
      <c r="P14">
        <f>M14/O14</f>
        <v>9.8875609791813685E-4</v>
      </c>
      <c r="Q14">
        <f>P14*60</f>
        <v>5.9325365875088208E-2</v>
      </c>
      <c r="R14" s="7">
        <f>Q14*60</f>
        <v>3.5595219525052926</v>
      </c>
    </row>
    <row r="15" spans="1:18" x14ac:dyDescent="0.25">
      <c r="A15" s="9"/>
      <c r="B15" s="10">
        <v>13</v>
      </c>
      <c r="C15" s="10" t="s">
        <v>135</v>
      </c>
      <c r="D15" s="10">
        <v>1.268</v>
      </c>
      <c r="E15">
        <f t="shared" si="0"/>
        <v>1.3655291709999999</v>
      </c>
      <c r="F15" s="10">
        <v>3598.5</v>
      </c>
      <c r="G15" s="10">
        <v>1.3</v>
      </c>
      <c r="H15" s="10">
        <v>3599</v>
      </c>
      <c r="I15" s="10">
        <v>6.5000000000000002E-2</v>
      </c>
      <c r="J15" s="10">
        <v>1</v>
      </c>
      <c r="K15" s="10">
        <v>2</v>
      </c>
      <c r="L15" s="10"/>
      <c r="M15" s="10"/>
      <c r="N15" s="10"/>
      <c r="O15" s="10"/>
      <c r="P15" s="10"/>
      <c r="Q15" s="10"/>
      <c r="R15" s="11"/>
    </row>
    <row r="16" spans="1:18" x14ac:dyDescent="0.25">
      <c r="A16" s="1" t="s">
        <v>19</v>
      </c>
      <c r="B16" s="2">
        <v>14</v>
      </c>
      <c r="C16" s="2" t="s">
        <v>142</v>
      </c>
      <c r="D16" s="2">
        <v>0.65</v>
      </c>
      <c r="E16" s="2">
        <f t="shared" si="0"/>
        <v>0.69999523750000003</v>
      </c>
      <c r="F16" s="2">
        <v>0</v>
      </c>
      <c r="G16" s="2">
        <v>0.65</v>
      </c>
      <c r="H16" s="2">
        <v>0</v>
      </c>
      <c r="I16" s="2">
        <v>6.5000000000000002E-2</v>
      </c>
      <c r="J16" s="2">
        <v>1</v>
      </c>
      <c r="K16" s="2">
        <v>1</v>
      </c>
      <c r="L16" s="2">
        <f>D17-D16</f>
        <v>1.831</v>
      </c>
      <c r="M16">
        <f>E17-E16</f>
        <v>1.9718327382499998</v>
      </c>
      <c r="N16" s="2">
        <f>F17-F16</f>
        <v>1385.1669999999999</v>
      </c>
      <c r="O16" s="2">
        <f>N16*1</f>
        <v>1385.1669999999999</v>
      </c>
      <c r="P16">
        <f>M16/O16</f>
        <v>1.4235343018206468E-3</v>
      </c>
      <c r="Q16" s="2">
        <f>P16*60</f>
        <v>8.5412058109238811E-2</v>
      </c>
      <c r="R16" s="4">
        <f>Q16*60</f>
        <v>5.1247234865543287</v>
      </c>
    </row>
    <row r="17" spans="1:18" x14ac:dyDescent="0.25">
      <c r="A17" s="5" t="s">
        <v>143</v>
      </c>
      <c r="B17">
        <v>15</v>
      </c>
      <c r="C17" t="s">
        <v>142</v>
      </c>
      <c r="D17">
        <v>2.4809999999999999</v>
      </c>
      <c r="E17">
        <f t="shared" si="0"/>
        <v>2.6718279757499999</v>
      </c>
      <c r="F17">
        <v>1385.1669999999999</v>
      </c>
      <c r="G17">
        <v>2.4700000000000002</v>
      </c>
      <c r="H17">
        <v>1385</v>
      </c>
      <c r="I17">
        <v>6.5000000000000002E-2</v>
      </c>
      <c r="J17">
        <v>1</v>
      </c>
      <c r="K17">
        <v>1</v>
      </c>
      <c r="R17" s="7"/>
    </row>
    <row r="18" spans="1:18" x14ac:dyDescent="0.25">
      <c r="A18" s="9" t="s">
        <v>144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</row>
    <row r="19" spans="1:18" x14ac:dyDescent="0.25">
      <c r="A19" s="1" t="s">
        <v>28</v>
      </c>
      <c r="B19" s="2">
        <v>17</v>
      </c>
      <c r="C19" s="2" t="s">
        <v>135</v>
      </c>
      <c r="D19" s="2">
        <v>0.13</v>
      </c>
      <c r="E19">
        <f>D19*1.07691575</f>
        <v>0.1399990475</v>
      </c>
      <c r="F19" s="2">
        <v>2</v>
      </c>
      <c r="G19" s="2">
        <v>0.13</v>
      </c>
      <c r="H19" s="2">
        <v>2</v>
      </c>
      <c r="I19" s="2">
        <v>6.5000000000000002E-2</v>
      </c>
      <c r="J19" s="2">
        <v>1</v>
      </c>
      <c r="K19" s="2">
        <v>2</v>
      </c>
      <c r="L19" s="2">
        <f>D20-D19</f>
        <v>3.3480000000000003</v>
      </c>
      <c r="M19">
        <f>E20-E19</f>
        <v>3.6055139309999999</v>
      </c>
      <c r="N19" s="2">
        <f>F20-F19</f>
        <v>3099.5</v>
      </c>
      <c r="O19" s="2">
        <f>N19*1</f>
        <v>3099.5</v>
      </c>
      <c r="P19">
        <f>M19/O19</f>
        <v>1.1632566320374253E-3</v>
      </c>
      <c r="Q19" s="2">
        <f>P19*60</f>
        <v>6.9795397922245525E-2</v>
      </c>
      <c r="R19" s="4">
        <f>Q19*60</f>
        <v>4.1877238753347319</v>
      </c>
    </row>
    <row r="20" spans="1:18" x14ac:dyDescent="0.25">
      <c r="A20" s="5" t="s">
        <v>145</v>
      </c>
      <c r="B20">
        <v>18</v>
      </c>
      <c r="C20" t="s">
        <v>135</v>
      </c>
      <c r="D20">
        <v>3.4780000000000002</v>
      </c>
      <c r="E20">
        <f>D20*1.07691575</f>
        <v>3.7455129784999999</v>
      </c>
      <c r="F20">
        <v>3101.5</v>
      </c>
      <c r="G20">
        <v>3.51</v>
      </c>
      <c r="H20">
        <v>3102</v>
      </c>
      <c r="I20">
        <v>6.5000000000000002E-2</v>
      </c>
      <c r="J20">
        <v>1</v>
      </c>
      <c r="K20">
        <v>2</v>
      </c>
      <c r="R20" s="7"/>
    </row>
    <row r="21" spans="1:18" x14ac:dyDescent="0.25">
      <c r="A21" s="9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1"/>
    </row>
    <row r="49" spans="1:19" x14ac:dyDescent="0.25">
      <c r="A49" t="s">
        <v>156</v>
      </c>
    </row>
    <row r="50" spans="1:19" x14ac:dyDescent="0.25">
      <c r="C50" t="s">
        <v>5</v>
      </c>
      <c r="D50" t="s">
        <v>6</v>
      </c>
      <c r="E50" s="15" t="s">
        <v>72</v>
      </c>
      <c r="F50" t="s">
        <v>7</v>
      </c>
      <c r="G50" t="s">
        <v>8</v>
      </c>
      <c r="H50" t="s">
        <v>9</v>
      </c>
      <c r="I50" t="s">
        <v>10</v>
      </c>
      <c r="J50" t="s">
        <v>11</v>
      </c>
      <c r="K50" t="s">
        <v>12</v>
      </c>
      <c r="L50" t="s">
        <v>13</v>
      </c>
      <c r="M50" s="15" t="s">
        <v>73</v>
      </c>
      <c r="N50" t="s">
        <v>15</v>
      </c>
      <c r="O50" t="s">
        <v>14</v>
      </c>
      <c r="P50" t="s">
        <v>0</v>
      </c>
      <c r="Q50" t="s">
        <v>1</v>
      </c>
      <c r="R50" t="s">
        <v>2</v>
      </c>
    </row>
    <row r="51" spans="1:19" x14ac:dyDescent="0.25">
      <c r="A51" s="1" t="s">
        <v>16</v>
      </c>
      <c r="B51" s="2">
        <v>2</v>
      </c>
      <c r="C51" s="2" t="s">
        <v>135</v>
      </c>
      <c r="D51" s="2">
        <v>3.1739999999999999</v>
      </c>
      <c r="E51" s="2">
        <f>D51*1.07691575</f>
        <v>3.4181305904999997</v>
      </c>
      <c r="F51" s="2">
        <v>1505.1669999999999</v>
      </c>
      <c r="G51" s="2">
        <v>3.1850000000000001</v>
      </c>
      <c r="H51" s="2">
        <v>1505</v>
      </c>
      <c r="I51" s="2">
        <v>6.5000000000000002E-2</v>
      </c>
      <c r="J51" s="2">
        <v>1</v>
      </c>
      <c r="K51" s="2">
        <v>2</v>
      </c>
      <c r="L51" s="2">
        <f>D52-D51</f>
        <v>-3.2069999999999999</v>
      </c>
      <c r="M51" s="2">
        <f>E52-E51</f>
        <v>-3.4536688102499995</v>
      </c>
      <c r="N51" s="2">
        <f>F52-F51</f>
        <v>19.666000000000167</v>
      </c>
      <c r="O51" s="2">
        <f>N51*1</f>
        <v>19.666000000000167</v>
      </c>
      <c r="P51">
        <f>M51/O51</f>
        <v>-0.17561623157988254</v>
      </c>
      <c r="Q51" s="2">
        <f>P51*60</f>
        <v>-10.536973894792952</v>
      </c>
      <c r="R51" s="2">
        <f>Q51*60</f>
        <v>-632.21843368757709</v>
      </c>
      <c r="S51" s="4">
        <f>ABS(Q51)</f>
        <v>10.536973894792952</v>
      </c>
    </row>
    <row r="52" spans="1:19" x14ac:dyDescent="0.25">
      <c r="A52" s="5" t="s">
        <v>136</v>
      </c>
      <c r="B52">
        <v>3</v>
      </c>
      <c r="C52" t="s">
        <v>135</v>
      </c>
      <c r="D52">
        <v>-3.3000000000000002E-2</v>
      </c>
      <c r="E52">
        <f>D52*1.07691575</f>
        <v>-3.5538219750000002E-2</v>
      </c>
      <c r="F52">
        <v>1524.8330000000001</v>
      </c>
      <c r="G52">
        <v>0</v>
      </c>
      <c r="H52">
        <v>1525</v>
      </c>
      <c r="I52">
        <v>6.5000000000000002E-2</v>
      </c>
      <c r="J52">
        <v>1</v>
      </c>
      <c r="K52">
        <v>2</v>
      </c>
      <c r="S52" s="7"/>
    </row>
    <row r="53" spans="1:19" x14ac:dyDescent="0.25">
      <c r="A53" s="9" t="s">
        <v>137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1"/>
    </row>
    <row r="54" spans="1:19" x14ac:dyDescent="0.25">
      <c r="A54" s="1" t="s">
        <v>17</v>
      </c>
      <c r="B54" s="2">
        <v>5</v>
      </c>
      <c r="C54" s="2" t="s">
        <v>135</v>
      </c>
      <c r="D54" s="2">
        <v>2.1779999999999999</v>
      </c>
      <c r="E54">
        <f>D54*1.07691575</f>
        <v>2.3455225034999998</v>
      </c>
      <c r="F54" s="2">
        <v>1402.8330000000001</v>
      </c>
      <c r="G54" s="2">
        <v>2.21</v>
      </c>
      <c r="H54" s="2">
        <v>1403</v>
      </c>
      <c r="I54" s="2">
        <v>6.5000000000000002E-2</v>
      </c>
      <c r="J54" s="2">
        <v>1</v>
      </c>
      <c r="K54" s="2">
        <v>2</v>
      </c>
      <c r="L54" s="2">
        <f>D55-D54</f>
        <v>-1.734</v>
      </c>
      <c r="M54" s="2">
        <f>E55-E54</f>
        <v>-1.8673719104999997</v>
      </c>
      <c r="N54" s="2">
        <f>F55-F54</f>
        <v>16.666999999999916</v>
      </c>
      <c r="O54" s="2">
        <f>N54*1</f>
        <v>16.666999999999916</v>
      </c>
      <c r="P54">
        <f>M54/O54</f>
        <v>-0.11204007382852398</v>
      </c>
      <c r="Q54" s="2">
        <f>P54*60</f>
        <v>-6.7224044297114389</v>
      </c>
      <c r="R54" s="2">
        <f>Q54*60</f>
        <v>-403.34426578268631</v>
      </c>
      <c r="S54" s="4">
        <f>ABS(Q54)</f>
        <v>6.7224044297114389</v>
      </c>
    </row>
    <row r="55" spans="1:19" x14ac:dyDescent="0.25">
      <c r="A55" s="5" t="s">
        <v>138</v>
      </c>
      <c r="B55">
        <v>6</v>
      </c>
      <c r="C55" t="s">
        <v>135</v>
      </c>
      <c r="D55">
        <v>0.44400000000000001</v>
      </c>
      <c r="E55">
        <f>D55*1.07691575</f>
        <v>0.47815059299999996</v>
      </c>
      <c r="F55">
        <v>1419.5</v>
      </c>
      <c r="G55">
        <v>0.45500000000000002</v>
      </c>
      <c r="H55">
        <v>1420</v>
      </c>
      <c r="I55">
        <v>6.5000000000000002E-2</v>
      </c>
      <c r="J55">
        <v>1</v>
      </c>
      <c r="K55">
        <v>2</v>
      </c>
      <c r="S55" s="7"/>
    </row>
    <row r="56" spans="1:19" x14ac:dyDescent="0.25">
      <c r="A56" s="9" t="s">
        <v>139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1"/>
    </row>
    <row r="57" spans="1:19" x14ac:dyDescent="0.25">
      <c r="A57" s="1" t="s">
        <v>18</v>
      </c>
      <c r="B57" s="2">
        <v>9</v>
      </c>
      <c r="C57" s="2" t="s">
        <v>135</v>
      </c>
      <c r="D57" s="2">
        <v>2.113</v>
      </c>
      <c r="E57">
        <f t="shared" ref="E57:E62" si="1">D57*1.07691575</f>
        <v>2.2755229797499998</v>
      </c>
      <c r="F57" s="2">
        <v>1354.5</v>
      </c>
      <c r="G57" s="2">
        <v>2.145</v>
      </c>
      <c r="H57" s="2">
        <v>1355</v>
      </c>
      <c r="I57" s="2">
        <v>6.5000000000000002E-2</v>
      </c>
      <c r="J57" s="2">
        <v>1</v>
      </c>
      <c r="K57" s="2">
        <v>2</v>
      </c>
      <c r="L57" s="2">
        <f>D58-D57</f>
        <v>-1.3009999999999999</v>
      </c>
      <c r="M57" s="2">
        <f>E58-E57</f>
        <v>-1.4010673907499998</v>
      </c>
      <c r="N57" s="2">
        <f>F58-F57</f>
        <v>8</v>
      </c>
      <c r="O57" s="2">
        <f>N57*1</f>
        <v>8</v>
      </c>
      <c r="P57">
        <f>M57/O57</f>
        <v>-0.17513342384374997</v>
      </c>
      <c r="Q57" s="2">
        <f>P57*60</f>
        <v>-10.508005430624998</v>
      </c>
      <c r="R57" s="2">
        <f>Q57*60</f>
        <v>-630.48032583749989</v>
      </c>
      <c r="S57" s="4">
        <f>ABS(Q57)</f>
        <v>10.508005430624998</v>
      </c>
    </row>
    <row r="58" spans="1:19" x14ac:dyDescent="0.25">
      <c r="A58" s="5" t="s">
        <v>140</v>
      </c>
      <c r="B58">
        <v>10</v>
      </c>
      <c r="C58" t="s">
        <v>135</v>
      </c>
      <c r="D58">
        <v>0.81200000000000006</v>
      </c>
      <c r="E58">
        <f t="shared" si="1"/>
        <v>0.87445558899999998</v>
      </c>
      <c r="F58">
        <v>1362.5</v>
      </c>
      <c r="G58">
        <v>0.84499999999999997</v>
      </c>
      <c r="H58">
        <v>1363</v>
      </c>
      <c r="I58">
        <v>6.5000000000000002E-2</v>
      </c>
      <c r="J58">
        <v>1</v>
      </c>
      <c r="K58">
        <v>2</v>
      </c>
      <c r="S58" s="7"/>
    </row>
    <row r="59" spans="1:19" x14ac:dyDescent="0.25">
      <c r="A59" s="5" t="s">
        <v>141</v>
      </c>
      <c r="B59">
        <v>11</v>
      </c>
      <c r="C59" t="s">
        <v>135</v>
      </c>
      <c r="D59">
        <v>1.593</v>
      </c>
      <c r="E59">
        <f t="shared" si="1"/>
        <v>1.7155267897499999</v>
      </c>
      <c r="F59">
        <v>2162.5</v>
      </c>
      <c r="G59">
        <v>1.625</v>
      </c>
      <c r="H59">
        <v>2163</v>
      </c>
      <c r="I59">
        <v>6.5000000000000002E-2</v>
      </c>
      <c r="J59">
        <v>1</v>
      </c>
      <c r="K59">
        <v>2</v>
      </c>
      <c r="L59">
        <f>D60-D59</f>
        <v>-1.6259999999999999</v>
      </c>
      <c r="M59" s="2">
        <f>E60-E59</f>
        <v>-1.7510650095</v>
      </c>
      <c r="N59">
        <f>F60-F59</f>
        <v>19</v>
      </c>
      <c r="O59">
        <f>N59*1</f>
        <v>19</v>
      </c>
      <c r="P59">
        <f>M59/O59</f>
        <v>-9.2161316289473688E-2</v>
      </c>
      <c r="Q59">
        <f>P59*60</f>
        <v>-5.5296789773684214</v>
      </c>
      <c r="R59">
        <f>Q59*60</f>
        <v>-331.78073864210529</v>
      </c>
      <c r="S59" s="7">
        <f>ABS(Q59)</f>
        <v>5.5296789773684214</v>
      </c>
    </row>
    <row r="60" spans="1:19" x14ac:dyDescent="0.25">
      <c r="A60" s="9"/>
      <c r="B60" s="10">
        <v>12</v>
      </c>
      <c r="C60" s="10" t="s">
        <v>135</v>
      </c>
      <c r="D60" s="10">
        <v>-3.3000000000000002E-2</v>
      </c>
      <c r="E60">
        <f t="shared" si="1"/>
        <v>-3.5538219750000002E-2</v>
      </c>
      <c r="F60" s="10">
        <v>2181.5</v>
      </c>
      <c r="G60" s="10">
        <v>0</v>
      </c>
      <c r="H60" s="10">
        <v>2182</v>
      </c>
      <c r="I60" s="10">
        <v>6.5000000000000002E-2</v>
      </c>
      <c r="J60" s="10">
        <v>1</v>
      </c>
      <c r="K60" s="10">
        <v>2</v>
      </c>
      <c r="L60" s="10"/>
      <c r="M60" s="10"/>
      <c r="N60" s="10"/>
      <c r="O60" s="10"/>
      <c r="P60" s="10"/>
      <c r="Q60" s="10"/>
      <c r="R60" s="10"/>
      <c r="S60" s="11"/>
    </row>
    <row r="61" spans="1:19" x14ac:dyDescent="0.25">
      <c r="A61" s="1" t="s">
        <v>19</v>
      </c>
      <c r="B61" s="2">
        <v>15</v>
      </c>
      <c r="C61" s="2" t="s">
        <v>142</v>
      </c>
      <c r="D61" s="2">
        <v>2.4809999999999999</v>
      </c>
      <c r="E61">
        <f t="shared" si="1"/>
        <v>2.6718279757499999</v>
      </c>
      <c r="F61" s="2">
        <v>1385.1669999999999</v>
      </c>
      <c r="G61" s="2">
        <v>2.4700000000000002</v>
      </c>
      <c r="H61" s="2">
        <v>1385</v>
      </c>
      <c r="I61" s="2">
        <v>6.5000000000000002E-2</v>
      </c>
      <c r="J61" s="2">
        <v>1</v>
      </c>
      <c r="K61" s="2">
        <v>1</v>
      </c>
      <c r="L61" s="2">
        <f>D62-D61</f>
        <v>-2.427</v>
      </c>
      <c r="M61" s="2">
        <f>E62-E61</f>
        <v>-2.61367452525</v>
      </c>
      <c r="N61" s="2">
        <f>F62-F61</f>
        <v>12</v>
      </c>
      <c r="O61" s="2">
        <f>N61*1</f>
        <v>12</v>
      </c>
      <c r="P61">
        <f>M61/O61</f>
        <v>-0.21780621043750001</v>
      </c>
      <c r="Q61" s="2">
        <f>P61*60</f>
        <v>-13.068372626250001</v>
      </c>
      <c r="R61" s="2">
        <f>Q61*60</f>
        <v>-784.10235757500004</v>
      </c>
      <c r="S61" s="4">
        <f>ABS(Q61)</f>
        <v>13.068372626250001</v>
      </c>
    </row>
    <row r="62" spans="1:19" x14ac:dyDescent="0.25">
      <c r="A62" s="5" t="s">
        <v>143</v>
      </c>
      <c r="B62">
        <v>16</v>
      </c>
      <c r="C62" t="s">
        <v>142</v>
      </c>
      <c r="D62">
        <v>5.3999999999999999E-2</v>
      </c>
      <c r="E62">
        <f t="shared" si="1"/>
        <v>5.8153450499999995E-2</v>
      </c>
      <c r="F62">
        <v>1397.1669999999999</v>
      </c>
      <c r="G62">
        <v>6.5000000000000002E-2</v>
      </c>
      <c r="H62">
        <v>1397</v>
      </c>
      <c r="I62">
        <v>6.5000000000000002E-2</v>
      </c>
      <c r="J62">
        <v>1</v>
      </c>
      <c r="K62">
        <v>1</v>
      </c>
      <c r="S62" s="7"/>
    </row>
    <row r="63" spans="1:19" x14ac:dyDescent="0.25">
      <c r="A63" s="9" t="s">
        <v>144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1"/>
    </row>
    <row r="64" spans="1:19" x14ac:dyDescent="0.25">
      <c r="A64" s="1" t="s">
        <v>28</v>
      </c>
      <c r="B64" s="2">
        <v>18</v>
      </c>
      <c r="C64" s="2" t="s">
        <v>135</v>
      </c>
      <c r="D64" s="2">
        <v>3.4780000000000002</v>
      </c>
      <c r="E64">
        <f>D64*1.07691575</f>
        <v>3.7455129784999999</v>
      </c>
      <c r="F64" s="2">
        <v>3101.5</v>
      </c>
      <c r="G64" s="2">
        <v>3.51</v>
      </c>
      <c r="H64" s="2">
        <v>3102</v>
      </c>
      <c r="I64" s="2">
        <v>6.5000000000000002E-2</v>
      </c>
      <c r="J64" s="2">
        <v>1</v>
      </c>
      <c r="K64" s="2">
        <v>2</v>
      </c>
      <c r="L64" s="2">
        <f>D65-D64</f>
        <v>-1.9500000000000002</v>
      </c>
      <c r="M64" s="2">
        <f>E65-E64</f>
        <v>-2.0999857124999997</v>
      </c>
      <c r="N64" s="2">
        <f>F65-F64</f>
        <v>16</v>
      </c>
      <c r="O64" s="2">
        <f>N64*1</f>
        <v>16</v>
      </c>
      <c r="P64">
        <f>M64/O64</f>
        <v>-0.13124910703124998</v>
      </c>
      <c r="Q64" s="2">
        <f>P64*60</f>
        <v>-7.8749464218749985</v>
      </c>
      <c r="R64" s="2">
        <f>Q64*60</f>
        <v>-472.49678531249992</v>
      </c>
      <c r="S64" s="4">
        <f>ABS(Q64)</f>
        <v>7.8749464218749985</v>
      </c>
    </row>
    <row r="65" spans="1:19" x14ac:dyDescent="0.25">
      <c r="A65" s="5" t="s">
        <v>145</v>
      </c>
      <c r="B65">
        <v>19</v>
      </c>
      <c r="C65" t="s">
        <v>135</v>
      </c>
      <c r="D65">
        <v>1.528</v>
      </c>
      <c r="E65">
        <f>D65*1.07691575</f>
        <v>1.645527266</v>
      </c>
      <c r="F65">
        <v>3117.5</v>
      </c>
      <c r="G65">
        <v>1.56</v>
      </c>
      <c r="H65">
        <v>3118</v>
      </c>
      <c r="I65">
        <v>6.5000000000000002E-2</v>
      </c>
      <c r="J65">
        <v>1</v>
      </c>
      <c r="K65">
        <v>2</v>
      </c>
      <c r="S65" s="7"/>
    </row>
    <row r="66" spans="1:19" x14ac:dyDescent="0.25">
      <c r="A66" s="9" t="s">
        <v>34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2FB1-B154-874D-AE44-88E385232302}">
  <dimension ref="A1:S50"/>
  <sheetViews>
    <sheetView workbookViewId="0">
      <selection activeCell="F51" sqref="F51"/>
    </sheetView>
  </sheetViews>
  <sheetFormatPr defaultColWidth="11.42578125" defaultRowHeight="15" x14ac:dyDescent="0.25"/>
  <sheetData>
    <row r="1" spans="1:18" x14ac:dyDescent="0.25">
      <c r="A1" t="s">
        <v>176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32</v>
      </c>
      <c r="B3" s="2">
        <v>20</v>
      </c>
      <c r="C3" s="2" t="s">
        <v>135</v>
      </c>
      <c r="D3" s="2">
        <v>0.48799999999999999</v>
      </c>
      <c r="E3">
        <f t="shared" ref="E3:E14" si="0">D3*1.07691575</f>
        <v>0.52553488599999998</v>
      </c>
      <c r="F3" s="2">
        <v>0.5</v>
      </c>
      <c r="G3" s="2">
        <v>0.52</v>
      </c>
      <c r="H3" s="2">
        <v>1</v>
      </c>
      <c r="I3" s="2">
        <v>6.5000000000000002E-2</v>
      </c>
      <c r="J3" s="2">
        <v>1</v>
      </c>
      <c r="K3" s="2">
        <v>2</v>
      </c>
      <c r="L3" s="2">
        <f>D4-D3</f>
        <v>0.45499999999999996</v>
      </c>
      <c r="M3">
        <f>E4-E3</f>
        <v>0.48999666624999993</v>
      </c>
      <c r="N3" s="2">
        <f>F4-F3</f>
        <v>289</v>
      </c>
      <c r="O3" s="2">
        <f>N3*1</f>
        <v>289</v>
      </c>
      <c r="P3">
        <f>M3/O3</f>
        <v>1.6954901946366779E-3</v>
      </c>
      <c r="Q3" s="2">
        <f>P3*60</f>
        <v>0.10172941167820067</v>
      </c>
      <c r="R3" s="4">
        <f>Q3*60</f>
        <v>6.1037647006920404</v>
      </c>
    </row>
    <row r="4" spans="1:18" x14ac:dyDescent="0.25">
      <c r="A4" s="5" t="s">
        <v>146</v>
      </c>
      <c r="B4">
        <v>21</v>
      </c>
      <c r="C4" t="s">
        <v>135</v>
      </c>
      <c r="D4">
        <v>0.94299999999999995</v>
      </c>
      <c r="E4">
        <f t="shared" si="0"/>
        <v>1.0155315522499999</v>
      </c>
      <c r="F4">
        <v>289.5</v>
      </c>
      <c r="G4">
        <v>0.97499999999999998</v>
      </c>
      <c r="H4">
        <v>290</v>
      </c>
      <c r="I4">
        <v>6.5000000000000002E-2</v>
      </c>
      <c r="J4">
        <v>1</v>
      </c>
      <c r="K4">
        <v>2</v>
      </c>
      <c r="R4" s="7"/>
    </row>
    <row r="5" spans="1:18" x14ac:dyDescent="0.25">
      <c r="A5" s="5" t="s">
        <v>147</v>
      </c>
      <c r="B5">
        <v>22</v>
      </c>
      <c r="C5" t="s">
        <v>135</v>
      </c>
      <c r="D5">
        <v>3.3000000000000002E-2</v>
      </c>
      <c r="E5">
        <f t="shared" si="0"/>
        <v>3.5538219750000002E-2</v>
      </c>
      <c r="F5">
        <v>296.5</v>
      </c>
      <c r="G5">
        <v>6.5000000000000002E-2</v>
      </c>
      <c r="H5">
        <v>297</v>
      </c>
      <c r="I5">
        <v>6.5000000000000002E-2</v>
      </c>
      <c r="J5">
        <v>1</v>
      </c>
      <c r="K5">
        <v>2</v>
      </c>
      <c r="L5">
        <f>D6-D5</f>
        <v>3.77</v>
      </c>
      <c r="M5">
        <f>E6-E5</f>
        <v>4.0599723774999994</v>
      </c>
      <c r="N5">
        <f>F6-F5</f>
        <v>3302</v>
      </c>
      <c r="O5">
        <f>N5*1</f>
        <v>3302</v>
      </c>
      <c r="P5">
        <f>M5/O5</f>
        <v>1.2295494783464565E-3</v>
      </c>
      <c r="Q5">
        <f>P5*60</f>
        <v>7.3772968700787395E-2</v>
      </c>
      <c r="R5" s="7">
        <f>Q5*60</f>
        <v>4.426378122047244</v>
      </c>
    </row>
    <row r="6" spans="1:18" x14ac:dyDescent="0.25">
      <c r="A6" s="9"/>
      <c r="B6" s="10">
        <v>23</v>
      </c>
      <c r="C6" s="10" t="s">
        <v>135</v>
      </c>
      <c r="D6" s="10">
        <v>3.8029999999999999</v>
      </c>
      <c r="E6">
        <f t="shared" si="0"/>
        <v>4.0955105972499997</v>
      </c>
      <c r="F6" s="10">
        <v>3598.5</v>
      </c>
      <c r="G6" s="10">
        <v>3.835</v>
      </c>
      <c r="H6" s="10">
        <v>3599</v>
      </c>
      <c r="I6" s="10">
        <v>6.5000000000000002E-2</v>
      </c>
      <c r="J6" s="10">
        <v>1</v>
      </c>
      <c r="K6" s="10">
        <v>2</v>
      </c>
      <c r="L6" s="10"/>
      <c r="M6" s="10"/>
      <c r="N6" s="10"/>
      <c r="O6" s="10"/>
      <c r="P6" s="10"/>
      <c r="Q6" s="10"/>
      <c r="R6" s="11"/>
    </row>
    <row r="7" spans="1:18" x14ac:dyDescent="0.25">
      <c r="A7" s="1" t="s">
        <v>35</v>
      </c>
      <c r="B7" s="2">
        <v>24</v>
      </c>
      <c r="C7" s="2" t="s">
        <v>135</v>
      </c>
      <c r="D7" s="2">
        <v>1.95</v>
      </c>
      <c r="E7">
        <f t="shared" si="0"/>
        <v>2.0999857124999997</v>
      </c>
      <c r="F7" s="2">
        <v>2</v>
      </c>
      <c r="G7" s="2">
        <v>1.95</v>
      </c>
      <c r="H7" s="2">
        <v>2</v>
      </c>
      <c r="I7" s="2">
        <v>6.5000000000000002E-2</v>
      </c>
      <c r="J7" s="2">
        <v>1</v>
      </c>
      <c r="K7" s="2">
        <v>2</v>
      </c>
      <c r="L7" s="2">
        <f>D8-D7</f>
        <v>1.3979999999999999</v>
      </c>
      <c r="M7">
        <f>E8-E7</f>
        <v>1.5055282184999998</v>
      </c>
      <c r="N7" s="2">
        <f>F8-F7</f>
        <v>713.5</v>
      </c>
      <c r="O7" s="2">
        <f>N7*1</f>
        <v>713.5</v>
      </c>
      <c r="P7">
        <f>M7/O7</f>
        <v>2.1100605725297827E-3</v>
      </c>
      <c r="Q7" s="2">
        <f>P7*60</f>
        <v>0.12660363435178695</v>
      </c>
      <c r="R7" s="4">
        <f>Q7*60</f>
        <v>7.5962180611072174</v>
      </c>
    </row>
    <row r="8" spans="1:18" x14ac:dyDescent="0.25">
      <c r="A8" s="5" t="s">
        <v>148</v>
      </c>
      <c r="B8">
        <v>25</v>
      </c>
      <c r="C8" t="s">
        <v>135</v>
      </c>
      <c r="D8">
        <v>3.3479999999999999</v>
      </c>
      <c r="E8">
        <f t="shared" si="0"/>
        <v>3.6055139309999995</v>
      </c>
      <c r="F8">
        <v>715.5</v>
      </c>
      <c r="G8">
        <v>3.38</v>
      </c>
      <c r="H8">
        <v>716</v>
      </c>
      <c r="I8">
        <v>6.5000000000000002E-2</v>
      </c>
      <c r="J8">
        <v>1</v>
      </c>
      <c r="K8">
        <v>2</v>
      </c>
      <c r="R8" s="7"/>
    </row>
    <row r="9" spans="1:18" x14ac:dyDescent="0.25">
      <c r="A9" s="5" t="s">
        <v>149</v>
      </c>
      <c r="B9">
        <v>26</v>
      </c>
      <c r="C9" t="s">
        <v>135</v>
      </c>
      <c r="D9">
        <v>0.22800000000000001</v>
      </c>
      <c r="E9">
        <f t="shared" si="0"/>
        <v>0.245536791</v>
      </c>
      <c r="F9">
        <v>730.16700000000003</v>
      </c>
      <c r="G9">
        <v>0.26</v>
      </c>
      <c r="H9">
        <v>730</v>
      </c>
      <c r="I9">
        <v>6.5000000000000002E-2</v>
      </c>
      <c r="J9">
        <v>1</v>
      </c>
      <c r="K9">
        <v>2</v>
      </c>
      <c r="L9">
        <f>D10-D9</f>
        <v>2.4259999999999997</v>
      </c>
      <c r="M9">
        <f>E10-E9</f>
        <v>2.6125976094999994</v>
      </c>
      <c r="N9">
        <f>F10-F9</f>
        <v>1261.6660000000002</v>
      </c>
      <c r="O9">
        <f>N9*1</f>
        <v>1261.6660000000002</v>
      </c>
      <c r="P9">
        <f>M9/O9</f>
        <v>2.0707521717316618E-3</v>
      </c>
      <c r="Q9">
        <f>P9*60</f>
        <v>0.12424513030389971</v>
      </c>
      <c r="R9" s="7">
        <f>Q9*60</f>
        <v>7.4547078182339828</v>
      </c>
    </row>
    <row r="10" spans="1:18" x14ac:dyDescent="0.25">
      <c r="A10" s="5"/>
      <c r="B10">
        <v>27</v>
      </c>
      <c r="C10" t="s">
        <v>135</v>
      </c>
      <c r="D10">
        <v>2.6539999999999999</v>
      </c>
      <c r="E10">
        <f t="shared" si="0"/>
        <v>2.8581344004999996</v>
      </c>
      <c r="F10">
        <v>1991.8330000000001</v>
      </c>
      <c r="G10">
        <v>2.665</v>
      </c>
      <c r="H10">
        <v>1992</v>
      </c>
      <c r="I10">
        <v>6.5000000000000002E-2</v>
      </c>
      <c r="J10">
        <v>1</v>
      </c>
      <c r="K10">
        <v>2</v>
      </c>
      <c r="R10" s="7"/>
    </row>
    <row r="11" spans="1:18" x14ac:dyDescent="0.25">
      <c r="A11" s="5"/>
      <c r="B11">
        <v>28</v>
      </c>
      <c r="C11" t="s">
        <v>135</v>
      </c>
      <c r="D11">
        <v>1.528</v>
      </c>
      <c r="E11">
        <f t="shared" si="0"/>
        <v>1.645527266</v>
      </c>
      <c r="F11">
        <v>1999.8330000000001</v>
      </c>
      <c r="G11">
        <v>1.56</v>
      </c>
      <c r="H11">
        <v>2000</v>
      </c>
      <c r="I11">
        <v>6.5000000000000002E-2</v>
      </c>
      <c r="J11">
        <v>1</v>
      </c>
      <c r="K11">
        <v>2</v>
      </c>
      <c r="L11">
        <f>D12-D11</f>
        <v>1.9929999999999999</v>
      </c>
      <c r="M11">
        <f>E12-E11</f>
        <v>2.1462930897499994</v>
      </c>
      <c r="N11">
        <f>F12-F11</f>
        <v>1599.3339999999998</v>
      </c>
      <c r="O11">
        <f>N11*1</f>
        <v>1599.3339999999998</v>
      </c>
      <c r="P11">
        <f>M11/O11</f>
        <v>1.3419917851743286E-3</v>
      </c>
      <c r="Q11">
        <f>P11*60</f>
        <v>8.0519507110459715E-2</v>
      </c>
      <c r="R11" s="7">
        <f>Q11*60</f>
        <v>4.8311704266275832</v>
      </c>
    </row>
    <row r="12" spans="1:18" x14ac:dyDescent="0.25">
      <c r="A12" s="9"/>
      <c r="B12" s="10">
        <v>29</v>
      </c>
      <c r="C12" s="10" t="s">
        <v>135</v>
      </c>
      <c r="D12" s="10">
        <v>3.5209999999999999</v>
      </c>
      <c r="E12">
        <f t="shared" si="0"/>
        <v>3.7918203557499996</v>
      </c>
      <c r="F12" s="10">
        <v>3599.1669999999999</v>
      </c>
      <c r="G12" s="10">
        <v>3.51</v>
      </c>
      <c r="H12" s="10">
        <v>3599</v>
      </c>
      <c r="I12" s="10">
        <v>6.5000000000000002E-2</v>
      </c>
      <c r="J12" s="10">
        <v>1</v>
      </c>
      <c r="K12" s="10">
        <v>2</v>
      </c>
      <c r="L12" s="10"/>
      <c r="M12" s="10"/>
      <c r="N12" s="10"/>
      <c r="O12" s="10"/>
      <c r="P12" s="10"/>
      <c r="Q12" s="10"/>
      <c r="R12" s="11"/>
    </row>
    <row r="13" spans="1:18" x14ac:dyDescent="0.25">
      <c r="A13" s="1" t="s">
        <v>38</v>
      </c>
      <c r="B13" s="2">
        <v>30</v>
      </c>
      <c r="C13" s="2" t="s">
        <v>142</v>
      </c>
      <c r="D13" s="2">
        <v>1.04</v>
      </c>
      <c r="E13">
        <f t="shared" si="0"/>
        <v>1.11999238</v>
      </c>
      <c r="F13" s="2">
        <v>1</v>
      </c>
      <c r="G13" s="2">
        <v>1.04</v>
      </c>
      <c r="H13" s="2">
        <v>1</v>
      </c>
      <c r="I13" s="2">
        <v>6.5000000000000002E-2</v>
      </c>
      <c r="J13" s="2">
        <v>1</v>
      </c>
      <c r="K13" s="2">
        <v>1</v>
      </c>
      <c r="L13" s="2">
        <f>D14-D13</f>
        <v>1.7879999999999998</v>
      </c>
      <c r="M13">
        <f>E14-E13</f>
        <v>1.9255253609999998</v>
      </c>
      <c r="N13" s="2">
        <f>F14-F13</f>
        <v>1417.8330000000001</v>
      </c>
      <c r="O13" s="2">
        <f>N13*1</f>
        <v>1417.8330000000001</v>
      </c>
      <c r="P13">
        <f>M13/O13</f>
        <v>1.3580762762610264E-3</v>
      </c>
      <c r="Q13" s="2">
        <f>P13*60</f>
        <v>8.1484576575661577E-2</v>
      </c>
      <c r="R13" s="4">
        <f>Q13*60</f>
        <v>4.8890745945396947</v>
      </c>
    </row>
    <row r="14" spans="1:18" x14ac:dyDescent="0.25">
      <c r="A14" s="5" t="s">
        <v>150</v>
      </c>
      <c r="B14">
        <v>31</v>
      </c>
      <c r="C14" t="s">
        <v>142</v>
      </c>
      <c r="D14">
        <v>2.8279999999999998</v>
      </c>
      <c r="E14">
        <f t="shared" si="0"/>
        <v>3.0455177409999998</v>
      </c>
      <c r="F14">
        <v>1418.8330000000001</v>
      </c>
      <c r="G14">
        <v>2.86</v>
      </c>
      <c r="H14">
        <v>1419</v>
      </c>
      <c r="I14">
        <v>6.5000000000000002E-2</v>
      </c>
      <c r="J14">
        <v>1</v>
      </c>
      <c r="K14">
        <v>1</v>
      </c>
      <c r="R14" s="7"/>
    </row>
    <row r="15" spans="1:18" x14ac:dyDescent="0.25">
      <c r="A15" s="9" t="s">
        <v>151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6" spans="1:18" x14ac:dyDescent="0.25">
      <c r="A16" s="1" t="s">
        <v>47</v>
      </c>
      <c r="B16" s="2">
        <v>39</v>
      </c>
      <c r="C16" s="2" t="s">
        <v>135</v>
      </c>
      <c r="D16" s="2">
        <v>-7.5999999999999998E-2</v>
      </c>
      <c r="E16">
        <f>D16*1.07691575</f>
        <v>-8.1845596999999992E-2</v>
      </c>
      <c r="F16" s="2">
        <v>562.5</v>
      </c>
      <c r="G16" s="2">
        <v>0</v>
      </c>
      <c r="H16" s="2">
        <v>0</v>
      </c>
      <c r="I16" s="2">
        <v>0</v>
      </c>
      <c r="J16" s="2">
        <v>0</v>
      </c>
      <c r="K16" s="2">
        <v>2</v>
      </c>
      <c r="L16" s="2">
        <f>D17-D16</f>
        <v>1.9930000000000001</v>
      </c>
      <c r="M16">
        <f>E17-E16</f>
        <v>2.1462930897499999</v>
      </c>
      <c r="N16" s="2">
        <f>F17-F16</f>
        <v>1354</v>
      </c>
      <c r="O16" s="2">
        <f>N16*1</f>
        <v>1354</v>
      </c>
      <c r="P16">
        <f>M16/O16</f>
        <v>1.5851499924298374E-3</v>
      </c>
      <c r="Q16" s="2">
        <f>P16*60</f>
        <v>9.5108999545790246E-2</v>
      </c>
      <c r="R16" s="4">
        <f>Q16*60</f>
        <v>5.7065399727474144</v>
      </c>
    </row>
    <row r="17" spans="1:19" x14ac:dyDescent="0.25">
      <c r="A17" s="5" t="s">
        <v>152</v>
      </c>
      <c r="B17">
        <v>40</v>
      </c>
      <c r="C17" t="s">
        <v>135</v>
      </c>
      <c r="D17">
        <v>1.917</v>
      </c>
      <c r="E17">
        <f>D17*1.07691575</f>
        <v>2.0644474927499998</v>
      </c>
      <c r="F17">
        <v>1916.5</v>
      </c>
      <c r="G17">
        <v>1.95</v>
      </c>
      <c r="H17">
        <v>1917</v>
      </c>
      <c r="I17">
        <v>6.5000000000000002E-2</v>
      </c>
      <c r="J17">
        <v>1</v>
      </c>
      <c r="K17">
        <v>2</v>
      </c>
      <c r="R17" s="7"/>
    </row>
    <row r="18" spans="1:19" x14ac:dyDescent="0.25">
      <c r="A18" s="9" t="s">
        <v>153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</row>
    <row r="19" spans="1:19" x14ac:dyDescent="0.25">
      <c r="A19" s="1" t="s">
        <v>50</v>
      </c>
      <c r="B19" s="2">
        <v>42</v>
      </c>
      <c r="C19" s="2" t="s">
        <v>135</v>
      </c>
      <c r="D19" s="2">
        <v>0.71499999999999997</v>
      </c>
      <c r="E19">
        <f>D19*1.07691575</f>
        <v>0.76999476124999988</v>
      </c>
      <c r="F19" s="2">
        <v>0</v>
      </c>
      <c r="G19" s="2">
        <v>0.71499999999999997</v>
      </c>
      <c r="H19" s="2">
        <v>0</v>
      </c>
      <c r="I19" s="2">
        <v>6.5000000000000002E-2</v>
      </c>
      <c r="J19" s="2">
        <v>1</v>
      </c>
      <c r="K19" s="2">
        <v>2</v>
      </c>
      <c r="L19" s="2">
        <f>D20-D19</f>
        <v>1.528</v>
      </c>
      <c r="M19">
        <f>E20-E19</f>
        <v>1.6455272659999998</v>
      </c>
      <c r="N19" s="2">
        <f>F20-F19</f>
        <v>1017.5</v>
      </c>
      <c r="O19" s="2">
        <f>N19*1</f>
        <v>1017.5</v>
      </c>
      <c r="P19">
        <f>M19/O19</f>
        <v>1.6172258142506141E-3</v>
      </c>
      <c r="Q19" s="2">
        <f>P19*60</f>
        <v>9.7033548855036844E-2</v>
      </c>
      <c r="R19" s="4">
        <f>Q19*60</f>
        <v>5.8220129313022104</v>
      </c>
    </row>
    <row r="20" spans="1:19" x14ac:dyDescent="0.25">
      <c r="A20" s="5" t="s">
        <v>154</v>
      </c>
      <c r="B20">
        <v>43</v>
      </c>
      <c r="C20" t="s">
        <v>135</v>
      </c>
      <c r="D20">
        <v>2.2429999999999999</v>
      </c>
      <c r="E20">
        <f>D20*1.07691575</f>
        <v>2.4155220272499998</v>
      </c>
      <c r="F20">
        <v>1017.5</v>
      </c>
      <c r="G20">
        <v>2.2749999999999999</v>
      </c>
      <c r="H20">
        <v>1018</v>
      </c>
      <c r="I20">
        <v>6.5000000000000002E-2</v>
      </c>
      <c r="J20">
        <v>1</v>
      </c>
      <c r="K20">
        <v>2</v>
      </c>
      <c r="R20" s="7"/>
    </row>
    <row r="21" spans="1:19" x14ac:dyDescent="0.25">
      <c r="A21" s="5" t="s">
        <v>155</v>
      </c>
      <c r="B21">
        <v>44</v>
      </c>
      <c r="C21" t="s">
        <v>135</v>
      </c>
      <c r="D21">
        <v>1.137</v>
      </c>
      <c r="E21">
        <f>D21*1.07691575</f>
        <v>1.2244532077499999</v>
      </c>
      <c r="F21">
        <v>1027.5</v>
      </c>
      <c r="G21">
        <v>1.17</v>
      </c>
      <c r="H21">
        <v>1028</v>
      </c>
      <c r="I21">
        <v>6.5000000000000002E-2</v>
      </c>
      <c r="J21">
        <v>1</v>
      </c>
      <c r="K21">
        <v>2</v>
      </c>
      <c r="L21">
        <f>D22-D21</f>
        <v>1.3649999999999998</v>
      </c>
      <c r="M21">
        <f>E22-E21</f>
        <v>1.4699899987499996</v>
      </c>
      <c r="N21">
        <f>F22-F21</f>
        <v>1213</v>
      </c>
      <c r="O21">
        <f>N21*1</f>
        <v>1213</v>
      </c>
      <c r="P21">
        <f>M21/O21</f>
        <v>1.2118631481863147E-3</v>
      </c>
      <c r="Q21">
        <f>P21*60</f>
        <v>7.271178889117888E-2</v>
      </c>
      <c r="R21" s="7">
        <f>Q21*60</f>
        <v>4.3627073334707331</v>
      </c>
    </row>
    <row r="22" spans="1:19" x14ac:dyDescent="0.25">
      <c r="A22" s="9"/>
      <c r="B22" s="10">
        <v>45</v>
      </c>
      <c r="C22" s="10" t="s">
        <v>135</v>
      </c>
      <c r="D22" s="10">
        <v>2.5019999999999998</v>
      </c>
      <c r="E22" s="10">
        <f>D22*1.07691575</f>
        <v>2.6944432064999995</v>
      </c>
      <c r="F22" s="10">
        <v>2240.5</v>
      </c>
      <c r="G22" s="10">
        <v>2.5350000000000001</v>
      </c>
      <c r="H22" s="10">
        <v>2241</v>
      </c>
      <c r="I22" s="10">
        <v>6.5000000000000002E-2</v>
      </c>
      <c r="J22" s="10">
        <v>1</v>
      </c>
      <c r="K22" s="10">
        <v>2</v>
      </c>
      <c r="L22" s="10"/>
      <c r="M22" s="10"/>
      <c r="N22" s="10"/>
      <c r="O22" s="10"/>
      <c r="P22" s="10"/>
      <c r="Q22" s="10"/>
      <c r="R22" s="11"/>
    </row>
    <row r="26" spans="1:19" x14ac:dyDescent="0.25">
      <c r="A26" t="s">
        <v>177</v>
      </c>
    </row>
    <row r="27" spans="1:19" x14ac:dyDescent="0.25">
      <c r="C27" t="s">
        <v>5</v>
      </c>
      <c r="D27" t="s">
        <v>6</v>
      </c>
      <c r="E27" s="15" t="s">
        <v>72</v>
      </c>
      <c r="F27" t="s">
        <v>7</v>
      </c>
      <c r="G27" t="s">
        <v>8</v>
      </c>
      <c r="H27" t="s">
        <v>9</v>
      </c>
      <c r="I27" t="s">
        <v>10</v>
      </c>
      <c r="J27" t="s">
        <v>11</v>
      </c>
      <c r="K27" t="s">
        <v>12</v>
      </c>
      <c r="L27" t="s">
        <v>13</v>
      </c>
      <c r="M27" s="15" t="s">
        <v>73</v>
      </c>
      <c r="N27" t="s">
        <v>15</v>
      </c>
      <c r="O27" t="s">
        <v>14</v>
      </c>
      <c r="P27" t="s">
        <v>0</v>
      </c>
      <c r="Q27" t="s">
        <v>1</v>
      </c>
      <c r="R27" t="s">
        <v>2</v>
      </c>
    </row>
    <row r="28" spans="1:19" x14ac:dyDescent="0.25">
      <c r="A28" s="1" t="s">
        <v>32</v>
      </c>
      <c r="B28" s="2">
        <v>21</v>
      </c>
      <c r="C28" s="2" t="s">
        <v>135</v>
      </c>
      <c r="D28" s="2">
        <v>0.94299999999999995</v>
      </c>
      <c r="E28">
        <f>D28*1.07691575</f>
        <v>1.0155315522499999</v>
      </c>
      <c r="F28" s="2">
        <v>289.5</v>
      </c>
      <c r="G28" s="2">
        <v>0.97499999999999998</v>
      </c>
      <c r="H28" s="2">
        <v>290</v>
      </c>
      <c r="I28" s="2">
        <v>6.5000000000000002E-2</v>
      </c>
      <c r="J28" s="2">
        <v>1</v>
      </c>
      <c r="K28" s="2">
        <v>2</v>
      </c>
      <c r="L28" s="2">
        <f>D29-D28</f>
        <v>-0.90999999999999992</v>
      </c>
      <c r="M28" s="2">
        <f>E29-E28</f>
        <v>-0.97999333249999987</v>
      </c>
      <c r="N28" s="2">
        <f>F29-F28</f>
        <v>7</v>
      </c>
      <c r="O28" s="2">
        <f>N28*1</f>
        <v>7</v>
      </c>
      <c r="P28">
        <f>M28/O28</f>
        <v>-0.13999904749999997</v>
      </c>
      <c r="Q28" s="2">
        <f>P28*60</f>
        <v>-8.3999428499999986</v>
      </c>
      <c r="R28" s="2">
        <f>Q28*60</f>
        <v>-503.9965709999999</v>
      </c>
      <c r="S28" s="4">
        <f>ABS(Q28)</f>
        <v>8.3999428499999986</v>
      </c>
    </row>
    <row r="29" spans="1:19" x14ac:dyDescent="0.25">
      <c r="A29" s="5" t="s">
        <v>146</v>
      </c>
      <c r="B29">
        <v>22</v>
      </c>
      <c r="C29" t="s">
        <v>135</v>
      </c>
      <c r="D29">
        <v>3.3000000000000002E-2</v>
      </c>
      <c r="E29">
        <f>D29*1.07691575</f>
        <v>3.5538219750000002E-2</v>
      </c>
      <c r="F29">
        <v>296.5</v>
      </c>
      <c r="G29">
        <v>6.5000000000000002E-2</v>
      </c>
      <c r="H29">
        <v>297</v>
      </c>
      <c r="I29">
        <v>6.5000000000000002E-2</v>
      </c>
      <c r="J29">
        <v>1</v>
      </c>
      <c r="K29">
        <v>2</v>
      </c>
      <c r="S29" s="7"/>
    </row>
    <row r="30" spans="1:19" x14ac:dyDescent="0.25">
      <c r="A30" s="9" t="s">
        <v>147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</row>
    <row r="31" spans="1:19" x14ac:dyDescent="0.25">
      <c r="A31" s="1" t="s">
        <v>35</v>
      </c>
      <c r="B31" s="2">
        <v>25</v>
      </c>
      <c r="C31" s="2" t="s">
        <v>135</v>
      </c>
      <c r="D31" s="2">
        <v>3.3479999999999999</v>
      </c>
      <c r="E31">
        <f t="shared" ref="E31:E36" si="1">D31*1.07691575</f>
        <v>3.6055139309999995</v>
      </c>
      <c r="F31" s="2">
        <v>715.5</v>
      </c>
      <c r="G31" s="2">
        <v>3.38</v>
      </c>
      <c r="H31" s="2">
        <v>716</v>
      </c>
      <c r="I31" s="2">
        <v>6.5000000000000002E-2</v>
      </c>
      <c r="J31" s="2">
        <v>1</v>
      </c>
      <c r="K31" s="2">
        <v>2</v>
      </c>
      <c r="L31" s="2">
        <f>D32-D31</f>
        <v>-3.1199999999999997</v>
      </c>
      <c r="M31" s="2">
        <f>E32-E31</f>
        <v>-3.3599771399999994</v>
      </c>
      <c r="N31" s="2">
        <f>F32-F31</f>
        <v>14.66700000000003</v>
      </c>
      <c r="O31" s="2">
        <f>N31*1</f>
        <v>14.66700000000003</v>
      </c>
      <c r="P31">
        <f>M31/O31</f>
        <v>-0.22908414399672683</v>
      </c>
      <c r="Q31" s="2">
        <f>P31*60</f>
        <v>-13.74504863980361</v>
      </c>
      <c r="R31" s="2">
        <f>Q31*60</f>
        <v>-824.70291838821663</v>
      </c>
      <c r="S31" s="4">
        <f>ABS(Q31)</f>
        <v>13.74504863980361</v>
      </c>
    </row>
    <row r="32" spans="1:19" x14ac:dyDescent="0.25">
      <c r="A32" s="5" t="s">
        <v>148</v>
      </c>
      <c r="B32">
        <v>26</v>
      </c>
      <c r="C32" t="s">
        <v>135</v>
      </c>
      <c r="D32">
        <v>0.22800000000000001</v>
      </c>
      <c r="E32">
        <f t="shared" si="1"/>
        <v>0.245536791</v>
      </c>
      <c r="F32">
        <v>730.16700000000003</v>
      </c>
      <c r="G32">
        <v>0.26</v>
      </c>
      <c r="H32">
        <v>730</v>
      </c>
      <c r="I32">
        <v>6.5000000000000002E-2</v>
      </c>
      <c r="J32">
        <v>1</v>
      </c>
      <c r="K32">
        <v>2</v>
      </c>
      <c r="S32" s="7"/>
    </row>
    <row r="33" spans="1:19" x14ac:dyDescent="0.25">
      <c r="A33" s="5" t="s">
        <v>149</v>
      </c>
      <c r="B33">
        <v>27</v>
      </c>
      <c r="C33" t="s">
        <v>135</v>
      </c>
      <c r="D33">
        <v>2.6539999999999999</v>
      </c>
      <c r="E33">
        <f t="shared" si="1"/>
        <v>2.8581344004999996</v>
      </c>
      <c r="F33">
        <v>1991.8330000000001</v>
      </c>
      <c r="G33">
        <v>2.665</v>
      </c>
      <c r="H33">
        <v>1992</v>
      </c>
      <c r="I33">
        <v>6.5000000000000002E-2</v>
      </c>
      <c r="J33">
        <v>1</v>
      </c>
      <c r="K33">
        <v>2</v>
      </c>
      <c r="L33">
        <f>D34-D33</f>
        <v>-1.1259999999999999</v>
      </c>
      <c r="M33" s="2">
        <f>E34-E33</f>
        <v>-1.2126071344999996</v>
      </c>
      <c r="N33">
        <f>F34-F33</f>
        <v>8</v>
      </c>
      <c r="O33">
        <f>N33*1</f>
        <v>8</v>
      </c>
      <c r="P33">
        <f>M33/O33</f>
        <v>-0.15157589181249995</v>
      </c>
      <c r="Q33">
        <f>P33*60</f>
        <v>-9.0945535087499962</v>
      </c>
      <c r="R33">
        <f>Q33*60</f>
        <v>-545.67321052499983</v>
      </c>
      <c r="S33" s="7">
        <f>ABS(Q33)</f>
        <v>9.0945535087499962</v>
      </c>
    </row>
    <row r="34" spans="1:19" x14ac:dyDescent="0.25">
      <c r="A34" s="9"/>
      <c r="B34" s="10">
        <v>28</v>
      </c>
      <c r="C34" s="10" t="s">
        <v>135</v>
      </c>
      <c r="D34" s="10">
        <v>1.528</v>
      </c>
      <c r="E34">
        <f t="shared" si="1"/>
        <v>1.645527266</v>
      </c>
      <c r="F34" s="10">
        <v>1999.8330000000001</v>
      </c>
      <c r="G34" s="10">
        <v>1.56</v>
      </c>
      <c r="H34" s="10">
        <v>2000</v>
      </c>
      <c r="I34" s="10">
        <v>6.5000000000000002E-2</v>
      </c>
      <c r="J34" s="10">
        <v>1</v>
      </c>
      <c r="K34" s="10">
        <v>2</v>
      </c>
      <c r="L34" s="10"/>
      <c r="M34" s="10"/>
      <c r="N34" s="10"/>
      <c r="O34" s="10"/>
      <c r="P34" s="10"/>
      <c r="Q34" s="10"/>
      <c r="R34" s="10"/>
      <c r="S34" s="11"/>
    </row>
    <row r="35" spans="1:19" x14ac:dyDescent="0.25">
      <c r="A35" s="1" t="s">
        <v>38</v>
      </c>
      <c r="B35" s="2">
        <v>31</v>
      </c>
      <c r="C35" s="2" t="s">
        <v>142</v>
      </c>
      <c r="D35" s="2">
        <v>2.8279999999999998</v>
      </c>
      <c r="E35">
        <f t="shared" si="1"/>
        <v>3.0455177409999998</v>
      </c>
      <c r="F35" s="2">
        <v>1418.8330000000001</v>
      </c>
      <c r="G35" s="2">
        <v>2.86</v>
      </c>
      <c r="H35" s="2">
        <v>1419</v>
      </c>
      <c r="I35" s="2">
        <v>6.5000000000000002E-2</v>
      </c>
      <c r="J35" s="2">
        <v>1</v>
      </c>
      <c r="K35" s="2">
        <v>1</v>
      </c>
      <c r="L35" s="2">
        <f>D36-D35</f>
        <v>-1.5599999999999998</v>
      </c>
      <c r="M35" s="2">
        <f>E36-E35</f>
        <v>-1.6799885699999999</v>
      </c>
      <c r="N35" s="2">
        <f>F36-F35</f>
        <v>12</v>
      </c>
      <c r="O35" s="2">
        <f>N35*1</f>
        <v>12</v>
      </c>
      <c r="P35">
        <f>M35/O35</f>
        <v>-0.1399990475</v>
      </c>
      <c r="Q35" s="2">
        <f>P35*60</f>
        <v>-8.3999428500000004</v>
      </c>
      <c r="R35" s="2">
        <f>Q35*60</f>
        <v>-503.99657100000002</v>
      </c>
      <c r="S35" s="4">
        <f>ABS(Q35)</f>
        <v>8.3999428500000004</v>
      </c>
    </row>
    <row r="36" spans="1:19" x14ac:dyDescent="0.25">
      <c r="A36" s="5" t="s">
        <v>150</v>
      </c>
      <c r="B36">
        <v>32</v>
      </c>
      <c r="C36" t="s">
        <v>142</v>
      </c>
      <c r="D36">
        <v>1.268</v>
      </c>
      <c r="E36">
        <f t="shared" si="1"/>
        <v>1.3655291709999999</v>
      </c>
      <c r="F36">
        <v>1430.8330000000001</v>
      </c>
      <c r="G36">
        <v>1.3</v>
      </c>
      <c r="H36">
        <v>1431</v>
      </c>
      <c r="I36">
        <v>6.5000000000000002E-2</v>
      </c>
      <c r="J36">
        <v>1</v>
      </c>
      <c r="K36">
        <v>1</v>
      </c>
      <c r="S36" s="7"/>
    </row>
    <row r="37" spans="1:19" x14ac:dyDescent="0.25">
      <c r="A37" s="9" t="s">
        <v>151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1:19" x14ac:dyDescent="0.25">
      <c r="A38" s="1" t="s">
        <v>41</v>
      </c>
      <c r="B38" s="2">
        <v>34</v>
      </c>
      <c r="C38" s="2" t="s">
        <v>135</v>
      </c>
      <c r="D38" s="2">
        <v>2.2639999999999998</v>
      </c>
      <c r="E38">
        <f>D38*1.07691575</f>
        <v>2.4381372579999998</v>
      </c>
      <c r="F38" s="2">
        <v>1524.1669999999999</v>
      </c>
      <c r="G38" s="2">
        <v>2.2749999999999999</v>
      </c>
      <c r="H38" s="2">
        <v>1524</v>
      </c>
      <c r="I38" s="2">
        <v>6.5000000000000002E-2</v>
      </c>
      <c r="J38" s="2">
        <v>1</v>
      </c>
      <c r="K38" s="2">
        <v>2</v>
      </c>
      <c r="L38" s="2">
        <f>D39-D38</f>
        <v>-2.2529999999999997</v>
      </c>
      <c r="M38" s="2">
        <f>E39-E38</f>
        <v>-2.4262911847499997</v>
      </c>
      <c r="N38" s="2">
        <f>F39-F38</f>
        <v>26</v>
      </c>
      <c r="O38" s="2">
        <f>N38*1</f>
        <v>26</v>
      </c>
      <c r="P38">
        <f>M38/O38</f>
        <v>-9.3318891721153832E-2</v>
      </c>
      <c r="Q38" s="2">
        <f>P38*60</f>
        <v>-5.59913350326923</v>
      </c>
      <c r="R38" s="2">
        <f>Q38*60</f>
        <v>-335.9480101961538</v>
      </c>
      <c r="S38" s="4">
        <f>ABS(Q38)</f>
        <v>5.59913350326923</v>
      </c>
    </row>
    <row r="39" spans="1:19" x14ac:dyDescent="0.25">
      <c r="A39" s="5" t="s">
        <v>157</v>
      </c>
      <c r="B39">
        <v>35</v>
      </c>
      <c r="C39" t="s">
        <v>135</v>
      </c>
      <c r="D39">
        <v>1.0999999999999999E-2</v>
      </c>
      <c r="E39">
        <f>D39*1.07691575</f>
        <v>1.1846073249999999E-2</v>
      </c>
      <c r="F39">
        <v>1550.1669999999999</v>
      </c>
      <c r="G39">
        <v>0</v>
      </c>
      <c r="H39">
        <v>1550</v>
      </c>
      <c r="I39">
        <v>6.5000000000000002E-2</v>
      </c>
      <c r="J39">
        <v>1</v>
      </c>
      <c r="K39">
        <v>2</v>
      </c>
      <c r="S39" s="7"/>
    </row>
    <row r="40" spans="1:19" x14ac:dyDescent="0.25">
      <c r="A40" s="9" t="s">
        <v>158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</row>
    <row r="41" spans="1:19" x14ac:dyDescent="0.25">
      <c r="A41" s="1" t="s">
        <v>44</v>
      </c>
      <c r="B41" s="2">
        <v>37</v>
      </c>
      <c r="C41" s="2" t="s">
        <v>135</v>
      </c>
      <c r="D41" s="2">
        <v>3.8029999999999999</v>
      </c>
      <c r="E41">
        <f>D41*1.07691575</f>
        <v>4.0955105972499997</v>
      </c>
      <c r="F41" s="2">
        <v>2926.5</v>
      </c>
      <c r="G41" s="2">
        <v>3.835</v>
      </c>
      <c r="H41" s="2">
        <v>2927</v>
      </c>
      <c r="I41" s="2">
        <v>6.5000000000000002E-2</v>
      </c>
      <c r="J41" s="2">
        <v>1</v>
      </c>
      <c r="K41" s="2">
        <v>2</v>
      </c>
      <c r="L41" s="2">
        <f>D42-D41</f>
        <v>-3.9009999999999998</v>
      </c>
      <c r="M41" s="2">
        <f>E42-E41</f>
        <v>-4.2010483407499999</v>
      </c>
      <c r="N41" s="2">
        <f>F42-F41</f>
        <v>26</v>
      </c>
      <c r="O41" s="2">
        <f>N41*1</f>
        <v>26</v>
      </c>
      <c r="P41">
        <f>M41/O41</f>
        <v>-0.16157878233653847</v>
      </c>
      <c r="Q41" s="2">
        <f>P41*60</f>
        <v>-9.6947269401923073</v>
      </c>
      <c r="R41" s="2">
        <f>Q41*60</f>
        <v>-581.68361641153842</v>
      </c>
      <c r="S41" s="4">
        <f>ABS(Q41)</f>
        <v>9.6947269401923073</v>
      </c>
    </row>
    <row r="42" spans="1:19" x14ac:dyDescent="0.25">
      <c r="A42" s="5" t="s">
        <v>159</v>
      </c>
      <c r="B42">
        <v>38</v>
      </c>
      <c r="C42" t="s">
        <v>135</v>
      </c>
      <c r="D42">
        <v>-9.8000000000000004E-2</v>
      </c>
      <c r="E42">
        <f>D42*1.07691575</f>
        <v>-0.1055377435</v>
      </c>
      <c r="F42">
        <v>2952.5</v>
      </c>
      <c r="G42">
        <v>0</v>
      </c>
      <c r="H42">
        <v>0</v>
      </c>
      <c r="I42">
        <v>0</v>
      </c>
      <c r="J42">
        <v>0</v>
      </c>
      <c r="K42">
        <v>2</v>
      </c>
      <c r="S42" s="7"/>
    </row>
    <row r="43" spans="1:19" x14ac:dyDescent="0.25">
      <c r="A43" s="9" t="s">
        <v>160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</row>
    <row r="44" spans="1:19" x14ac:dyDescent="0.25">
      <c r="A44" s="1" t="s">
        <v>47</v>
      </c>
      <c r="B44" s="2">
        <v>40</v>
      </c>
      <c r="C44" s="2" t="s">
        <v>135</v>
      </c>
      <c r="D44" s="2">
        <v>1.917</v>
      </c>
      <c r="E44">
        <f>D44*1.07691575</f>
        <v>2.0644474927499998</v>
      </c>
      <c r="F44" s="2">
        <v>1916.5</v>
      </c>
      <c r="G44" s="2">
        <v>1.95</v>
      </c>
      <c r="H44" s="2">
        <v>1917</v>
      </c>
      <c r="I44" s="2">
        <v>6.5000000000000002E-2</v>
      </c>
      <c r="J44" s="2">
        <v>1</v>
      </c>
      <c r="K44" s="2">
        <v>2</v>
      </c>
      <c r="L44" s="2">
        <f>D45-D44</f>
        <v>-1.603</v>
      </c>
      <c r="M44" s="2">
        <f>E45-E44</f>
        <v>-1.7262959472499999</v>
      </c>
      <c r="N44" s="2">
        <f>F45-F44</f>
        <v>7.3330000000000837</v>
      </c>
      <c r="O44" s="2">
        <f>N44*1</f>
        <v>7.3330000000000837</v>
      </c>
      <c r="P44">
        <f>M44/O44</f>
        <v>-0.2354146934747007</v>
      </c>
      <c r="Q44" s="2">
        <f>P44*60</f>
        <v>-14.124881608482042</v>
      </c>
      <c r="R44" s="2">
        <f>Q44*60</f>
        <v>-847.49289650892251</v>
      </c>
      <c r="S44" s="4">
        <f>ABS(Q44)</f>
        <v>14.124881608482042</v>
      </c>
    </row>
    <row r="45" spans="1:19" x14ac:dyDescent="0.25">
      <c r="A45" s="5" t="s">
        <v>152</v>
      </c>
      <c r="B45">
        <v>41</v>
      </c>
      <c r="C45" t="s">
        <v>135</v>
      </c>
      <c r="D45">
        <v>0.314</v>
      </c>
      <c r="E45">
        <f>D45*1.07691575</f>
        <v>0.33815154549999998</v>
      </c>
      <c r="F45">
        <v>1923.8330000000001</v>
      </c>
      <c r="G45">
        <v>0.32500000000000001</v>
      </c>
      <c r="H45">
        <v>1924</v>
      </c>
      <c r="I45">
        <v>6.5000000000000002E-2</v>
      </c>
      <c r="J45">
        <v>1</v>
      </c>
      <c r="K45">
        <v>2</v>
      </c>
      <c r="S45" s="7"/>
    </row>
    <row r="46" spans="1:19" x14ac:dyDescent="0.25">
      <c r="A46" s="9" t="s">
        <v>153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1"/>
    </row>
    <row r="47" spans="1:19" x14ac:dyDescent="0.25">
      <c r="A47" s="1" t="s">
        <v>50</v>
      </c>
      <c r="B47" s="2">
        <v>43</v>
      </c>
      <c r="C47" s="2" t="s">
        <v>135</v>
      </c>
      <c r="D47" s="2">
        <v>2.2429999999999999</v>
      </c>
      <c r="E47">
        <f>D47*1.07691575</f>
        <v>2.4155220272499998</v>
      </c>
      <c r="F47" s="2">
        <v>1017.5</v>
      </c>
      <c r="G47" s="2">
        <v>2.2749999999999999</v>
      </c>
      <c r="H47" s="2">
        <v>1018</v>
      </c>
      <c r="I47" s="2">
        <v>6.5000000000000002E-2</v>
      </c>
      <c r="J47" s="2">
        <v>1</v>
      </c>
      <c r="K47" s="2">
        <v>2</v>
      </c>
      <c r="L47" s="2">
        <f>D48-D47</f>
        <v>-1.1059999999999999</v>
      </c>
      <c r="M47" s="2">
        <f>E48-E47</f>
        <v>-1.1910688194999999</v>
      </c>
      <c r="N47" s="2">
        <f>F48-F47</f>
        <v>10</v>
      </c>
      <c r="O47" s="2">
        <f>N47*1</f>
        <v>10</v>
      </c>
      <c r="P47">
        <f>M47/O47</f>
        <v>-0.11910688194999999</v>
      </c>
      <c r="Q47" s="2">
        <f>P47*60</f>
        <v>-7.1464129169999993</v>
      </c>
      <c r="R47" s="2">
        <f>Q47*60</f>
        <v>-428.78477501999998</v>
      </c>
      <c r="S47" s="4">
        <f>ABS(Q47)</f>
        <v>7.1464129169999993</v>
      </c>
    </row>
    <row r="48" spans="1:19" x14ac:dyDescent="0.25">
      <c r="A48" s="5" t="s">
        <v>154</v>
      </c>
      <c r="B48">
        <v>44</v>
      </c>
      <c r="C48" t="s">
        <v>135</v>
      </c>
      <c r="D48">
        <v>1.137</v>
      </c>
      <c r="E48">
        <f>D48*1.07691575</f>
        <v>1.2244532077499999</v>
      </c>
      <c r="F48">
        <v>1027.5</v>
      </c>
      <c r="G48">
        <v>1.17</v>
      </c>
      <c r="H48">
        <v>1028</v>
      </c>
      <c r="I48">
        <v>6.5000000000000002E-2</v>
      </c>
      <c r="J48">
        <v>1</v>
      </c>
      <c r="K48">
        <v>2</v>
      </c>
      <c r="S48" s="7"/>
    </row>
    <row r="49" spans="1:19" x14ac:dyDescent="0.25">
      <c r="A49" s="5" t="s">
        <v>155</v>
      </c>
      <c r="B49">
        <v>45</v>
      </c>
      <c r="C49" t="s">
        <v>135</v>
      </c>
      <c r="D49">
        <v>2.5019999999999998</v>
      </c>
      <c r="E49">
        <f>D49*1.07691575</f>
        <v>2.6944432064999995</v>
      </c>
      <c r="F49">
        <v>2240.5</v>
      </c>
      <c r="G49">
        <v>2.5350000000000001</v>
      </c>
      <c r="H49">
        <v>2241</v>
      </c>
      <c r="I49">
        <v>6.5000000000000002E-2</v>
      </c>
      <c r="J49">
        <v>1</v>
      </c>
      <c r="K49">
        <v>2</v>
      </c>
      <c r="L49">
        <f>D50-D49</f>
        <v>-2.5349999999999997</v>
      </c>
      <c r="M49" s="2">
        <f>E50-E49</f>
        <v>-2.7299814262499993</v>
      </c>
      <c r="N49">
        <f>F50-F49</f>
        <v>29</v>
      </c>
      <c r="O49">
        <f>N49*1</f>
        <v>29</v>
      </c>
      <c r="P49">
        <f>M49/O49</f>
        <v>-9.4137290560344797E-2</v>
      </c>
      <c r="Q49">
        <f>P49*60</f>
        <v>-5.6482374336206878</v>
      </c>
      <c r="R49">
        <f>Q49*60</f>
        <v>-338.89424601724124</v>
      </c>
      <c r="S49" s="7">
        <f>ABS(Q49)</f>
        <v>5.6482374336206878</v>
      </c>
    </row>
    <row r="50" spans="1:19" x14ac:dyDescent="0.25">
      <c r="A50" s="9"/>
      <c r="B50" s="10">
        <v>46</v>
      </c>
      <c r="C50" s="10" t="s">
        <v>135</v>
      </c>
      <c r="D50" s="10">
        <v>-3.3000000000000002E-2</v>
      </c>
      <c r="E50">
        <f>D50*1.07691575</f>
        <v>-3.5538219750000002E-2</v>
      </c>
      <c r="F50" s="10">
        <v>2269.5</v>
      </c>
      <c r="G50" s="10">
        <v>0</v>
      </c>
      <c r="H50" s="10">
        <v>2270</v>
      </c>
      <c r="I50" s="10">
        <v>6.5000000000000002E-2</v>
      </c>
      <c r="J50" s="10">
        <v>1</v>
      </c>
      <c r="K50" s="10">
        <v>2</v>
      </c>
      <c r="L50" s="10"/>
      <c r="M50" s="10"/>
      <c r="N50" s="10"/>
      <c r="O50" s="10"/>
      <c r="P50" s="10"/>
      <c r="Q50" s="10"/>
      <c r="R50" s="10"/>
      <c r="S50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F920-0B31-074E-B1A9-ACFD6229DE79}">
  <dimension ref="A1:S72"/>
  <sheetViews>
    <sheetView workbookViewId="0">
      <selection activeCell="B31" sqref="B31"/>
    </sheetView>
  </sheetViews>
  <sheetFormatPr defaultColWidth="8.85546875" defaultRowHeight="15" x14ac:dyDescent="0.25"/>
  <cols>
    <col min="1" max="1" width="13.42578125" customWidth="1"/>
  </cols>
  <sheetData>
    <row r="1" spans="1:18" x14ac:dyDescent="0.25">
      <c r="A1" t="s">
        <v>161</v>
      </c>
    </row>
    <row r="2" spans="1:18" x14ac:dyDescent="0.25">
      <c r="C2" t="s">
        <v>5</v>
      </c>
      <c r="D2" t="s">
        <v>6</v>
      </c>
      <c r="E2" s="15" t="s">
        <v>72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5" t="s">
        <v>73</v>
      </c>
      <c r="N2" t="s">
        <v>15</v>
      </c>
      <c r="O2" t="s">
        <v>14</v>
      </c>
      <c r="P2" t="s">
        <v>0</v>
      </c>
      <c r="Q2" t="s">
        <v>1</v>
      </c>
      <c r="R2" t="s">
        <v>2</v>
      </c>
    </row>
    <row r="3" spans="1:18" x14ac:dyDescent="0.25">
      <c r="A3" s="1" t="s">
        <v>16</v>
      </c>
      <c r="B3" s="2">
        <v>1</v>
      </c>
      <c r="C3" s="2" t="s">
        <v>162</v>
      </c>
      <c r="D3" s="2">
        <v>0.48799999999999999</v>
      </c>
      <c r="E3" s="2">
        <f t="shared" ref="E3:E14" si="0">D3*1.07691575</f>
        <v>0.52553488599999998</v>
      </c>
      <c r="F3" s="2">
        <v>-0.5</v>
      </c>
      <c r="G3" s="2">
        <v>0.52</v>
      </c>
      <c r="H3" s="2">
        <v>0</v>
      </c>
      <c r="I3" s="2">
        <v>6.5000000000000002E-2</v>
      </c>
      <c r="J3" s="2">
        <v>1</v>
      </c>
      <c r="K3" s="2">
        <v>2</v>
      </c>
      <c r="L3" s="2">
        <f>D4-D3</f>
        <v>0.22699999999999998</v>
      </c>
      <c r="M3" s="2">
        <f>E4-E3</f>
        <v>0.2444598752499999</v>
      </c>
      <c r="N3" s="2">
        <f>F4-F3</f>
        <v>105</v>
      </c>
      <c r="O3" s="2">
        <f>N3*1</f>
        <v>105</v>
      </c>
      <c r="P3" s="2">
        <f>M3/O3</f>
        <v>2.3281892880952374E-3</v>
      </c>
      <c r="Q3" s="2">
        <f>P3*60</f>
        <v>0.13969135728571425</v>
      </c>
      <c r="R3" s="4">
        <f>Q3*60</f>
        <v>8.3814814371428543</v>
      </c>
    </row>
    <row r="4" spans="1:18" x14ac:dyDescent="0.25">
      <c r="A4" s="5" t="s">
        <v>163</v>
      </c>
      <c r="B4">
        <v>2</v>
      </c>
      <c r="C4" t="s">
        <v>162</v>
      </c>
      <c r="D4">
        <v>0.71499999999999997</v>
      </c>
      <c r="E4">
        <f t="shared" si="0"/>
        <v>0.76999476124999988</v>
      </c>
      <c r="F4">
        <v>104.5</v>
      </c>
      <c r="G4">
        <v>0.71499999999999997</v>
      </c>
      <c r="H4">
        <v>105</v>
      </c>
      <c r="I4">
        <v>6.5000000000000002E-2</v>
      </c>
      <c r="J4">
        <v>1</v>
      </c>
      <c r="K4">
        <v>2</v>
      </c>
      <c r="R4" s="7"/>
    </row>
    <row r="5" spans="1:18" x14ac:dyDescent="0.25">
      <c r="A5" s="5" t="s">
        <v>164</v>
      </c>
      <c r="B5">
        <v>3</v>
      </c>
      <c r="C5" t="s">
        <v>162</v>
      </c>
      <c r="D5">
        <v>0.22800000000000001</v>
      </c>
      <c r="E5">
        <f t="shared" si="0"/>
        <v>0.245536791</v>
      </c>
      <c r="F5">
        <v>109</v>
      </c>
      <c r="G5">
        <v>0.26</v>
      </c>
      <c r="H5">
        <v>109</v>
      </c>
      <c r="I5">
        <v>6.5000000000000002E-2</v>
      </c>
      <c r="J5">
        <v>1</v>
      </c>
      <c r="K5">
        <v>2</v>
      </c>
      <c r="L5">
        <f>D6-D5</f>
        <v>3.6399999999999997</v>
      </c>
      <c r="M5">
        <f>E6-E5</f>
        <v>3.9199733299999995</v>
      </c>
      <c r="N5">
        <f>F6-F5</f>
        <v>2257.5</v>
      </c>
      <c r="O5">
        <f>N5*1</f>
        <v>2257.5</v>
      </c>
      <c r="P5">
        <f>M5/O5</f>
        <v>1.7364222945736431E-3</v>
      </c>
      <c r="Q5">
        <f>P5*60</f>
        <v>0.10418533767441858</v>
      </c>
      <c r="R5" s="7">
        <f>Q5*60</f>
        <v>6.2511202604651146</v>
      </c>
    </row>
    <row r="6" spans="1:18" x14ac:dyDescent="0.25">
      <c r="A6" s="9"/>
      <c r="B6" s="10">
        <v>4</v>
      </c>
      <c r="C6" s="10" t="s">
        <v>162</v>
      </c>
      <c r="D6" s="10">
        <v>3.8679999999999999</v>
      </c>
      <c r="E6">
        <f t="shared" si="0"/>
        <v>4.1655101209999996</v>
      </c>
      <c r="F6" s="10">
        <v>2366.5</v>
      </c>
      <c r="G6" s="10">
        <v>3.9</v>
      </c>
      <c r="H6" s="10">
        <v>2367</v>
      </c>
      <c r="I6" s="10">
        <v>6.5000000000000002E-2</v>
      </c>
      <c r="J6" s="10">
        <v>1</v>
      </c>
      <c r="K6" s="10">
        <v>2</v>
      </c>
      <c r="L6" s="10"/>
      <c r="M6" s="10"/>
      <c r="N6" s="10"/>
      <c r="O6" s="10"/>
      <c r="P6" s="10"/>
      <c r="Q6" s="10"/>
      <c r="R6" s="11"/>
    </row>
    <row r="7" spans="1:18" x14ac:dyDescent="0.25">
      <c r="A7" s="1" t="s">
        <v>17</v>
      </c>
      <c r="B7" s="2">
        <v>6</v>
      </c>
      <c r="C7" s="2" t="s">
        <v>162</v>
      </c>
      <c r="D7" s="2">
        <v>1.56</v>
      </c>
      <c r="E7" s="2">
        <f t="shared" si="0"/>
        <v>1.6799885699999999</v>
      </c>
      <c r="F7" s="2">
        <v>0</v>
      </c>
      <c r="G7" s="2">
        <v>1.56</v>
      </c>
      <c r="H7" s="2">
        <v>0</v>
      </c>
      <c r="I7" s="2">
        <v>6.5000000000000002E-2</v>
      </c>
      <c r="J7" s="2">
        <v>1</v>
      </c>
      <c r="K7" s="2">
        <v>2</v>
      </c>
      <c r="L7" s="2">
        <f>D8-D7</f>
        <v>0.87800000000000011</v>
      </c>
      <c r="M7">
        <f>E8-E7</f>
        <v>0.94553202850000018</v>
      </c>
      <c r="N7" s="2">
        <f>F8-F7</f>
        <v>726.5</v>
      </c>
      <c r="O7" s="2">
        <f>N7*1</f>
        <v>726.5</v>
      </c>
      <c r="P7">
        <f>M7/O7</f>
        <v>1.3014893716448729E-3</v>
      </c>
      <c r="Q7" s="2">
        <f>P7*60</f>
        <v>7.8089362298692372E-2</v>
      </c>
      <c r="R7" s="4">
        <f>Q7*60</f>
        <v>4.685361737921542</v>
      </c>
    </row>
    <row r="8" spans="1:18" x14ac:dyDescent="0.25">
      <c r="A8" s="5" t="s">
        <v>165</v>
      </c>
      <c r="B8">
        <v>7</v>
      </c>
      <c r="C8" t="s">
        <v>162</v>
      </c>
      <c r="D8">
        <v>2.4380000000000002</v>
      </c>
      <c r="E8">
        <f t="shared" si="0"/>
        <v>2.6255205985000001</v>
      </c>
      <c r="F8">
        <v>726.5</v>
      </c>
      <c r="G8">
        <v>2.4700000000000002</v>
      </c>
      <c r="H8">
        <v>727</v>
      </c>
      <c r="I8">
        <v>6.5000000000000002E-2</v>
      </c>
      <c r="J8">
        <v>1</v>
      </c>
      <c r="K8">
        <v>2</v>
      </c>
      <c r="R8" s="7"/>
    </row>
    <row r="9" spans="1:18" x14ac:dyDescent="0.25">
      <c r="A9" s="5" t="s">
        <v>166</v>
      </c>
      <c r="B9">
        <v>8</v>
      </c>
      <c r="C9" t="s">
        <v>162</v>
      </c>
      <c r="D9">
        <v>1.397</v>
      </c>
      <c r="E9">
        <f t="shared" si="0"/>
        <v>1.5044513027499999</v>
      </c>
      <c r="F9">
        <v>731.16700000000003</v>
      </c>
      <c r="G9">
        <v>1.43</v>
      </c>
      <c r="H9">
        <v>731</v>
      </c>
      <c r="I9">
        <v>6.5000000000000002E-2</v>
      </c>
      <c r="J9">
        <v>1</v>
      </c>
      <c r="K9">
        <v>2</v>
      </c>
      <c r="L9">
        <f>D10-D9</f>
        <v>1.0410000000000001</v>
      </c>
      <c r="M9">
        <f>E10-E9</f>
        <v>1.1210692957500001</v>
      </c>
      <c r="N9">
        <f>F10-F9</f>
        <v>1146.3330000000001</v>
      </c>
      <c r="O9">
        <f>N9*1</f>
        <v>1146.3330000000001</v>
      </c>
      <c r="P9">
        <f>M9/O9</f>
        <v>9.7796128677269181E-4</v>
      </c>
      <c r="Q9">
        <f>P9*60</f>
        <v>5.8677677206361509E-2</v>
      </c>
      <c r="R9" s="7">
        <f>Q9*60</f>
        <v>3.5206606323816905</v>
      </c>
    </row>
    <row r="10" spans="1:18" x14ac:dyDescent="0.25">
      <c r="A10" s="5"/>
      <c r="B10">
        <v>9</v>
      </c>
      <c r="C10" t="s">
        <v>162</v>
      </c>
      <c r="D10">
        <v>2.4380000000000002</v>
      </c>
      <c r="E10">
        <f t="shared" si="0"/>
        <v>2.6255205985000001</v>
      </c>
      <c r="F10">
        <v>1877.5</v>
      </c>
      <c r="G10">
        <v>2.4700000000000002</v>
      </c>
      <c r="H10">
        <v>1878</v>
      </c>
      <c r="I10">
        <v>6.5000000000000002E-2</v>
      </c>
      <c r="J10">
        <v>1</v>
      </c>
      <c r="K10">
        <v>2</v>
      </c>
      <c r="R10" s="7"/>
    </row>
    <row r="11" spans="1:18" x14ac:dyDescent="0.25">
      <c r="A11" s="5"/>
      <c r="B11">
        <v>10</v>
      </c>
      <c r="C11" t="s">
        <v>162</v>
      </c>
      <c r="D11">
        <v>0.92100000000000004</v>
      </c>
      <c r="E11">
        <f t="shared" si="0"/>
        <v>0.99183940574999996</v>
      </c>
      <c r="F11">
        <v>1892.8330000000001</v>
      </c>
      <c r="G11">
        <v>0.91</v>
      </c>
      <c r="H11">
        <v>1893</v>
      </c>
      <c r="I11">
        <v>6.5000000000000002E-2</v>
      </c>
      <c r="J11">
        <v>1</v>
      </c>
      <c r="K11">
        <v>2</v>
      </c>
      <c r="L11">
        <f>D12-D11</f>
        <v>1.9069999999999998</v>
      </c>
      <c r="M11">
        <f>E12-E11</f>
        <v>2.0536783352499999</v>
      </c>
      <c r="N11">
        <f>F12-F11</f>
        <v>1430.6669999999999</v>
      </c>
      <c r="O11">
        <f>N11*1</f>
        <v>1430.6669999999999</v>
      </c>
      <c r="P11">
        <f>M11/O11</f>
        <v>1.4354691449862196E-3</v>
      </c>
      <c r="Q11">
        <f>P11*60</f>
        <v>8.6128148699173179E-2</v>
      </c>
      <c r="R11" s="7">
        <f>Q11*60</f>
        <v>5.1676889219503908</v>
      </c>
    </row>
    <row r="12" spans="1:18" x14ac:dyDescent="0.25">
      <c r="A12" s="9"/>
      <c r="B12" s="10">
        <v>11</v>
      </c>
      <c r="C12" s="10" t="s">
        <v>162</v>
      </c>
      <c r="D12" s="10">
        <v>2.8279999999999998</v>
      </c>
      <c r="E12">
        <f t="shared" si="0"/>
        <v>3.0455177409999998</v>
      </c>
      <c r="F12" s="10">
        <v>3323.5</v>
      </c>
      <c r="G12" s="10">
        <v>2.86</v>
      </c>
      <c r="H12" s="10">
        <v>3324</v>
      </c>
      <c r="I12" s="10">
        <v>6.5000000000000002E-2</v>
      </c>
      <c r="J12" s="10">
        <v>1</v>
      </c>
      <c r="K12" s="10">
        <v>2</v>
      </c>
      <c r="L12" s="10"/>
      <c r="M12" s="10"/>
      <c r="N12" s="10"/>
      <c r="O12" s="10"/>
      <c r="P12" s="10"/>
      <c r="Q12" s="10"/>
      <c r="R12" s="11"/>
    </row>
    <row r="13" spans="1:18" x14ac:dyDescent="0.25">
      <c r="A13" s="1" t="s">
        <v>18</v>
      </c>
      <c r="B13" s="2">
        <v>13</v>
      </c>
      <c r="C13" s="2" t="s">
        <v>162</v>
      </c>
      <c r="D13" s="2">
        <v>1.17</v>
      </c>
      <c r="E13" s="2">
        <f t="shared" si="0"/>
        <v>1.2599914274999999</v>
      </c>
      <c r="F13" s="2">
        <v>0</v>
      </c>
      <c r="G13" s="2">
        <v>1.17</v>
      </c>
      <c r="H13" s="2">
        <v>0</v>
      </c>
      <c r="I13" s="2">
        <v>6.5000000000000002E-2</v>
      </c>
      <c r="J13" s="2">
        <v>1</v>
      </c>
      <c r="K13" s="2">
        <v>2</v>
      </c>
      <c r="L13" s="2">
        <f>D14-D13</f>
        <v>5.4279999999999999</v>
      </c>
      <c r="M13">
        <f>E14-E13</f>
        <v>5.8454986909999995</v>
      </c>
      <c r="N13" s="2">
        <f>F14-F13</f>
        <v>3598.5</v>
      </c>
      <c r="O13" s="2">
        <f>N13*1</f>
        <v>3598.5</v>
      </c>
      <c r="P13">
        <f>M13/O13</f>
        <v>1.6244264807558704E-3</v>
      </c>
      <c r="Q13" s="2">
        <f>P13*60</f>
        <v>9.7465588845352225E-2</v>
      </c>
      <c r="R13" s="4">
        <f>Q13*60</f>
        <v>5.8479353307211337</v>
      </c>
    </row>
    <row r="14" spans="1:18" x14ac:dyDescent="0.25">
      <c r="A14" s="5" t="s">
        <v>167</v>
      </c>
      <c r="B14">
        <v>14</v>
      </c>
      <c r="C14" t="s">
        <v>162</v>
      </c>
      <c r="D14">
        <v>6.5979999999999999</v>
      </c>
      <c r="E14">
        <f t="shared" si="0"/>
        <v>7.1054901184999997</v>
      </c>
      <c r="F14">
        <v>3598.5</v>
      </c>
      <c r="G14">
        <v>6.63</v>
      </c>
      <c r="H14">
        <v>3599</v>
      </c>
      <c r="I14">
        <v>6.5000000000000002E-2</v>
      </c>
      <c r="J14">
        <v>1</v>
      </c>
      <c r="K14">
        <v>2</v>
      </c>
      <c r="R14" s="7"/>
    </row>
    <row r="15" spans="1:18" x14ac:dyDescent="0.25">
      <c r="A15" s="9" t="s">
        <v>125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6" spans="1:18" x14ac:dyDescent="0.25">
      <c r="A16" s="1" t="s">
        <v>19</v>
      </c>
      <c r="B16" s="2">
        <v>15</v>
      </c>
      <c r="C16" s="2" t="s">
        <v>162</v>
      </c>
      <c r="D16" s="2">
        <v>0.32500000000000001</v>
      </c>
      <c r="E16">
        <f t="shared" ref="E16:E17" si="1">D16*1.07691575</f>
        <v>0.34999761875000002</v>
      </c>
      <c r="F16" s="2">
        <v>256</v>
      </c>
      <c r="G16" s="2">
        <v>0.32500000000000001</v>
      </c>
      <c r="H16" s="2">
        <v>256</v>
      </c>
      <c r="I16" s="2">
        <v>6.5000000000000002E-2</v>
      </c>
      <c r="J16" s="2">
        <v>1</v>
      </c>
      <c r="K16" s="2">
        <v>2</v>
      </c>
      <c r="L16" s="2">
        <f>D17-D16</f>
        <v>3.9539999999999997</v>
      </c>
      <c r="M16">
        <f>E17-E16</f>
        <v>4.2581248755000001</v>
      </c>
      <c r="N16" s="2">
        <f>F17-F16</f>
        <v>3343.1669999999999</v>
      </c>
      <c r="O16" s="2">
        <f>N16*1</f>
        <v>3343.1669999999999</v>
      </c>
      <c r="P16">
        <f>M16/O16</f>
        <v>1.2736799793429405E-3</v>
      </c>
      <c r="Q16" s="2">
        <f>P16*60</f>
        <v>7.6420798760576433E-2</v>
      </c>
      <c r="R16" s="4">
        <f>Q16*60</f>
        <v>4.5852479256345857</v>
      </c>
    </row>
    <row r="17" spans="1:18" x14ac:dyDescent="0.25">
      <c r="A17" s="5" t="s">
        <v>168</v>
      </c>
      <c r="B17">
        <v>16</v>
      </c>
      <c r="C17" t="s">
        <v>162</v>
      </c>
      <c r="D17">
        <v>4.2789999999999999</v>
      </c>
      <c r="E17">
        <f t="shared" si="1"/>
        <v>4.6081224942499999</v>
      </c>
      <c r="F17">
        <v>3599.1669999999999</v>
      </c>
      <c r="G17">
        <v>4.29</v>
      </c>
      <c r="H17">
        <v>3599</v>
      </c>
      <c r="I17">
        <v>6.5000000000000002E-2</v>
      </c>
      <c r="J17">
        <v>1</v>
      </c>
      <c r="K17">
        <v>2</v>
      </c>
      <c r="R17" s="7"/>
    </row>
    <row r="18" spans="1:18" x14ac:dyDescent="0.25">
      <c r="A18" s="9" t="s">
        <v>169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</row>
    <row r="19" spans="1:18" x14ac:dyDescent="0.25">
      <c r="A19" s="1" t="s">
        <v>32</v>
      </c>
      <c r="B19" s="2">
        <v>19</v>
      </c>
      <c r="C19" s="2" t="s">
        <v>162</v>
      </c>
      <c r="D19" s="2">
        <v>1.43</v>
      </c>
      <c r="E19">
        <f t="shared" ref="E19:E28" si="2">D19*1.07691575</f>
        <v>1.5399895224999998</v>
      </c>
      <c r="F19" s="2">
        <v>0</v>
      </c>
      <c r="G19" s="2">
        <v>1.43</v>
      </c>
      <c r="H19" s="2">
        <v>0</v>
      </c>
      <c r="I19" s="2">
        <v>6.5000000000000002E-2</v>
      </c>
      <c r="J19" s="2">
        <v>1</v>
      </c>
      <c r="K19" s="2">
        <v>2</v>
      </c>
      <c r="L19" s="2">
        <f>D20-D19</f>
        <v>3.5640000000000001</v>
      </c>
      <c r="M19">
        <f>E20-E19</f>
        <v>3.8381277329999994</v>
      </c>
      <c r="N19" s="2">
        <f>F20-F19</f>
        <v>2570.8330000000001</v>
      </c>
      <c r="O19" s="2">
        <f>N19*1</f>
        <v>2570.8330000000001</v>
      </c>
      <c r="P19">
        <f>M19/O19</f>
        <v>1.4929510135430809E-3</v>
      </c>
      <c r="Q19" s="2">
        <f>P19*60</f>
        <v>8.9577060812584847E-2</v>
      </c>
      <c r="R19" s="4">
        <f>Q19*60</f>
        <v>5.3746236487550911</v>
      </c>
    </row>
    <row r="20" spans="1:18" x14ac:dyDescent="0.25">
      <c r="A20" s="5" t="s">
        <v>170</v>
      </c>
      <c r="B20">
        <v>20</v>
      </c>
      <c r="C20" t="s">
        <v>162</v>
      </c>
      <c r="D20">
        <v>4.9939999999999998</v>
      </c>
      <c r="E20">
        <f t="shared" si="2"/>
        <v>5.3781172554999994</v>
      </c>
      <c r="F20">
        <v>2570.8330000000001</v>
      </c>
      <c r="G20">
        <v>5.0049999999999999</v>
      </c>
      <c r="H20">
        <v>2571</v>
      </c>
      <c r="I20">
        <v>6.5000000000000002E-2</v>
      </c>
      <c r="J20">
        <v>1</v>
      </c>
      <c r="K20">
        <v>2</v>
      </c>
      <c r="R20" s="7"/>
    </row>
    <row r="21" spans="1:18" x14ac:dyDescent="0.25">
      <c r="A21" s="5" t="s">
        <v>30</v>
      </c>
      <c r="B21">
        <v>21</v>
      </c>
      <c r="C21" t="s">
        <v>162</v>
      </c>
      <c r="D21">
        <v>2.3940000000000001</v>
      </c>
      <c r="E21">
        <f t="shared" si="2"/>
        <v>2.5781363055000002</v>
      </c>
      <c r="F21">
        <v>2589.5</v>
      </c>
      <c r="G21">
        <v>2.4049999999999998</v>
      </c>
      <c r="H21">
        <v>2590</v>
      </c>
      <c r="I21">
        <v>6.5000000000000002E-2</v>
      </c>
      <c r="J21">
        <v>1</v>
      </c>
      <c r="K21">
        <v>2</v>
      </c>
      <c r="L21">
        <f>D22-D21</f>
        <v>1.2130000000000001</v>
      </c>
      <c r="M21">
        <f>E22-E21</f>
        <v>1.3062988047499999</v>
      </c>
      <c r="N21">
        <f>F22-F21</f>
        <v>987</v>
      </c>
      <c r="O21">
        <f>N21*1</f>
        <v>987</v>
      </c>
      <c r="P21">
        <f>M21/O21</f>
        <v>1.3235043614488347E-3</v>
      </c>
      <c r="Q21">
        <f>P21*60</f>
        <v>7.9410261686930078E-2</v>
      </c>
      <c r="R21" s="7">
        <f>Q21*60</f>
        <v>4.7646157012158046</v>
      </c>
    </row>
    <row r="22" spans="1:18" x14ac:dyDescent="0.25">
      <c r="A22" s="9"/>
      <c r="B22" s="10">
        <v>22</v>
      </c>
      <c r="C22" s="10" t="s">
        <v>162</v>
      </c>
      <c r="D22" s="10">
        <v>3.6070000000000002</v>
      </c>
      <c r="E22">
        <f t="shared" si="2"/>
        <v>3.8844351102500001</v>
      </c>
      <c r="F22" s="10">
        <v>3576.5</v>
      </c>
      <c r="G22" s="10">
        <v>3.64</v>
      </c>
      <c r="H22" s="10">
        <v>3577</v>
      </c>
      <c r="I22" s="10">
        <v>6.5000000000000002E-2</v>
      </c>
      <c r="J22" s="10">
        <v>1</v>
      </c>
      <c r="K22" s="10">
        <v>2</v>
      </c>
      <c r="L22" s="10"/>
      <c r="M22" s="10"/>
      <c r="N22" s="10"/>
      <c r="O22" s="10"/>
      <c r="P22" s="10"/>
      <c r="Q22" s="10"/>
      <c r="R22" s="11"/>
    </row>
    <row r="23" spans="1:18" x14ac:dyDescent="0.25">
      <c r="A23" s="1" t="s">
        <v>35</v>
      </c>
      <c r="B23" s="2">
        <v>23</v>
      </c>
      <c r="C23" s="2" t="s">
        <v>162</v>
      </c>
      <c r="D23" s="2">
        <v>1.69</v>
      </c>
      <c r="E23" s="2">
        <f t="shared" si="2"/>
        <v>1.8199876174999998</v>
      </c>
      <c r="F23" s="2">
        <v>1</v>
      </c>
      <c r="G23" s="2">
        <v>1.69</v>
      </c>
      <c r="H23" s="2">
        <v>1</v>
      </c>
      <c r="I23" s="2">
        <v>6.5000000000000002E-2</v>
      </c>
      <c r="J23" s="2">
        <v>1</v>
      </c>
      <c r="K23" s="2">
        <v>2</v>
      </c>
      <c r="L23" s="2">
        <f>D24-D23</f>
        <v>1.9170000000000003</v>
      </c>
      <c r="M23">
        <f>E24-E23</f>
        <v>2.0644474927500003</v>
      </c>
      <c r="N23" s="2">
        <f>F24-F23</f>
        <v>1898.1669999999999</v>
      </c>
      <c r="O23" s="2">
        <f>N23*1</f>
        <v>1898.1669999999999</v>
      </c>
      <c r="P23">
        <f>M23/O23</f>
        <v>1.0876005603037038E-3</v>
      </c>
      <c r="Q23" s="2">
        <f>P23*60</f>
        <v>6.5256033618222228E-2</v>
      </c>
      <c r="R23" s="4">
        <f>Q23*60</f>
        <v>3.9153620170933339</v>
      </c>
    </row>
    <row r="24" spans="1:18" x14ac:dyDescent="0.25">
      <c r="A24" s="5" t="s">
        <v>171</v>
      </c>
      <c r="B24">
        <v>24</v>
      </c>
      <c r="C24" t="s">
        <v>162</v>
      </c>
      <c r="D24">
        <v>3.6070000000000002</v>
      </c>
      <c r="E24">
        <f t="shared" si="2"/>
        <v>3.8844351102500001</v>
      </c>
      <c r="F24">
        <v>1899.1669999999999</v>
      </c>
      <c r="G24">
        <v>3.64</v>
      </c>
      <c r="H24">
        <v>1899</v>
      </c>
      <c r="I24">
        <v>6.5000000000000002E-2</v>
      </c>
      <c r="J24">
        <v>1</v>
      </c>
      <c r="K24">
        <v>2</v>
      </c>
      <c r="R24" s="7"/>
    </row>
    <row r="25" spans="1:18" x14ac:dyDescent="0.25">
      <c r="A25" s="5" t="s">
        <v>172</v>
      </c>
      <c r="B25">
        <v>25</v>
      </c>
      <c r="C25" t="s">
        <v>162</v>
      </c>
      <c r="D25">
        <v>1.528</v>
      </c>
      <c r="E25">
        <f t="shared" si="2"/>
        <v>1.645527266</v>
      </c>
      <c r="F25">
        <v>1914.5</v>
      </c>
      <c r="G25">
        <v>1.56</v>
      </c>
      <c r="H25">
        <v>1915</v>
      </c>
      <c r="I25">
        <v>6.5000000000000002E-2</v>
      </c>
      <c r="J25">
        <v>1</v>
      </c>
      <c r="K25">
        <v>2</v>
      </c>
      <c r="L25">
        <f>D26-D25</f>
        <v>1.1259999999999999</v>
      </c>
      <c r="M25">
        <f>E26-E25</f>
        <v>1.2126071344999996</v>
      </c>
      <c r="N25">
        <f>F26-F25</f>
        <v>1260.6669999999999</v>
      </c>
      <c r="O25">
        <f>N25*1</f>
        <v>1260.6669999999999</v>
      </c>
      <c r="P25">
        <f>M25/O25</f>
        <v>9.6187743036027723E-4</v>
      </c>
      <c r="Q25">
        <f>P25*60</f>
        <v>5.7712645821616636E-2</v>
      </c>
      <c r="R25" s="7">
        <f>Q25*60</f>
        <v>3.4627587492969982</v>
      </c>
    </row>
    <row r="26" spans="1:18" x14ac:dyDescent="0.25">
      <c r="A26" s="9"/>
      <c r="B26" s="10">
        <v>26</v>
      </c>
      <c r="C26" s="10" t="s">
        <v>162</v>
      </c>
      <c r="D26" s="10">
        <v>2.6539999999999999</v>
      </c>
      <c r="E26">
        <f t="shared" si="2"/>
        <v>2.8581344004999996</v>
      </c>
      <c r="F26" s="10">
        <v>3175.1669999999999</v>
      </c>
      <c r="G26" s="10">
        <v>2.665</v>
      </c>
      <c r="H26" s="10">
        <v>3175</v>
      </c>
      <c r="I26" s="10">
        <v>6.5000000000000002E-2</v>
      </c>
      <c r="J26" s="10">
        <v>1</v>
      </c>
      <c r="K26" s="10">
        <v>2</v>
      </c>
      <c r="L26" s="10"/>
      <c r="M26" s="10"/>
      <c r="N26" s="10"/>
      <c r="O26" s="10"/>
      <c r="P26" s="10"/>
      <c r="Q26" s="10"/>
      <c r="R26" s="11"/>
    </row>
    <row r="27" spans="1:18" x14ac:dyDescent="0.25">
      <c r="A27" s="1" t="s">
        <v>38</v>
      </c>
      <c r="B27" s="2">
        <v>27</v>
      </c>
      <c r="C27" s="2" t="s">
        <v>162</v>
      </c>
      <c r="D27" s="2">
        <v>1.885</v>
      </c>
      <c r="E27" s="2">
        <f t="shared" si="2"/>
        <v>2.0299861887499997</v>
      </c>
      <c r="F27" s="2">
        <v>1</v>
      </c>
      <c r="G27" s="2">
        <v>1.885</v>
      </c>
      <c r="H27" s="2">
        <v>1</v>
      </c>
      <c r="I27" s="2">
        <v>6.5000000000000002E-2</v>
      </c>
      <c r="J27" s="2">
        <v>1</v>
      </c>
      <c r="K27" s="2">
        <v>2</v>
      </c>
      <c r="L27" s="2">
        <f>D28-D27</f>
        <v>3.0010000000000003</v>
      </c>
      <c r="M27">
        <f>E28-E27</f>
        <v>3.23182416575</v>
      </c>
      <c r="N27" s="2">
        <f>F28-F27</f>
        <v>2750.5</v>
      </c>
      <c r="O27" s="2">
        <f>N27*1</f>
        <v>2750.5</v>
      </c>
      <c r="P27">
        <f>M27/O27</f>
        <v>1.1749951520632611E-3</v>
      </c>
      <c r="Q27" s="2">
        <f>P27*60</f>
        <v>7.0499709123795662E-2</v>
      </c>
      <c r="R27" s="4">
        <f>Q27*60</f>
        <v>4.2299825474277402</v>
      </c>
    </row>
    <row r="28" spans="1:18" x14ac:dyDescent="0.25">
      <c r="A28" s="5" t="s">
        <v>173</v>
      </c>
      <c r="B28">
        <v>28</v>
      </c>
      <c r="C28" t="s">
        <v>162</v>
      </c>
      <c r="D28">
        <v>4.8860000000000001</v>
      </c>
      <c r="E28">
        <f t="shared" si="2"/>
        <v>5.2618103544999997</v>
      </c>
      <c r="F28">
        <v>2751.5</v>
      </c>
      <c r="G28">
        <v>4.875</v>
      </c>
      <c r="H28">
        <v>2752</v>
      </c>
      <c r="I28">
        <v>6.5000000000000002E-2</v>
      </c>
      <c r="J28">
        <v>1</v>
      </c>
      <c r="K28">
        <v>2</v>
      </c>
      <c r="R28" s="7"/>
    </row>
    <row r="29" spans="1:18" x14ac:dyDescent="0.25">
      <c r="A29" s="9" t="s">
        <v>174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</row>
    <row r="52" spans="1:19" x14ac:dyDescent="0.25">
      <c r="A52" t="s">
        <v>175</v>
      </c>
    </row>
    <row r="53" spans="1:19" x14ac:dyDescent="0.25">
      <c r="C53" t="s">
        <v>5</v>
      </c>
      <c r="D53" t="s">
        <v>6</v>
      </c>
      <c r="E53" s="15" t="s">
        <v>72</v>
      </c>
      <c r="F53" t="s">
        <v>7</v>
      </c>
      <c r="G53" t="s">
        <v>8</v>
      </c>
      <c r="H53" t="s">
        <v>9</v>
      </c>
      <c r="I53" t="s">
        <v>10</v>
      </c>
      <c r="J53" t="s">
        <v>11</v>
      </c>
      <c r="K53" t="s">
        <v>12</v>
      </c>
      <c r="L53" t="s">
        <v>13</v>
      </c>
      <c r="M53" s="15" t="s">
        <v>73</v>
      </c>
      <c r="N53" t="s">
        <v>15</v>
      </c>
      <c r="O53" t="s">
        <v>14</v>
      </c>
      <c r="P53" t="s">
        <v>0</v>
      </c>
      <c r="Q53" t="s">
        <v>1</v>
      </c>
      <c r="R53" t="s">
        <v>2</v>
      </c>
      <c r="S53" t="s">
        <v>1</v>
      </c>
    </row>
    <row r="54" spans="1:19" x14ac:dyDescent="0.25">
      <c r="A54" s="1" t="s">
        <v>16</v>
      </c>
      <c r="B54" s="2">
        <v>2</v>
      </c>
      <c r="C54" s="2" t="s">
        <v>162</v>
      </c>
      <c r="D54" s="2">
        <v>0.71499999999999997</v>
      </c>
      <c r="E54" s="2">
        <f t="shared" ref="E54:E71" si="3">D54*1.07691575</f>
        <v>0.76999476124999988</v>
      </c>
      <c r="F54" s="2">
        <v>104.5</v>
      </c>
      <c r="G54" s="2">
        <v>0.71499999999999997</v>
      </c>
      <c r="H54" s="2">
        <v>105</v>
      </c>
      <c r="I54" s="2">
        <v>6.5000000000000002E-2</v>
      </c>
      <c r="J54" s="2">
        <v>1</v>
      </c>
      <c r="K54" s="2">
        <v>2</v>
      </c>
      <c r="L54" s="2">
        <f>D55-D54</f>
        <v>-0.48699999999999999</v>
      </c>
      <c r="M54" s="2">
        <f>E55-E54</f>
        <v>-0.52445797024999985</v>
      </c>
      <c r="N54" s="2">
        <f>F55-F54</f>
        <v>4.5</v>
      </c>
      <c r="O54" s="2">
        <f>N54*1</f>
        <v>4.5</v>
      </c>
      <c r="P54" s="2">
        <f>M54/O54</f>
        <v>-0.11654621561111107</v>
      </c>
      <c r="Q54" s="2">
        <f>P54*60</f>
        <v>-6.9927729366666647</v>
      </c>
      <c r="R54" s="2">
        <f>Q54*60</f>
        <v>-419.56637619999987</v>
      </c>
      <c r="S54" s="4">
        <f>ABS(Q54)</f>
        <v>6.9927729366666647</v>
      </c>
    </row>
    <row r="55" spans="1:19" x14ac:dyDescent="0.25">
      <c r="A55" s="5" t="s">
        <v>163</v>
      </c>
      <c r="B55">
        <v>3</v>
      </c>
      <c r="C55" t="s">
        <v>162</v>
      </c>
      <c r="D55">
        <v>0.22800000000000001</v>
      </c>
      <c r="E55">
        <f t="shared" si="3"/>
        <v>0.245536791</v>
      </c>
      <c r="F55">
        <v>109</v>
      </c>
      <c r="G55">
        <v>0.26</v>
      </c>
      <c r="H55">
        <v>109</v>
      </c>
      <c r="I55">
        <v>6.5000000000000002E-2</v>
      </c>
      <c r="J55">
        <v>1</v>
      </c>
      <c r="K55">
        <v>2</v>
      </c>
      <c r="S55" s="7"/>
    </row>
    <row r="56" spans="1:19" x14ac:dyDescent="0.25">
      <c r="A56" s="5" t="s">
        <v>164</v>
      </c>
      <c r="B56">
        <v>4</v>
      </c>
      <c r="C56" t="s">
        <v>162</v>
      </c>
      <c r="D56">
        <v>3.8679999999999999</v>
      </c>
      <c r="E56">
        <f t="shared" si="3"/>
        <v>4.1655101209999996</v>
      </c>
      <c r="F56">
        <v>2366.5</v>
      </c>
      <c r="G56">
        <v>3.9</v>
      </c>
      <c r="H56">
        <v>2367</v>
      </c>
      <c r="I56">
        <v>6.5000000000000002E-2</v>
      </c>
      <c r="J56">
        <v>1</v>
      </c>
      <c r="K56">
        <v>2</v>
      </c>
      <c r="L56">
        <f>D57-D56</f>
        <v>-1.9509999999999998</v>
      </c>
      <c r="M56">
        <f>E57-E56</f>
        <v>-2.1010626282499998</v>
      </c>
      <c r="N56">
        <f>F57-F56</f>
        <v>12.5</v>
      </c>
      <c r="O56">
        <f>N56*1</f>
        <v>12.5</v>
      </c>
      <c r="P56">
        <f>M56/O56</f>
        <v>-0.16808501025999997</v>
      </c>
      <c r="Q56">
        <f>P56*60</f>
        <v>-10.085100615599998</v>
      </c>
      <c r="R56">
        <f>Q56*60</f>
        <v>-605.1060369359999</v>
      </c>
      <c r="S56" s="7">
        <f>ABS(Q56)</f>
        <v>10.085100615599998</v>
      </c>
    </row>
    <row r="57" spans="1:19" x14ac:dyDescent="0.25">
      <c r="A57" s="9"/>
      <c r="B57" s="10">
        <v>5</v>
      </c>
      <c r="C57" s="10" t="s">
        <v>162</v>
      </c>
      <c r="D57" s="10">
        <v>1.917</v>
      </c>
      <c r="E57">
        <f t="shared" si="3"/>
        <v>2.0644474927499998</v>
      </c>
      <c r="F57" s="10">
        <v>2379</v>
      </c>
      <c r="G57" s="10">
        <v>1.95</v>
      </c>
      <c r="H57" s="10">
        <v>2379</v>
      </c>
      <c r="I57" s="10">
        <v>6.5000000000000002E-2</v>
      </c>
      <c r="J57" s="10">
        <v>1</v>
      </c>
      <c r="K57" s="10">
        <v>2</v>
      </c>
      <c r="L57" s="10"/>
      <c r="M57" s="10"/>
      <c r="N57" s="10"/>
      <c r="O57" s="10"/>
      <c r="P57" s="10"/>
      <c r="Q57" s="10"/>
      <c r="R57" s="10"/>
      <c r="S57" s="11"/>
    </row>
    <row r="58" spans="1:19" x14ac:dyDescent="0.25">
      <c r="A58" s="1" t="s">
        <v>17</v>
      </c>
      <c r="B58" s="2">
        <v>7</v>
      </c>
      <c r="C58" s="2" t="s">
        <v>162</v>
      </c>
      <c r="D58" s="2">
        <v>2.4380000000000002</v>
      </c>
      <c r="E58" s="2">
        <f t="shared" si="3"/>
        <v>2.6255205985000001</v>
      </c>
      <c r="F58" s="2">
        <v>726.5</v>
      </c>
      <c r="G58" s="2">
        <v>2.4700000000000002</v>
      </c>
      <c r="H58" s="2">
        <v>727</v>
      </c>
      <c r="I58" s="2">
        <v>6.5000000000000002E-2</v>
      </c>
      <c r="J58" s="2">
        <v>1</v>
      </c>
      <c r="K58" s="2">
        <v>2</v>
      </c>
      <c r="L58" s="2">
        <f>D59-D58</f>
        <v>-1.0410000000000001</v>
      </c>
      <c r="M58">
        <f>E59-E58</f>
        <v>-1.1210692957500001</v>
      </c>
      <c r="N58" s="2">
        <f>F59-F58</f>
        <v>4.66700000000003</v>
      </c>
      <c r="O58" s="2">
        <f>N58*1</f>
        <v>4.66700000000003</v>
      </c>
      <c r="P58">
        <f>M58/O58</f>
        <v>-0.24021197680522668</v>
      </c>
      <c r="Q58" s="2">
        <f>P58*60</f>
        <v>-14.4127186083136</v>
      </c>
      <c r="R58" s="2">
        <f>Q58*60</f>
        <v>-864.76311649881598</v>
      </c>
      <c r="S58" s="4">
        <f>ABS(Q58)</f>
        <v>14.4127186083136</v>
      </c>
    </row>
    <row r="59" spans="1:19" x14ac:dyDescent="0.25">
      <c r="A59" s="5" t="s">
        <v>165</v>
      </c>
      <c r="B59">
        <v>8</v>
      </c>
      <c r="C59" t="s">
        <v>162</v>
      </c>
      <c r="D59">
        <v>1.397</v>
      </c>
      <c r="E59">
        <f t="shared" si="3"/>
        <v>1.5044513027499999</v>
      </c>
      <c r="F59">
        <v>731.16700000000003</v>
      </c>
      <c r="G59">
        <v>1.43</v>
      </c>
      <c r="H59">
        <v>731</v>
      </c>
      <c r="I59">
        <v>6.5000000000000002E-2</v>
      </c>
      <c r="J59">
        <v>1</v>
      </c>
      <c r="K59">
        <v>2</v>
      </c>
      <c r="S59" s="7"/>
    </row>
    <row r="60" spans="1:19" x14ac:dyDescent="0.25">
      <c r="A60" s="5" t="s">
        <v>166</v>
      </c>
      <c r="B60">
        <v>9</v>
      </c>
      <c r="C60" t="s">
        <v>162</v>
      </c>
      <c r="D60">
        <v>2.4380000000000002</v>
      </c>
      <c r="E60">
        <f t="shared" si="3"/>
        <v>2.6255205985000001</v>
      </c>
      <c r="F60">
        <v>1877.5</v>
      </c>
      <c r="G60">
        <v>2.4700000000000002</v>
      </c>
      <c r="H60">
        <v>1878</v>
      </c>
      <c r="I60">
        <v>6.5000000000000002E-2</v>
      </c>
      <c r="J60">
        <v>1</v>
      </c>
      <c r="K60">
        <v>2</v>
      </c>
      <c r="L60">
        <f>D61-D60</f>
        <v>-1.5170000000000001</v>
      </c>
      <c r="M60">
        <f>E61-E60</f>
        <v>-1.6336811927500001</v>
      </c>
      <c r="N60">
        <f>F61-F60</f>
        <v>15.333000000000084</v>
      </c>
      <c r="O60">
        <f>N60*1</f>
        <v>15.333000000000084</v>
      </c>
      <c r="P60">
        <f>M60/O60</f>
        <v>-0.10654674184764829</v>
      </c>
      <c r="Q60">
        <f>P60*60</f>
        <v>-6.3928045108588973</v>
      </c>
      <c r="R60">
        <f>Q60*60</f>
        <v>-383.56827065153385</v>
      </c>
      <c r="S60" s="7">
        <f>ABS(Q60)</f>
        <v>6.3928045108588973</v>
      </c>
    </row>
    <row r="61" spans="1:19" x14ac:dyDescent="0.25">
      <c r="A61" s="5"/>
      <c r="B61">
        <v>10</v>
      </c>
      <c r="C61" t="s">
        <v>162</v>
      </c>
      <c r="D61">
        <v>0.92100000000000004</v>
      </c>
      <c r="E61">
        <f t="shared" si="3"/>
        <v>0.99183940574999996</v>
      </c>
      <c r="F61">
        <v>1892.8330000000001</v>
      </c>
      <c r="G61">
        <v>0.91</v>
      </c>
      <c r="H61">
        <v>1893</v>
      </c>
      <c r="I61">
        <v>6.5000000000000002E-2</v>
      </c>
      <c r="J61">
        <v>1</v>
      </c>
      <c r="K61">
        <v>2</v>
      </c>
      <c r="S61" s="7"/>
    </row>
    <row r="62" spans="1:19" x14ac:dyDescent="0.25">
      <c r="A62" s="5"/>
      <c r="B62">
        <v>11</v>
      </c>
      <c r="C62" t="s">
        <v>162</v>
      </c>
      <c r="D62">
        <v>2.8279999999999998</v>
      </c>
      <c r="E62">
        <f t="shared" si="3"/>
        <v>3.0455177409999998</v>
      </c>
      <c r="F62">
        <v>3323.5</v>
      </c>
      <c r="G62">
        <v>2.86</v>
      </c>
      <c r="H62">
        <v>3324</v>
      </c>
      <c r="I62">
        <v>6.5000000000000002E-2</v>
      </c>
      <c r="J62">
        <v>1</v>
      </c>
      <c r="K62">
        <v>2</v>
      </c>
      <c r="L62">
        <f>D63-D62</f>
        <v>-2.2969999999999997</v>
      </c>
      <c r="M62">
        <f>E63-E62</f>
        <v>-2.4736754777499996</v>
      </c>
      <c r="N62">
        <f>F63-F62</f>
        <v>14</v>
      </c>
      <c r="O62">
        <f>N62*1</f>
        <v>14</v>
      </c>
      <c r="P62">
        <f>M62/O62</f>
        <v>-0.1766911055535714</v>
      </c>
      <c r="Q62">
        <f>P62*60</f>
        <v>-10.601466333214283</v>
      </c>
      <c r="R62">
        <f>Q62*60</f>
        <v>-636.08797999285696</v>
      </c>
      <c r="S62" s="7">
        <f>ABS(Q62)</f>
        <v>10.601466333214283</v>
      </c>
    </row>
    <row r="63" spans="1:19" x14ac:dyDescent="0.25">
      <c r="A63" s="9"/>
      <c r="B63" s="10">
        <v>12</v>
      </c>
      <c r="C63" s="10" t="s">
        <v>162</v>
      </c>
      <c r="D63" s="10">
        <v>0.53100000000000003</v>
      </c>
      <c r="E63">
        <f t="shared" si="3"/>
        <v>0.57184226324999998</v>
      </c>
      <c r="F63" s="10">
        <v>3337.5</v>
      </c>
      <c r="G63" s="10">
        <v>0.52</v>
      </c>
      <c r="H63" s="10">
        <v>3338</v>
      </c>
      <c r="I63" s="10">
        <v>6.5000000000000002E-2</v>
      </c>
      <c r="J63" s="10">
        <v>1</v>
      </c>
      <c r="K63" s="10">
        <v>2</v>
      </c>
      <c r="L63" s="10"/>
      <c r="M63" s="10"/>
      <c r="N63" s="10"/>
      <c r="O63" s="10"/>
      <c r="P63" s="10"/>
      <c r="Q63" s="10"/>
      <c r="R63" s="10"/>
      <c r="S63" s="11"/>
    </row>
    <row r="64" spans="1:19" x14ac:dyDescent="0.25">
      <c r="A64" s="1" t="s">
        <v>32</v>
      </c>
      <c r="B64" s="2">
        <v>20</v>
      </c>
      <c r="C64" s="2" t="s">
        <v>162</v>
      </c>
      <c r="D64" s="2">
        <v>4.9939999999999998</v>
      </c>
      <c r="E64" s="2">
        <f t="shared" si="3"/>
        <v>5.3781172554999994</v>
      </c>
      <c r="F64" s="2">
        <v>2570.8330000000001</v>
      </c>
      <c r="G64" s="2">
        <v>5.0049999999999999</v>
      </c>
      <c r="H64" s="2">
        <v>2571</v>
      </c>
      <c r="I64" s="2">
        <v>6.5000000000000002E-2</v>
      </c>
      <c r="J64" s="2">
        <v>1</v>
      </c>
      <c r="K64" s="2">
        <v>2</v>
      </c>
      <c r="L64" s="2">
        <f>D65-D64</f>
        <v>-2.5999999999999996</v>
      </c>
      <c r="M64">
        <f>E65-E64</f>
        <v>-2.7999809499999992</v>
      </c>
      <c r="N64" s="2">
        <f>F65-F64</f>
        <v>18.666999999999916</v>
      </c>
      <c r="O64" s="2">
        <f>N64*1</f>
        <v>18.666999999999916</v>
      </c>
      <c r="P64">
        <f>M64/O64</f>
        <v>-0.14999630095891209</v>
      </c>
      <c r="Q64" s="2">
        <f>P64*60</f>
        <v>-8.9997780575347246</v>
      </c>
      <c r="R64" s="2">
        <f>Q64*60</f>
        <v>-539.98668345208353</v>
      </c>
      <c r="S64" s="4">
        <f>ABS(Q64)</f>
        <v>8.9997780575347246</v>
      </c>
    </row>
    <row r="65" spans="1:19" x14ac:dyDescent="0.25">
      <c r="A65" s="5" t="s">
        <v>170</v>
      </c>
      <c r="B65">
        <v>21</v>
      </c>
      <c r="C65" t="s">
        <v>162</v>
      </c>
      <c r="D65">
        <v>2.3940000000000001</v>
      </c>
      <c r="E65">
        <f t="shared" si="3"/>
        <v>2.5781363055000002</v>
      </c>
      <c r="F65">
        <v>2589.5</v>
      </c>
      <c r="G65">
        <v>2.4049999999999998</v>
      </c>
      <c r="H65">
        <v>2590</v>
      </c>
      <c r="I65">
        <v>6.5000000000000002E-2</v>
      </c>
      <c r="J65">
        <v>1</v>
      </c>
      <c r="K65">
        <v>2</v>
      </c>
      <c r="S65" s="7"/>
    </row>
    <row r="66" spans="1:19" x14ac:dyDescent="0.25">
      <c r="A66" s="9" t="s">
        <v>30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</row>
    <row r="67" spans="1:19" x14ac:dyDescent="0.25">
      <c r="A67" s="1" t="s">
        <v>35</v>
      </c>
      <c r="B67" s="2">
        <v>24</v>
      </c>
      <c r="C67" s="2" t="s">
        <v>162</v>
      </c>
      <c r="D67" s="2">
        <v>3.6070000000000002</v>
      </c>
      <c r="E67">
        <f t="shared" si="3"/>
        <v>3.8844351102500001</v>
      </c>
      <c r="F67" s="2">
        <v>1899.1669999999999</v>
      </c>
      <c r="G67" s="2">
        <v>3.64</v>
      </c>
      <c r="H67" s="2">
        <v>1899</v>
      </c>
      <c r="I67" s="2">
        <v>6.5000000000000002E-2</v>
      </c>
      <c r="J67" s="2">
        <v>1</v>
      </c>
      <c r="K67" s="2">
        <v>2</v>
      </c>
      <c r="L67" s="2">
        <f>D68-D67</f>
        <v>-2.0790000000000002</v>
      </c>
      <c r="M67">
        <f>E68-E67</f>
        <v>-2.2389078442499999</v>
      </c>
      <c r="N67" s="2">
        <f>F68-F67</f>
        <v>15.333000000000084</v>
      </c>
      <c r="O67" s="2">
        <f>N67*1</f>
        <v>15.333000000000084</v>
      </c>
      <c r="P67">
        <f>M67/O67</f>
        <v>-0.14601890329681</v>
      </c>
      <c r="Q67" s="2">
        <f>P67*60</f>
        <v>-8.7611341978085999</v>
      </c>
      <c r="R67" s="2">
        <f>Q67*60</f>
        <v>-525.66805186851605</v>
      </c>
      <c r="S67" s="4">
        <f>ABS(Q67)</f>
        <v>8.7611341978085999</v>
      </c>
    </row>
    <row r="68" spans="1:19" x14ac:dyDescent="0.25">
      <c r="A68" s="5" t="s">
        <v>171</v>
      </c>
      <c r="B68">
        <v>25</v>
      </c>
      <c r="C68" t="s">
        <v>162</v>
      </c>
      <c r="D68">
        <v>1.528</v>
      </c>
      <c r="E68">
        <f t="shared" si="3"/>
        <v>1.645527266</v>
      </c>
      <c r="F68">
        <v>1914.5</v>
      </c>
      <c r="G68">
        <v>1.56</v>
      </c>
      <c r="H68">
        <v>1915</v>
      </c>
      <c r="I68">
        <v>6.5000000000000002E-2</v>
      </c>
      <c r="J68">
        <v>1</v>
      </c>
      <c r="K68">
        <v>2</v>
      </c>
      <c r="S68" s="7"/>
    </row>
    <row r="69" spans="1:19" x14ac:dyDescent="0.25">
      <c r="A69" s="9" t="s">
        <v>172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1"/>
    </row>
    <row r="70" spans="1:19" x14ac:dyDescent="0.25">
      <c r="A70" s="1" t="s">
        <v>38</v>
      </c>
      <c r="B70" s="2">
        <v>28</v>
      </c>
      <c r="C70" s="2" t="s">
        <v>162</v>
      </c>
      <c r="D70" s="2">
        <v>4.8860000000000001</v>
      </c>
      <c r="E70">
        <f t="shared" si="3"/>
        <v>5.2618103544999997</v>
      </c>
      <c r="F70" s="2">
        <v>2751.5</v>
      </c>
      <c r="G70" s="2">
        <v>4.875</v>
      </c>
      <c r="H70" s="2">
        <v>2752</v>
      </c>
      <c r="I70" s="2">
        <v>6.5000000000000002E-2</v>
      </c>
      <c r="J70" s="2">
        <v>1</v>
      </c>
      <c r="K70" s="2">
        <v>2</v>
      </c>
      <c r="L70" s="2">
        <f>D71-D70</f>
        <v>-4.7670000000000003</v>
      </c>
      <c r="M70">
        <f>E71-E70</f>
        <v>-5.1336573802499998</v>
      </c>
      <c r="N70" s="2">
        <f>F71-F70</f>
        <v>48</v>
      </c>
      <c r="O70" s="2">
        <f>N70*1</f>
        <v>48</v>
      </c>
      <c r="P70">
        <f>M70/O70</f>
        <v>-0.10695119542187499</v>
      </c>
      <c r="Q70" s="2">
        <f>P70*60</f>
        <v>-6.4170717253124998</v>
      </c>
      <c r="R70" s="2">
        <f>Q70*60</f>
        <v>-385.02430351875</v>
      </c>
      <c r="S70" s="4">
        <f>ABS(Q70)</f>
        <v>6.4170717253124998</v>
      </c>
    </row>
    <row r="71" spans="1:19" x14ac:dyDescent="0.25">
      <c r="A71" s="5" t="s">
        <v>173</v>
      </c>
      <c r="B71">
        <v>29</v>
      </c>
      <c r="C71" t="s">
        <v>162</v>
      </c>
      <c r="D71">
        <v>0.11899999999999999</v>
      </c>
      <c r="E71">
        <f t="shared" si="3"/>
        <v>0.12815297425</v>
      </c>
      <c r="F71">
        <v>2799.5</v>
      </c>
      <c r="G71">
        <v>0.13</v>
      </c>
      <c r="H71">
        <v>2800</v>
      </c>
      <c r="I71">
        <v>6.5000000000000002E-2</v>
      </c>
      <c r="J71">
        <v>1</v>
      </c>
      <c r="K71">
        <v>2</v>
      </c>
      <c r="S71" s="7"/>
    </row>
    <row r="72" spans="1:19" x14ac:dyDescent="0.25">
      <c r="A72" s="9" t="s">
        <v>174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WT_0.5uM rep 1</vt:lpstr>
      <vt:lpstr>WT_0.5uM rep 2</vt:lpstr>
      <vt:lpstr>WT_0.5uM rep 3</vt:lpstr>
      <vt:lpstr>WT_0.7uM rep 1</vt:lpstr>
      <vt:lpstr>WT_0.7uM rep 2</vt:lpstr>
      <vt:lpstr>WT_0.7uM rep 3</vt:lpstr>
      <vt:lpstr>WT_0.9uM rep 1</vt:lpstr>
      <vt:lpstr>WT_0.9uM rep 2</vt:lpstr>
      <vt:lpstr>WT_0.9uM rep 3</vt:lpstr>
      <vt:lpstr>V410I_0.5uM rep 1</vt:lpstr>
      <vt:lpstr>V410I_0.5uM rep 2</vt:lpstr>
      <vt:lpstr>V410I_0.5uM rep 3</vt:lpstr>
      <vt:lpstr>V410I_0.7uM rep 1</vt:lpstr>
      <vt:lpstr>V410I_0.7uM rep 2</vt:lpstr>
      <vt:lpstr>V410I_0.7uM rep 3</vt:lpstr>
      <vt:lpstr>V410I_0.9uM rep 1</vt:lpstr>
      <vt:lpstr>V410I_0.9uM rep 2</vt:lpstr>
      <vt:lpstr>V410I_0.9uM rep 3</vt:lpstr>
      <vt:lpstr>V410A_0.5uM total rep 1</vt:lpstr>
      <vt:lpstr>V410A_0.5uM total rep 2</vt:lpstr>
      <vt:lpstr>V410A_0.5uM total rep 3</vt:lpstr>
      <vt:lpstr>V410A_0.7uM total rep 1</vt:lpstr>
      <vt:lpstr>V410A_0.7uM total rep 2</vt:lpstr>
      <vt:lpstr>V410A_0.7uM total rep 3</vt:lpstr>
      <vt:lpstr>V410A_0.9uM total rep 1</vt:lpstr>
      <vt:lpstr>V410A_0.9uM total rep 2</vt:lpstr>
      <vt:lpstr>V410A_0.9uM total rep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</dc:creator>
  <cp:lastModifiedBy>Lab of the Moore</cp:lastModifiedBy>
  <dcterms:created xsi:type="dcterms:W3CDTF">2020-10-29T16:46:24Z</dcterms:created>
  <dcterms:modified xsi:type="dcterms:W3CDTF">2022-04-14T23:25:38Z</dcterms:modified>
</cp:coreProperties>
</file>