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90" windowHeight="11835" activeTab="0"/>
  </bookViews>
  <sheets>
    <sheet name="Results" sheetId="1" r:id="rId1"/>
    <sheet name="标准曲线" sheetId="2" r:id="rId2"/>
    <sheet name="样品拷贝数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<sst xmlns="http://schemas.openxmlformats.org/spreadsheetml/2006/main" count="933" uniqueCount="300">
  <si>
    <t>Block Type</t>
  </si>
  <si>
    <t>384-Well Block</t>
  </si>
  <si>
    <t xml:space="preserve">Calibration Background is expired </t>
  </si>
  <si>
    <t>Yes</t>
  </si>
  <si>
    <t xml:space="preserve">Calibration Background performed on </t>
  </si>
  <si>
    <t>2016-09-03 00:15:34 AM PDT</t>
  </si>
  <si>
    <t xml:space="preserve">Calibration FAM is expired </t>
  </si>
  <si>
    <t xml:space="preserve">Calibration FAM performed on </t>
  </si>
  <si>
    <t>2016-09-03 05:25:54 AM PDT</t>
  </si>
  <si>
    <t xml:space="preserve">Calibration MELTDOCTOR is expired </t>
  </si>
  <si>
    <t xml:space="preserve">Calibration MELTDOCTOR performed on </t>
  </si>
  <si>
    <t>2016-09-03 02:14:43 AM PDT</t>
  </si>
  <si>
    <t xml:space="preserve">Calibration NED is expired </t>
  </si>
  <si>
    <t xml:space="preserve">Calibration NED performed on </t>
  </si>
  <si>
    <t>2016-09-03 06:05:40 AM PDT</t>
  </si>
  <si>
    <t xml:space="preserve">Calibration ROI is expired </t>
  </si>
  <si>
    <t xml:space="preserve">Calibration ROI performed on </t>
  </si>
  <si>
    <t>2016-09-03 00:05:14 AM PDT</t>
  </si>
  <si>
    <t xml:space="preserve">Calibration ROX is expired </t>
  </si>
  <si>
    <t xml:space="preserve">Calibration ROX performed on </t>
  </si>
  <si>
    <t>2016-09-03 05:35:42 AM PDT</t>
  </si>
  <si>
    <t xml:space="preserve">Calibration SYBR is expired </t>
  </si>
  <si>
    <t xml:space="preserve">Calibration SYBR performed on </t>
  </si>
  <si>
    <t>2016-09-03 05:14:14 AM PDT</t>
  </si>
  <si>
    <t xml:space="preserve">Calibration TAMRA is expired </t>
  </si>
  <si>
    <t xml:space="preserve">Calibration TAMRA performed on </t>
  </si>
  <si>
    <t>2016-09-03 05:45:27 AM PDT</t>
  </si>
  <si>
    <t xml:space="preserve">Calibration Uniformity is expired </t>
  </si>
  <si>
    <t xml:space="preserve">Calibration Uniformity performed on </t>
  </si>
  <si>
    <t>2016-09-03 00:54:59 AM PDT</t>
  </si>
  <si>
    <t xml:space="preserve">Calibration VIC is expired </t>
  </si>
  <si>
    <t xml:space="preserve">Calibration VIC performed on </t>
  </si>
  <si>
    <t>2016-09-03 05:55:40 AM PDT</t>
  </si>
  <si>
    <t>Chemistry</t>
  </si>
  <si>
    <t>TAQMAN</t>
  </si>
  <si>
    <t>Experiment Barcode</t>
  </si>
  <si>
    <t>qiagen</t>
  </si>
  <si>
    <t>Experiment Comments</t>
  </si>
  <si>
    <t>Experiment File Name</t>
  </si>
  <si>
    <t>D:\KeHu\2016 HuaDa\20190109 249-01\2019-01-19 249-01 dama.eds</t>
  </si>
  <si>
    <t>Experiment Name</t>
  </si>
  <si>
    <t>2019-01-19 249-01 dama</t>
  </si>
  <si>
    <t>Experiment Run Start Time</t>
  </si>
  <si>
    <t>2019-01-08 21:49:55 PM PST</t>
  </si>
  <si>
    <t>Experiment Run Stop Time</t>
  </si>
  <si>
    <t>2019-01-08 23:09:37 PM PST</t>
  </si>
  <si>
    <t>Experiment Type</t>
  </si>
  <si>
    <t>Standard Curve</t>
  </si>
  <si>
    <t>Experiment User Name</t>
  </si>
  <si>
    <t>tym</t>
  </si>
  <si>
    <t>Instrument Name</t>
  </si>
  <si>
    <t>278881326</t>
  </si>
  <si>
    <t>Instrument Serial Number</t>
  </si>
  <si>
    <t>Instrument Type</t>
  </si>
  <si>
    <t>ViiA(TM) 7 System</t>
  </si>
  <si>
    <t>Passive Reference</t>
  </si>
  <si>
    <t>ROX</t>
  </si>
  <si>
    <t>Quantification Cycle Method</t>
  </si>
  <si>
    <t>Ct</t>
  </si>
  <si>
    <t>Signal Smoothing On</t>
  </si>
  <si>
    <t>true</t>
  </si>
  <si>
    <t>Stage/ Cycle where Analysis is performed</t>
  </si>
  <si>
    <t>Stage 2, Step 3</t>
  </si>
  <si>
    <t>Well</t>
  </si>
  <si>
    <t>Well Position</t>
  </si>
  <si>
    <t>Omit</t>
  </si>
  <si>
    <t>Sample Name</t>
  </si>
  <si>
    <t>Target Name</t>
  </si>
  <si>
    <t>Task</t>
  </si>
  <si>
    <t>Reporter</t>
  </si>
  <si>
    <t>Quencher</t>
  </si>
  <si>
    <t>CT</t>
  </si>
  <si>
    <t>Ct Mean</t>
  </si>
  <si>
    <t>Ct SD</t>
  </si>
  <si>
    <t>Quantity</t>
  </si>
  <si>
    <t>Quantity Mean</t>
  </si>
  <si>
    <t>Quantity SD</t>
  </si>
  <si>
    <t>G4</t>
  </si>
  <si>
    <t/>
  </si>
  <si>
    <t>ITS2</t>
  </si>
  <si>
    <t>STANDARD</t>
  </si>
  <si>
    <t>FAM</t>
  </si>
  <si>
    <t>NFQ-MGB</t>
  </si>
  <si>
    <t>H4</t>
  </si>
  <si>
    <t>I4</t>
  </si>
  <si>
    <t>J4</t>
  </si>
  <si>
    <t>G5</t>
  </si>
  <si>
    <t>H5</t>
  </si>
  <si>
    <t>I5</t>
  </si>
  <si>
    <t>J5</t>
  </si>
  <si>
    <t>G6</t>
  </si>
  <si>
    <t>H6</t>
  </si>
  <si>
    <t>I6</t>
  </si>
  <si>
    <t>J6</t>
  </si>
  <si>
    <t>K4</t>
  </si>
  <si>
    <t>L4</t>
  </si>
  <si>
    <t>M4</t>
  </si>
  <si>
    <t>N4</t>
  </si>
  <si>
    <t>K5</t>
  </si>
  <si>
    <t>L5</t>
  </si>
  <si>
    <t>M5</t>
  </si>
  <si>
    <t>N5</t>
  </si>
  <si>
    <t>K6</t>
  </si>
  <si>
    <t>L6</t>
  </si>
  <si>
    <t>M6</t>
  </si>
  <si>
    <t>N6</t>
  </si>
  <si>
    <t>O4</t>
  </si>
  <si>
    <t>O5</t>
  </si>
  <si>
    <t>O6</t>
  </si>
  <si>
    <t>P4</t>
  </si>
  <si>
    <t>A7</t>
  </si>
  <si>
    <t>A8</t>
  </si>
  <si>
    <t>A9</t>
  </si>
  <si>
    <t>P6</t>
  </si>
  <si>
    <t>A1</t>
  </si>
  <si>
    <t>D1</t>
  </si>
  <si>
    <t>UNKNOWN</t>
  </si>
  <si>
    <r>
      <t>Q</t>
    </r>
    <r>
      <rPr>
        <sz val="10"/>
        <rFont val="Arial"/>
        <family val="2"/>
      </rPr>
      <t>PCR</t>
    </r>
    <r>
      <rPr>
        <sz val="10"/>
        <rFont val="宋体"/>
        <family val="0"/>
      </rPr>
      <t>编号</t>
    </r>
  </si>
  <si>
    <t>Sample ID</t>
  </si>
  <si>
    <t>A2</t>
  </si>
  <si>
    <r>
      <t>D</t>
    </r>
    <r>
      <rPr>
        <sz val="10"/>
        <rFont val="Arial"/>
        <family val="2"/>
      </rPr>
      <t>1</t>
    </r>
  </si>
  <si>
    <t>D-0 120</t>
  </si>
  <si>
    <t>A3</t>
  </si>
  <si>
    <r>
      <t>D</t>
    </r>
    <r>
      <rPr>
        <sz val="10"/>
        <rFont val="Arial"/>
        <family val="2"/>
      </rPr>
      <t>2</t>
    </r>
  </si>
  <si>
    <t>D-0 180</t>
  </si>
  <si>
    <t>B1</t>
  </si>
  <si>
    <t>D2</t>
  </si>
  <si>
    <r>
      <t>D</t>
    </r>
    <r>
      <rPr>
        <sz val="10"/>
        <rFont val="Arial"/>
        <family val="2"/>
      </rPr>
      <t>3</t>
    </r>
  </si>
  <si>
    <t>D-0 349</t>
  </si>
  <si>
    <t>B2</t>
  </si>
  <si>
    <r>
      <t>D</t>
    </r>
    <r>
      <rPr>
        <sz val="10"/>
        <rFont val="Arial"/>
        <family val="2"/>
      </rPr>
      <t>4</t>
    </r>
  </si>
  <si>
    <t>D-24 292</t>
  </si>
  <si>
    <t>B3</t>
  </si>
  <si>
    <r>
      <t>D</t>
    </r>
    <r>
      <rPr>
        <sz val="10"/>
        <rFont val="Arial"/>
        <family val="2"/>
      </rPr>
      <t>5</t>
    </r>
  </si>
  <si>
    <t>D-24 486</t>
  </si>
  <si>
    <t>C1</t>
  </si>
  <si>
    <t>D3</t>
  </si>
  <si>
    <r>
      <t>D</t>
    </r>
    <r>
      <rPr>
        <sz val="10"/>
        <rFont val="Arial"/>
        <family val="2"/>
      </rPr>
      <t>6</t>
    </r>
  </si>
  <si>
    <t>D-24 187</t>
  </si>
  <si>
    <t>C2</t>
  </si>
  <si>
    <r>
      <t>D</t>
    </r>
    <r>
      <rPr>
        <sz val="10"/>
        <rFont val="Arial"/>
        <family val="2"/>
      </rPr>
      <t>7</t>
    </r>
  </si>
  <si>
    <t>D-48 2</t>
  </si>
  <si>
    <t>C3</t>
  </si>
  <si>
    <r>
      <t>D</t>
    </r>
    <r>
      <rPr>
        <sz val="10"/>
        <rFont val="Arial"/>
        <family val="2"/>
      </rPr>
      <t>8</t>
    </r>
  </si>
  <si>
    <t>D-48 4</t>
  </si>
  <si>
    <t>D4</t>
  </si>
  <si>
    <r>
      <t>D</t>
    </r>
    <r>
      <rPr>
        <sz val="10"/>
        <rFont val="Arial"/>
        <family val="2"/>
      </rPr>
      <t>9</t>
    </r>
  </si>
  <si>
    <t>D-48 6</t>
  </si>
  <si>
    <r>
      <t>D</t>
    </r>
    <r>
      <rPr>
        <sz val="10"/>
        <rFont val="Arial"/>
        <family val="2"/>
      </rPr>
      <t>10</t>
    </r>
  </si>
  <si>
    <t>D-72 1</t>
  </si>
  <si>
    <r>
      <t>D</t>
    </r>
    <r>
      <rPr>
        <sz val="10"/>
        <rFont val="Arial"/>
        <family val="2"/>
      </rPr>
      <t>11</t>
    </r>
  </si>
  <si>
    <t>D-72 2</t>
  </si>
  <si>
    <t>E1</t>
  </si>
  <si>
    <t>D5</t>
  </si>
  <si>
    <r>
      <t>D</t>
    </r>
    <r>
      <rPr>
        <sz val="10"/>
        <rFont val="Arial"/>
        <family val="2"/>
      </rPr>
      <t>12</t>
    </r>
  </si>
  <si>
    <t>D-72 3</t>
  </si>
  <si>
    <t>E2</t>
  </si>
  <si>
    <r>
      <t>D</t>
    </r>
    <r>
      <rPr>
        <sz val="10"/>
        <rFont val="Arial"/>
        <family val="2"/>
      </rPr>
      <t>13</t>
    </r>
  </si>
  <si>
    <t>3d</t>
  </si>
  <si>
    <t>E3</t>
  </si>
  <si>
    <r>
      <t>D</t>
    </r>
    <r>
      <rPr>
        <sz val="10"/>
        <rFont val="Arial"/>
        <family val="2"/>
      </rPr>
      <t>14</t>
    </r>
  </si>
  <si>
    <t>F1</t>
  </si>
  <si>
    <t>D6</t>
  </si>
  <si>
    <r>
      <t>D</t>
    </r>
    <r>
      <rPr>
        <sz val="10"/>
        <rFont val="Arial"/>
        <family val="2"/>
      </rPr>
      <t>15</t>
    </r>
  </si>
  <si>
    <t>4d</t>
  </si>
  <si>
    <t>F2</t>
  </si>
  <si>
    <r>
      <t>D</t>
    </r>
    <r>
      <rPr>
        <sz val="10"/>
        <rFont val="Arial"/>
        <family val="2"/>
      </rPr>
      <t>16</t>
    </r>
  </si>
  <si>
    <t>F3</t>
  </si>
  <si>
    <r>
      <t>D</t>
    </r>
    <r>
      <rPr>
        <sz val="10"/>
        <rFont val="Arial"/>
        <family val="2"/>
      </rPr>
      <t>17</t>
    </r>
  </si>
  <si>
    <t>G1</t>
  </si>
  <si>
    <t>D7</t>
  </si>
  <si>
    <r>
      <t>D</t>
    </r>
    <r>
      <rPr>
        <sz val="10"/>
        <rFont val="Arial"/>
        <family val="2"/>
      </rPr>
      <t>18</t>
    </r>
  </si>
  <si>
    <t>5d</t>
  </si>
  <si>
    <t>G2</t>
  </si>
  <si>
    <r>
      <t>D</t>
    </r>
    <r>
      <rPr>
        <sz val="10"/>
        <rFont val="Arial"/>
        <family val="2"/>
      </rPr>
      <t>19</t>
    </r>
  </si>
  <si>
    <t>G3</t>
  </si>
  <si>
    <r>
      <t>D</t>
    </r>
    <r>
      <rPr>
        <sz val="10"/>
        <rFont val="Arial"/>
        <family val="2"/>
      </rPr>
      <t>20</t>
    </r>
  </si>
  <si>
    <t>6d</t>
  </si>
  <si>
    <t>H1</t>
  </si>
  <si>
    <t>D8</t>
  </si>
  <si>
    <r>
      <t>D</t>
    </r>
    <r>
      <rPr>
        <sz val="10"/>
        <rFont val="Arial"/>
        <family val="2"/>
      </rPr>
      <t>21</t>
    </r>
  </si>
  <si>
    <t>H2</t>
  </si>
  <si>
    <r>
      <t>D</t>
    </r>
    <r>
      <rPr>
        <sz val="10"/>
        <rFont val="Arial"/>
        <family val="2"/>
      </rPr>
      <t>22</t>
    </r>
  </si>
  <si>
    <t>H3</t>
  </si>
  <si>
    <t>I1</t>
  </si>
  <si>
    <t>D9</t>
  </si>
  <si>
    <t>I2</t>
  </si>
  <si>
    <t>I3</t>
  </si>
  <si>
    <t>J1</t>
  </si>
  <si>
    <t>D10</t>
  </si>
  <si>
    <t>J2</t>
  </si>
  <si>
    <t>J3</t>
  </si>
  <si>
    <t>K1</t>
  </si>
  <si>
    <t>D11</t>
  </si>
  <si>
    <t>K2</t>
  </si>
  <si>
    <t>K3</t>
  </si>
  <si>
    <t>L1</t>
  </si>
  <si>
    <t>D12</t>
  </si>
  <si>
    <t>L2</t>
  </si>
  <si>
    <t>L3</t>
  </si>
  <si>
    <t>M1</t>
  </si>
  <si>
    <t>D13</t>
  </si>
  <si>
    <t>M2</t>
  </si>
  <si>
    <t>M3</t>
  </si>
  <si>
    <t>N1</t>
  </si>
  <si>
    <t>D14</t>
  </si>
  <si>
    <t>N2</t>
  </si>
  <si>
    <t>N3</t>
  </si>
  <si>
    <t>O1</t>
  </si>
  <si>
    <t>D15</t>
  </si>
  <si>
    <t>O2</t>
  </si>
  <si>
    <t>O3</t>
  </si>
  <si>
    <t>P1</t>
  </si>
  <si>
    <t>D16</t>
  </si>
  <si>
    <t>P2</t>
  </si>
  <si>
    <t>P3</t>
  </si>
  <si>
    <t>A4</t>
  </si>
  <si>
    <t>D17</t>
  </si>
  <si>
    <t>Undetermined</t>
  </si>
  <si>
    <t>A5</t>
  </si>
  <si>
    <t>A6</t>
  </si>
  <si>
    <t>B4</t>
  </si>
  <si>
    <t>D18</t>
  </si>
  <si>
    <t>B5</t>
  </si>
  <si>
    <t>B6</t>
  </si>
  <si>
    <t>C4</t>
  </si>
  <si>
    <t>D19</t>
  </si>
  <si>
    <t>C5</t>
  </si>
  <si>
    <t>C6</t>
  </si>
  <si>
    <t>D20</t>
  </si>
  <si>
    <t>E4</t>
  </si>
  <si>
    <t>D21</t>
  </si>
  <si>
    <t>E5</t>
  </si>
  <si>
    <t>E6</t>
  </si>
  <si>
    <t>F4</t>
  </si>
  <si>
    <t>D22</t>
  </si>
  <si>
    <t>F5</t>
  </si>
  <si>
    <t>F6</t>
  </si>
  <si>
    <t>D</t>
  </si>
  <si>
    <t>LOG</t>
  </si>
  <si>
    <t>the logarithm of plasmid copy number to base 10</t>
  </si>
  <si>
    <t>L</t>
  </si>
  <si>
    <t>X</t>
  </si>
  <si>
    <t>Ct valuse</t>
  </si>
  <si>
    <t>Ct values</t>
  </si>
  <si>
    <t>copy number/ul</t>
  </si>
  <si>
    <t xml:space="preserve">D-0 </t>
  </si>
  <si>
    <t>D-0</t>
  </si>
  <si>
    <t>L-0</t>
  </si>
  <si>
    <t>X-3</t>
  </si>
  <si>
    <t>D-24</t>
  </si>
  <si>
    <t>L-24</t>
  </si>
  <si>
    <t>X-18</t>
  </si>
  <si>
    <t>D-48</t>
  </si>
  <si>
    <t>L-48</t>
  </si>
  <si>
    <t>X-48</t>
  </si>
  <si>
    <t xml:space="preserve">D-24 </t>
  </si>
  <si>
    <t>D-72</t>
  </si>
  <si>
    <t>L-96</t>
  </si>
  <si>
    <t>X-74</t>
  </si>
  <si>
    <t>D-96</t>
  </si>
  <si>
    <t>D-120</t>
  </si>
  <si>
    <t xml:space="preserve">D-48 </t>
  </si>
  <si>
    <t>D-144</t>
  </si>
  <si>
    <t xml:space="preserve">D-72 </t>
  </si>
  <si>
    <r>
      <t>L</t>
    </r>
    <r>
      <rPr>
        <sz val="10"/>
        <rFont val="Arial"/>
        <family val="2"/>
      </rPr>
      <t>1</t>
    </r>
  </si>
  <si>
    <t>L-0 1</t>
  </si>
  <si>
    <r>
      <t>L</t>
    </r>
    <r>
      <rPr>
        <sz val="10"/>
        <rFont val="Arial"/>
        <family val="2"/>
      </rPr>
      <t>2</t>
    </r>
  </si>
  <si>
    <t>L-0 2</t>
  </si>
  <si>
    <r>
      <t>L</t>
    </r>
    <r>
      <rPr>
        <sz val="10"/>
        <rFont val="Arial"/>
        <family val="2"/>
      </rPr>
      <t>3</t>
    </r>
  </si>
  <si>
    <t>L-0 3</t>
  </si>
  <si>
    <r>
      <t>L</t>
    </r>
    <r>
      <rPr>
        <sz val="10"/>
        <rFont val="Arial"/>
        <family val="2"/>
      </rPr>
      <t>4</t>
    </r>
  </si>
  <si>
    <t>L-24 1</t>
  </si>
  <si>
    <r>
      <t>L</t>
    </r>
    <r>
      <rPr>
        <sz val="10"/>
        <rFont val="Arial"/>
        <family val="2"/>
      </rPr>
      <t>5</t>
    </r>
  </si>
  <si>
    <t>L-24 2</t>
  </si>
  <si>
    <r>
      <t>L</t>
    </r>
    <r>
      <rPr>
        <sz val="10"/>
        <rFont val="Arial"/>
        <family val="2"/>
      </rPr>
      <t>6</t>
    </r>
  </si>
  <si>
    <t>L-24 3</t>
  </si>
  <si>
    <r>
      <t>L</t>
    </r>
    <r>
      <rPr>
        <sz val="10"/>
        <rFont val="Arial"/>
        <family val="2"/>
      </rPr>
      <t>7</t>
    </r>
  </si>
  <si>
    <t>L-48 1</t>
  </si>
  <si>
    <r>
      <t>L</t>
    </r>
    <r>
      <rPr>
        <sz val="10"/>
        <rFont val="Arial"/>
        <family val="2"/>
      </rPr>
      <t>8</t>
    </r>
  </si>
  <si>
    <t>L-48 2</t>
  </si>
  <si>
    <r>
      <t>L</t>
    </r>
    <r>
      <rPr>
        <sz val="10"/>
        <rFont val="Arial"/>
        <family val="2"/>
      </rPr>
      <t>9</t>
    </r>
  </si>
  <si>
    <t>L-48 5</t>
  </si>
  <si>
    <r>
      <t>L</t>
    </r>
    <r>
      <rPr>
        <sz val="10"/>
        <rFont val="Arial"/>
        <family val="2"/>
      </rPr>
      <t>10</t>
    </r>
  </si>
  <si>
    <t>L-98 1</t>
  </si>
  <si>
    <r>
      <t>L</t>
    </r>
    <r>
      <rPr>
        <sz val="10"/>
        <rFont val="Arial"/>
        <family val="2"/>
      </rPr>
      <t>11</t>
    </r>
  </si>
  <si>
    <t>L-98 2</t>
  </si>
  <si>
    <r>
      <t>L</t>
    </r>
    <r>
      <rPr>
        <sz val="10"/>
        <rFont val="Arial"/>
        <family val="2"/>
      </rPr>
      <t>12</t>
    </r>
  </si>
  <si>
    <t>L-98 3</t>
  </si>
  <si>
    <t>Ct values mean</t>
  </si>
  <si>
    <t>大麻</t>
  </si>
  <si>
    <t>葎草</t>
  </si>
  <si>
    <t>向日葵</t>
  </si>
  <si>
    <t>X-72</t>
  </si>
  <si>
    <t>L7</t>
  </si>
  <si>
    <t>L8</t>
  </si>
  <si>
    <t>L9</t>
  </si>
  <si>
    <t>L10</t>
  </si>
  <si>
    <t>L11</t>
  </si>
  <si>
    <t>L12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</si>
</sst>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* #,##0_);_(* \(#,##0\);_(* &quot;-&quot;_);_(@_)"/>
    <numFmt numFmtId="180" formatCode="#,##0.000"/>
  </numFmts>
  <fonts count="4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u val="single"/>
      <sz val="10"/>
      <color indexed="25"/>
      <name val="Arial"/>
      <family val="2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b/>
      <sz val="11"/>
      <color indexed="53"/>
      <name val="等线"/>
      <family val="0"/>
    </font>
    <font>
      <b/>
      <sz val="11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sz val="18"/>
      <color indexed="54"/>
      <name val="等线 Light"/>
      <family val="0"/>
    </font>
    <font>
      <sz val="11"/>
      <color indexed="19"/>
      <name val="等线"/>
      <family val="0"/>
    </font>
    <font>
      <b/>
      <sz val="11"/>
      <color indexed="8"/>
      <name val="等线"/>
      <family val="0"/>
    </font>
    <font>
      <b/>
      <sz val="15"/>
      <color indexed="54"/>
      <name val="等线"/>
      <family val="0"/>
    </font>
    <font>
      <sz val="11"/>
      <color indexed="10"/>
      <name val="等线"/>
      <family val="0"/>
    </font>
    <font>
      <sz val="11"/>
      <color indexed="16"/>
      <name val="等线"/>
      <family val="0"/>
    </font>
    <font>
      <u val="single"/>
      <sz val="10"/>
      <color indexed="30"/>
      <name val="Arial"/>
      <family val="2"/>
    </font>
    <font>
      <sz val="10"/>
      <color indexed="8"/>
      <name val="等线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0"/>
      <color indexed="8"/>
      <name val="Calibri"/>
      <family val="0"/>
    </font>
    <font>
      <b/>
      <sz val="9"/>
      <color indexed="8"/>
      <name val="Times New Roma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ADD8E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8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20" borderId="0" xfId="0" applyFill="1" applyAlignment="1">
      <alignment/>
    </xf>
    <xf numFmtId="0" fontId="0" fillId="31" borderId="0" xfId="0" applyFill="1" applyAlignment="1">
      <alignment/>
    </xf>
    <xf numFmtId="0" fontId="0" fillId="28" borderId="0" xfId="0" applyFill="1" applyAlignment="1">
      <alignment/>
    </xf>
    <xf numFmtId="0" fontId="0" fillId="26" borderId="0" xfId="0" applyFill="1" applyAlignment="1">
      <alignment/>
    </xf>
    <xf numFmtId="0" fontId="0" fillId="6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80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9" borderId="0" xfId="0" applyFill="1" applyAlignment="1">
      <alignment/>
    </xf>
    <xf numFmtId="0" fontId="0" fillId="8" borderId="0" xfId="0" applyFill="1" applyAlignment="1">
      <alignment/>
    </xf>
    <xf numFmtId="0" fontId="0" fillId="32" borderId="0" xfId="0" applyFill="1" applyAlignment="1">
      <alignment/>
    </xf>
    <xf numFmtId="0" fontId="0" fillId="34" borderId="0" xfId="0" applyFill="1" applyAlignment="1">
      <alignment/>
    </xf>
    <xf numFmtId="0" fontId="47" fillId="35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825"/>
          <c:y val="0.05075"/>
          <c:w val="0.7895"/>
          <c:h val="0.73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'标准曲线'!$I$17</c:f>
              <c:strCache>
                <c:ptCount val="1"/>
                <c:pt idx="0">
                  <c:v>LOG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'标准曲线'!$H$18:$H$25</c:f>
              <c:numCache>
                <c:ptCount val="8"/>
                <c:pt idx="0">
                  <c:v>6.497889518737793</c:v>
                </c:pt>
                <c:pt idx="1">
                  <c:v>8.960245132446289</c:v>
                </c:pt>
                <c:pt idx="2">
                  <c:v>12.561152458190918</c:v>
                </c:pt>
                <c:pt idx="3">
                  <c:v>14.865219116210938</c:v>
                </c:pt>
                <c:pt idx="4">
                  <c:v>18.020339965820312</c:v>
                </c:pt>
                <c:pt idx="5">
                  <c:v>21.222972869873047</c:v>
                </c:pt>
                <c:pt idx="6">
                  <c:v>24.589340209960938</c:v>
                </c:pt>
                <c:pt idx="7">
                  <c:v>28.13355255126953</c:v>
                </c:pt>
              </c:numCache>
            </c:numRef>
          </c:xVal>
          <c:yVal>
            <c:numRef>
              <c:f>'标准曲线'!$I$18:$I$25</c:f>
              <c:numCache>
                <c:ptCount val="8"/>
                <c:pt idx="0">
                  <c:v>10.354108429308518</c:v>
                </c:pt>
                <c:pt idx="1">
                  <c:v>9.354108439147401</c:v>
                </c:pt>
                <c:pt idx="2">
                  <c:v>8.354108439147401</c:v>
                </c:pt>
                <c:pt idx="3">
                  <c:v>7.354108439147401</c:v>
                </c:pt>
                <c:pt idx="4">
                  <c:v>6.354108439147401</c:v>
                </c:pt>
                <c:pt idx="5">
                  <c:v>5.354108439147401</c:v>
                </c:pt>
                <c:pt idx="6">
                  <c:v>4.354108439147401</c:v>
                </c:pt>
                <c:pt idx="7">
                  <c:v>3.3541084391474008</c:v>
                </c:pt>
              </c:numCache>
            </c:numRef>
          </c:yVal>
          <c:smooth val="0"/>
        </c:ser>
        <c:axId val="21652493"/>
        <c:axId val="60654710"/>
      </c:scatterChart>
      <c:valAx>
        <c:axId val="21652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Ct values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654710"/>
        <c:crosses val="autoZero"/>
        <c:crossBetween val="midCat"/>
        <c:dispUnits/>
      </c:valAx>
      <c:valAx>
        <c:axId val="60654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The logarithm of plasmid copy number to base 10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65249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75"/>
          <c:y val="0.05075"/>
          <c:w val="0.821"/>
          <c:h val="0.73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'标准曲线'!$H$39:$H$46</c:f>
              <c:numCache>
                <c:ptCount val="8"/>
                <c:pt idx="0">
                  <c:v>6.6691203117370605</c:v>
                </c:pt>
                <c:pt idx="1">
                  <c:v>10.384560585021973</c:v>
                </c:pt>
                <c:pt idx="2">
                  <c:v>13.498383522033691</c:v>
                </c:pt>
                <c:pt idx="3">
                  <c:v>16.455902099609375</c:v>
                </c:pt>
                <c:pt idx="4">
                  <c:v>19.78844451904297</c:v>
                </c:pt>
                <c:pt idx="5">
                  <c:v>23.3342342376709</c:v>
                </c:pt>
                <c:pt idx="6">
                  <c:v>26.76842498779297</c:v>
                </c:pt>
                <c:pt idx="7">
                  <c:v>30.064729690551758</c:v>
                </c:pt>
              </c:numCache>
            </c:numRef>
          </c:xVal>
          <c:yVal>
            <c:numRef>
              <c:f>'标准曲线'!$I$39:$I$46</c:f>
              <c:numCache>
                <c:ptCount val="8"/>
                <c:pt idx="0">
                  <c:v>10.334453751150932</c:v>
                </c:pt>
                <c:pt idx="1">
                  <c:v>9.334453751150932</c:v>
                </c:pt>
                <c:pt idx="2">
                  <c:v>8.334453751150932</c:v>
                </c:pt>
                <c:pt idx="3">
                  <c:v>7.334453751150931</c:v>
                </c:pt>
                <c:pt idx="4">
                  <c:v>6.334453751150931</c:v>
                </c:pt>
                <c:pt idx="5">
                  <c:v>5.334453751150931</c:v>
                </c:pt>
                <c:pt idx="6">
                  <c:v>4.334453751150931</c:v>
                </c:pt>
                <c:pt idx="7">
                  <c:v>3.3344537511509307</c:v>
                </c:pt>
              </c:numCache>
            </c:numRef>
          </c:yVal>
          <c:smooth val="0"/>
        </c:ser>
        <c:axId val="9021479"/>
        <c:axId val="14084448"/>
      </c:scatterChart>
      <c:valAx>
        <c:axId val="9021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Ct valuse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084448"/>
        <c:crosses val="autoZero"/>
        <c:crossBetween val="midCat"/>
        <c:dispUnits/>
      </c:valAx>
      <c:valAx>
        <c:axId val="14084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The logarithm of plasmid copy number to base 10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02147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175"/>
          <c:y val="0.051"/>
          <c:w val="0.8175"/>
          <c:h val="0.73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'标准曲线'!$H$58:$H$65</c:f>
              <c:numCache>
                <c:ptCount val="8"/>
                <c:pt idx="0">
                  <c:v>6.9020609855651855</c:v>
                </c:pt>
                <c:pt idx="1">
                  <c:v>10.658917427062988</c:v>
                </c:pt>
                <c:pt idx="2">
                  <c:v>13.964406967163086</c:v>
                </c:pt>
                <c:pt idx="3">
                  <c:v>16.836406707763672</c:v>
                </c:pt>
                <c:pt idx="4">
                  <c:v>20.327953338623047</c:v>
                </c:pt>
                <c:pt idx="5">
                  <c:v>23.51638412475586</c:v>
                </c:pt>
                <c:pt idx="6">
                  <c:v>26.6610107421875</c:v>
                </c:pt>
                <c:pt idx="7">
                  <c:v>29.66464614868164</c:v>
                </c:pt>
              </c:numCache>
            </c:numRef>
          </c:xVal>
          <c:yVal>
            <c:numRef>
              <c:f>'标准曲线'!$I$58:$I$65</c:f>
              <c:numCache>
                <c:ptCount val="8"/>
                <c:pt idx="0">
                  <c:v>10.264817823009537</c:v>
                </c:pt>
                <c:pt idx="1">
                  <c:v>9.264817823009537</c:v>
                </c:pt>
                <c:pt idx="2">
                  <c:v>8.264817823009537</c:v>
                </c:pt>
                <c:pt idx="3">
                  <c:v>7.264817823009537</c:v>
                </c:pt>
                <c:pt idx="4">
                  <c:v>6.264817823009537</c:v>
                </c:pt>
                <c:pt idx="5">
                  <c:v>5.264817823009537</c:v>
                </c:pt>
                <c:pt idx="6">
                  <c:v>4.264817823009537</c:v>
                </c:pt>
                <c:pt idx="7">
                  <c:v>3.2648178230095364</c:v>
                </c:pt>
              </c:numCache>
            </c:numRef>
          </c:yVal>
          <c:smooth val="0"/>
        </c:ser>
        <c:axId val="59651169"/>
        <c:axId val="67098474"/>
      </c:scatterChart>
      <c:valAx>
        <c:axId val="59651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Ct values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7098474"/>
        <c:crosses val="autoZero"/>
        <c:crossBetween val="midCat"/>
        <c:dispUnits/>
      </c:valAx>
      <c:valAx>
        <c:axId val="67098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The logarithm of plasmid copy number to base 10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65116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15</xdr:row>
      <xdr:rowOff>95250</xdr:rowOff>
    </xdr:from>
    <xdr:to>
      <xdr:col>16</xdr:col>
      <xdr:colOff>466725</xdr:colOff>
      <xdr:row>32</xdr:row>
      <xdr:rowOff>85725</xdr:rowOff>
    </xdr:to>
    <xdr:graphicFrame>
      <xdr:nvGraphicFramePr>
        <xdr:cNvPr id="1" name="Chart 65"/>
        <xdr:cNvGraphicFramePr/>
      </xdr:nvGraphicFramePr>
      <xdr:xfrm>
        <a:off x="5648325" y="25241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152400</xdr:colOff>
      <xdr:row>37</xdr:row>
      <xdr:rowOff>28575</xdr:rowOff>
    </xdr:from>
    <xdr:to>
      <xdr:col>16</xdr:col>
      <xdr:colOff>552450</xdr:colOff>
      <xdr:row>54</xdr:row>
      <xdr:rowOff>28575</xdr:rowOff>
    </xdr:to>
    <xdr:graphicFrame>
      <xdr:nvGraphicFramePr>
        <xdr:cNvPr id="2" name="Chart 66"/>
        <xdr:cNvGraphicFramePr/>
      </xdr:nvGraphicFramePr>
      <xdr:xfrm>
        <a:off x="5638800" y="6019800"/>
        <a:ext cx="46672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228600</xdr:colOff>
      <xdr:row>57</xdr:row>
      <xdr:rowOff>9525</xdr:rowOff>
    </xdr:from>
    <xdr:to>
      <xdr:col>16</xdr:col>
      <xdr:colOff>533400</xdr:colOff>
      <xdr:row>74</xdr:row>
      <xdr:rowOff>0</xdr:rowOff>
    </xdr:to>
    <xdr:graphicFrame>
      <xdr:nvGraphicFramePr>
        <xdr:cNvPr id="3" name="Chart 67"/>
        <xdr:cNvGraphicFramePr/>
      </xdr:nvGraphicFramePr>
      <xdr:xfrm>
        <a:off x="5715000" y="923925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8"/>
  <sheetViews>
    <sheetView tabSelected="1" workbookViewId="0" topLeftCell="B1">
      <selection activeCell="J43" sqref="J43:J57"/>
    </sheetView>
  </sheetViews>
  <sheetFormatPr defaultColWidth="9.140625" defaultRowHeight="12.75"/>
  <cols>
    <col min="6" max="6" width="12.8515625" style="0" customWidth="1"/>
    <col min="12" max="12" width="18.28125" style="0" customWidth="1"/>
    <col min="13" max="13" width="18.421875" style="0" customWidth="1"/>
    <col min="14" max="14" width="14.00390625" style="0" customWidth="1"/>
    <col min="16" max="16" width="9.421875" style="0" customWidth="1"/>
  </cols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2" ht="12.75">
      <c r="A3" t="s">
        <v>4</v>
      </c>
      <c r="B3" t="s">
        <v>5</v>
      </c>
    </row>
    <row r="4" spans="1:2" ht="12.75">
      <c r="A4" t="s">
        <v>6</v>
      </c>
      <c r="B4" t="s">
        <v>3</v>
      </c>
    </row>
    <row r="5" spans="1:2" ht="12.75">
      <c r="A5" t="s">
        <v>7</v>
      </c>
      <c r="B5" t="s">
        <v>8</v>
      </c>
    </row>
    <row r="6" spans="1:2" ht="12.75">
      <c r="A6" t="s">
        <v>9</v>
      </c>
      <c r="B6" t="s">
        <v>3</v>
      </c>
    </row>
    <row r="7" spans="1:2" ht="12.75">
      <c r="A7" t="s">
        <v>10</v>
      </c>
      <c r="B7" t="s">
        <v>11</v>
      </c>
    </row>
    <row r="8" spans="1:2" ht="12.75">
      <c r="A8" t="s">
        <v>12</v>
      </c>
      <c r="B8" t="s">
        <v>3</v>
      </c>
    </row>
    <row r="9" spans="1:2" ht="12.75">
      <c r="A9" t="s">
        <v>13</v>
      </c>
      <c r="B9" t="s">
        <v>14</v>
      </c>
    </row>
    <row r="10" spans="1:2" ht="12.75">
      <c r="A10" t="s">
        <v>15</v>
      </c>
      <c r="B10" t="s">
        <v>3</v>
      </c>
    </row>
    <row r="11" spans="1:2" ht="12.75">
      <c r="A11" t="s">
        <v>16</v>
      </c>
      <c r="B11" t="s">
        <v>17</v>
      </c>
    </row>
    <row r="12" spans="1:2" ht="12.75">
      <c r="A12" t="s">
        <v>18</v>
      </c>
      <c r="B12" t="s">
        <v>3</v>
      </c>
    </row>
    <row r="13" spans="1:2" ht="12.75">
      <c r="A13" t="s">
        <v>19</v>
      </c>
      <c r="B13" t="s">
        <v>20</v>
      </c>
    </row>
    <row r="14" spans="1:2" ht="12.75">
      <c r="A14" t="s">
        <v>21</v>
      </c>
      <c r="B14" t="s">
        <v>3</v>
      </c>
    </row>
    <row r="15" spans="1:2" ht="12.75">
      <c r="A15" t="s">
        <v>22</v>
      </c>
      <c r="B15" t="s">
        <v>23</v>
      </c>
    </row>
    <row r="16" spans="1:2" ht="12.75">
      <c r="A16" t="s">
        <v>24</v>
      </c>
      <c r="B16" t="s">
        <v>3</v>
      </c>
    </row>
    <row r="17" spans="1:2" ht="12.75">
      <c r="A17" t="s">
        <v>25</v>
      </c>
      <c r="B17" t="s">
        <v>26</v>
      </c>
    </row>
    <row r="18" spans="1:2" ht="12.75">
      <c r="A18" t="s">
        <v>27</v>
      </c>
      <c r="B18" t="s">
        <v>3</v>
      </c>
    </row>
    <row r="19" spans="1:2" ht="12.75">
      <c r="A19" t="s">
        <v>28</v>
      </c>
      <c r="B19" t="s">
        <v>29</v>
      </c>
    </row>
    <row r="20" spans="1:2" ht="12.75">
      <c r="A20" t="s">
        <v>30</v>
      </c>
      <c r="B20" t="s">
        <v>3</v>
      </c>
    </row>
    <row r="21" spans="1:2" ht="12.75">
      <c r="A21" t="s">
        <v>31</v>
      </c>
      <c r="B21" t="s">
        <v>32</v>
      </c>
    </row>
    <row r="22" spans="1:2" ht="12.75">
      <c r="A22" t="s">
        <v>33</v>
      </c>
      <c r="B22" t="s">
        <v>34</v>
      </c>
    </row>
    <row r="23" spans="1:2" ht="12.75">
      <c r="A23" t="s">
        <v>35</v>
      </c>
      <c r="B23" t="s">
        <v>36</v>
      </c>
    </row>
    <row r="24" ht="12.75">
      <c r="A24" t="s">
        <v>37</v>
      </c>
    </row>
    <row r="25" spans="1:2" ht="12.75">
      <c r="A25" t="s">
        <v>38</v>
      </c>
      <c r="B25" t="s">
        <v>39</v>
      </c>
    </row>
    <row r="26" spans="1:2" ht="12.75">
      <c r="A26" t="s">
        <v>40</v>
      </c>
      <c r="B26" t="s">
        <v>41</v>
      </c>
    </row>
    <row r="27" spans="1:2" ht="12.75">
      <c r="A27" t="s">
        <v>42</v>
      </c>
      <c r="B27" t="s">
        <v>43</v>
      </c>
    </row>
    <row r="28" spans="1:2" ht="12.75">
      <c r="A28" t="s">
        <v>44</v>
      </c>
      <c r="B28" t="s">
        <v>45</v>
      </c>
    </row>
    <row r="29" spans="1:2" ht="12.75">
      <c r="A29" t="s">
        <v>46</v>
      </c>
      <c r="B29" t="s">
        <v>47</v>
      </c>
    </row>
    <row r="30" spans="1:2" ht="12.75">
      <c r="A30" t="s">
        <v>48</v>
      </c>
      <c r="B30" t="s">
        <v>49</v>
      </c>
    </row>
    <row r="31" spans="1:2" ht="12.75">
      <c r="A31" t="s">
        <v>50</v>
      </c>
      <c r="B31" t="s">
        <v>51</v>
      </c>
    </row>
    <row r="32" spans="1:2" ht="12.75">
      <c r="A32" t="s">
        <v>52</v>
      </c>
      <c r="B32" t="s">
        <v>51</v>
      </c>
    </row>
    <row r="33" spans="1:2" ht="12.75">
      <c r="A33" t="s">
        <v>53</v>
      </c>
      <c r="B33" t="s">
        <v>54</v>
      </c>
    </row>
    <row r="34" spans="1:2" ht="12.75">
      <c r="A34" t="s">
        <v>55</v>
      </c>
      <c r="B34" t="s">
        <v>56</v>
      </c>
    </row>
    <row r="35" spans="1:2" ht="12.75">
      <c r="A35" t="s">
        <v>57</v>
      </c>
      <c r="B35" t="s">
        <v>58</v>
      </c>
    </row>
    <row r="36" spans="1:2" ht="12.75">
      <c r="A36" t="s">
        <v>59</v>
      </c>
      <c r="B36" t="s">
        <v>60</v>
      </c>
    </row>
    <row r="37" spans="1:2" ht="12.75">
      <c r="A37" t="s">
        <v>61</v>
      </c>
      <c r="B37" t="s">
        <v>62</v>
      </c>
    </row>
    <row r="39" spans="1:14" ht="12.75">
      <c r="A39" t="s">
        <v>63</v>
      </c>
      <c r="B39" t="s">
        <v>64</v>
      </c>
      <c r="C39" t="s">
        <v>65</v>
      </c>
      <c r="D39" t="s">
        <v>66</v>
      </c>
      <c r="E39" t="s">
        <v>67</v>
      </c>
      <c r="F39" t="s">
        <v>68</v>
      </c>
      <c r="G39" t="s">
        <v>69</v>
      </c>
      <c r="H39" t="s">
        <v>70</v>
      </c>
      <c r="I39" t="s">
        <v>71</v>
      </c>
      <c r="J39" t="s">
        <v>72</v>
      </c>
      <c r="K39" t="s">
        <v>73</v>
      </c>
      <c r="L39" t="s">
        <v>74</v>
      </c>
      <c r="M39" t="s">
        <v>75</v>
      </c>
      <c r="N39" t="s">
        <v>76</v>
      </c>
    </row>
    <row r="40" spans="1:14" ht="12.75">
      <c r="A40">
        <v>148</v>
      </c>
      <c r="B40" s="14" t="s">
        <v>77</v>
      </c>
      <c r="C40" t="b">
        <v>0</v>
      </c>
      <c r="E40" t="s">
        <v>79</v>
      </c>
      <c r="F40" t="s">
        <v>80</v>
      </c>
      <c r="G40" t="s">
        <v>81</v>
      </c>
      <c r="H40" t="s">
        <v>82</v>
      </c>
      <c r="I40" s="13">
        <v>6.331703186035156</v>
      </c>
      <c r="J40" s="13">
        <v>6.497889518737793</v>
      </c>
      <c r="K40" s="13">
        <v>0.14922168850898743</v>
      </c>
      <c r="L40" s="13">
        <v>22599999488</v>
      </c>
      <c r="M40" s="13">
        <v>22599999488</v>
      </c>
    </row>
    <row r="41" spans="1:14" ht="12.75">
      <c r="A41">
        <v>172</v>
      </c>
      <c r="B41" s="14" t="s">
        <v>83</v>
      </c>
      <c r="C41" t="b">
        <v>0</v>
      </c>
      <c r="E41" t="s">
        <v>79</v>
      </c>
      <c r="F41" t="s">
        <v>80</v>
      </c>
      <c r="G41" t="s">
        <v>81</v>
      </c>
      <c r="H41" t="s">
        <v>82</v>
      </c>
      <c r="I41" s="13">
        <v>6.412601470947266</v>
      </c>
      <c r="J41" s="13">
        <v>6.497889518737793</v>
      </c>
      <c r="K41" s="13">
        <v>0.14922168850898743</v>
      </c>
      <c r="L41" s="13">
        <v>22599999488</v>
      </c>
      <c r="M41" s="13">
        <v>22599999488</v>
      </c>
    </row>
    <row r="42" spans="1:14" ht="12.75">
      <c r="A42">
        <v>196</v>
      </c>
      <c r="B42" s="14" t="s">
        <v>84</v>
      </c>
      <c r="C42" t="b">
        <v>0</v>
      </c>
      <c r="E42" t="s">
        <v>79</v>
      </c>
      <c r="F42" t="s">
        <v>80</v>
      </c>
      <c r="G42" t="s">
        <v>81</v>
      </c>
      <c r="H42" t="s">
        <v>82</v>
      </c>
      <c r="I42" s="13">
        <v>6.611591339111328</v>
      </c>
      <c r="J42" s="13">
        <v>6.497889518737793</v>
      </c>
      <c r="K42" s="13">
        <v>0.14922168850898743</v>
      </c>
      <c r="L42" s="13">
        <v>22599999488</v>
      </c>
      <c r="M42" s="13">
        <v>22599999488</v>
      </c>
    </row>
    <row r="43" spans="1:14" ht="12.75">
      <c r="A43">
        <v>220</v>
      </c>
      <c r="B43" s="14" t="s">
        <v>85</v>
      </c>
      <c r="C43" t="b">
        <v>0</v>
      </c>
      <c r="E43" t="s">
        <v>79</v>
      </c>
      <c r="F43" t="s">
        <v>80</v>
      </c>
      <c r="G43" t="s">
        <v>81</v>
      </c>
      <c r="H43" t="s">
        <v>82</v>
      </c>
      <c r="I43" s="13">
        <v>6.635662078857422</v>
      </c>
      <c r="J43" s="13">
        <v>6.497889518737793</v>
      </c>
      <c r="K43" s="13">
        <v>0.14922168850898743</v>
      </c>
      <c r="L43" s="13">
        <v>22599999488</v>
      </c>
      <c r="M43" s="13">
        <v>22599999488</v>
      </c>
    </row>
    <row r="44" spans="1:14" ht="12.75">
      <c r="A44">
        <v>149</v>
      </c>
      <c r="B44" s="6" t="s">
        <v>86</v>
      </c>
      <c r="C44" t="b">
        <v>0</v>
      </c>
      <c r="E44" t="s">
        <v>79</v>
      </c>
      <c r="F44" t="s">
        <v>80</v>
      </c>
      <c r="G44" t="s">
        <v>81</v>
      </c>
      <c r="H44" t="s">
        <v>82</v>
      </c>
      <c r="I44" s="13">
        <v>8.790876388549805</v>
      </c>
      <c r="J44" s="13">
        <v>8.960245132446289</v>
      </c>
      <c r="K44" s="13">
        <v>0.13159014284610748</v>
      </c>
      <c r="L44" s="13">
        <v>2260000000</v>
      </c>
      <c r="M44" s="13">
        <v>2260000000</v>
      </c>
    </row>
    <row r="45" spans="1:14" ht="12.75">
      <c r="A45">
        <v>173</v>
      </c>
      <c r="B45" s="6" t="s">
        <v>87</v>
      </c>
      <c r="C45" t="b">
        <v>0</v>
      </c>
      <c r="E45" t="s">
        <v>79</v>
      </c>
      <c r="F45" t="s">
        <v>80</v>
      </c>
      <c r="G45" t="s">
        <v>81</v>
      </c>
      <c r="H45" t="s">
        <v>82</v>
      </c>
      <c r="I45" s="13">
        <v>9.013129234313965</v>
      </c>
      <c r="J45" s="13">
        <v>8.960245132446289</v>
      </c>
      <c r="K45" s="13">
        <v>0.13159014284610748</v>
      </c>
      <c r="L45" s="13">
        <v>2260000000</v>
      </c>
      <c r="M45" s="13">
        <v>2260000000</v>
      </c>
    </row>
    <row r="46" spans="1:14" ht="12.75">
      <c r="A46">
        <v>197</v>
      </c>
      <c r="B46" s="6" t="s">
        <v>88</v>
      </c>
      <c r="C46" t="b">
        <v>0</v>
      </c>
      <c r="E46" t="s">
        <v>79</v>
      </c>
      <c r="F46" t="s">
        <v>80</v>
      </c>
      <c r="G46" t="s">
        <v>81</v>
      </c>
      <c r="H46" t="s">
        <v>82</v>
      </c>
      <c r="I46" s="13">
        <v>8.935776710510254</v>
      </c>
      <c r="J46" s="13">
        <v>8.960245132446289</v>
      </c>
      <c r="K46" s="13">
        <v>0.13159014284610748</v>
      </c>
      <c r="L46" s="13">
        <v>2260000000</v>
      </c>
      <c r="M46" s="13">
        <v>2260000000</v>
      </c>
    </row>
    <row r="47" spans="1:14" ht="12.75">
      <c r="A47">
        <v>221</v>
      </c>
      <c r="B47" s="6" t="s">
        <v>89</v>
      </c>
      <c r="C47" t="b">
        <v>0</v>
      </c>
      <c r="E47" t="s">
        <v>79</v>
      </c>
      <c r="F47" t="s">
        <v>80</v>
      </c>
      <c r="G47" t="s">
        <v>81</v>
      </c>
      <c r="H47" t="s">
        <v>82</v>
      </c>
      <c r="I47" s="13">
        <v>9.101194381713867</v>
      </c>
      <c r="J47" s="13">
        <v>8.960245132446289</v>
      </c>
      <c r="K47" s="13">
        <v>0.13159014284610748</v>
      </c>
      <c r="L47" s="13">
        <v>2260000000</v>
      </c>
      <c r="M47" s="13">
        <v>2260000000</v>
      </c>
    </row>
    <row r="48" spans="1:14" ht="12.75">
      <c r="A48">
        <v>150</v>
      </c>
      <c r="B48" s="15" t="s">
        <v>90</v>
      </c>
      <c r="C48" t="b">
        <v>0</v>
      </c>
      <c r="E48" t="s">
        <v>79</v>
      </c>
      <c r="F48" t="s">
        <v>80</v>
      </c>
      <c r="G48" t="s">
        <v>81</v>
      </c>
      <c r="H48" t="s">
        <v>82</v>
      </c>
      <c r="I48" s="13">
        <v>12.387832641601562</v>
      </c>
      <c r="J48" s="13">
        <v>12.561152458190918</v>
      </c>
      <c r="K48" s="13">
        <v>0.18117806315422058</v>
      </c>
      <c r="L48" s="13">
        <v>226000000</v>
      </c>
      <c r="M48" s="13">
        <v>226000000</v>
      </c>
    </row>
    <row r="49" spans="1:14" ht="12.75">
      <c r="A49">
        <v>174</v>
      </c>
      <c r="B49" s="15" t="s">
        <v>91</v>
      </c>
      <c r="C49" t="b">
        <v>0</v>
      </c>
      <c r="E49" t="s">
        <v>79</v>
      </c>
      <c r="F49" t="s">
        <v>80</v>
      </c>
      <c r="G49" t="s">
        <v>81</v>
      </c>
      <c r="H49" t="s">
        <v>82</v>
      </c>
      <c r="I49" s="13">
        <v>12.517579078674316</v>
      </c>
      <c r="J49" s="13">
        <v>12.561152458190918</v>
      </c>
      <c r="K49" s="13">
        <v>0.18117806315422058</v>
      </c>
      <c r="L49" s="13">
        <v>226000000</v>
      </c>
      <c r="M49" s="13">
        <v>226000000</v>
      </c>
    </row>
    <row r="50" spans="1:14" ht="12.75">
      <c r="A50">
        <v>198</v>
      </c>
      <c r="B50" s="15" t="s">
        <v>92</v>
      </c>
      <c r="C50" t="b">
        <v>0</v>
      </c>
      <c r="E50" t="s">
        <v>79</v>
      </c>
      <c r="F50" t="s">
        <v>80</v>
      </c>
      <c r="G50" t="s">
        <v>81</v>
      </c>
      <c r="H50" t="s">
        <v>82</v>
      </c>
      <c r="I50" s="13">
        <v>12.522942543029785</v>
      </c>
      <c r="J50" s="13">
        <v>12.561152458190918</v>
      </c>
      <c r="K50" s="13">
        <v>0.18117806315422058</v>
      </c>
      <c r="L50" s="13">
        <v>226000000</v>
      </c>
      <c r="M50" s="13">
        <v>226000000</v>
      </c>
    </row>
    <row r="51" spans="1:14" ht="12.75">
      <c r="A51">
        <v>222</v>
      </c>
      <c r="B51" s="15" t="s">
        <v>93</v>
      </c>
      <c r="C51" t="b">
        <v>0</v>
      </c>
      <c r="E51" t="s">
        <v>79</v>
      </c>
      <c r="F51" t="s">
        <v>80</v>
      </c>
      <c r="G51" t="s">
        <v>81</v>
      </c>
      <c r="H51" t="s">
        <v>82</v>
      </c>
      <c r="I51" s="13">
        <v>12.816256523132324</v>
      </c>
      <c r="J51" s="13">
        <v>12.561152458190918</v>
      </c>
      <c r="K51" s="13">
        <v>0.18117806315422058</v>
      </c>
      <c r="L51" s="13">
        <v>226000000</v>
      </c>
      <c r="M51" s="13">
        <v>226000000</v>
      </c>
    </row>
    <row r="52" spans="1:14" ht="12.75">
      <c r="A52">
        <v>244</v>
      </c>
      <c r="B52" s="7" t="s">
        <v>94</v>
      </c>
      <c r="C52" t="b">
        <v>0</v>
      </c>
      <c r="E52" t="s">
        <v>79</v>
      </c>
      <c r="F52" t="s">
        <v>80</v>
      </c>
      <c r="G52" t="s">
        <v>81</v>
      </c>
      <c r="H52" t="s">
        <v>82</v>
      </c>
      <c r="I52" s="13">
        <v>14.756521224975586</v>
      </c>
      <c r="J52" s="13">
        <v>14.865219116210938</v>
      </c>
      <c r="K52" s="13">
        <v>0.08749917894601822</v>
      </c>
      <c r="L52" s="13">
        <v>22600000</v>
      </c>
      <c r="M52" s="13">
        <v>22600000</v>
      </c>
    </row>
    <row r="53" spans="1:14" ht="12.75">
      <c r="A53">
        <v>268</v>
      </c>
      <c r="B53" s="7" t="s">
        <v>95</v>
      </c>
      <c r="C53" t="b">
        <v>0</v>
      </c>
      <c r="E53" t="s">
        <v>79</v>
      </c>
      <c r="F53" t="s">
        <v>80</v>
      </c>
      <c r="G53" t="s">
        <v>81</v>
      </c>
      <c r="H53" t="s">
        <v>82</v>
      </c>
      <c r="I53" s="13">
        <v>14.836621284484863</v>
      </c>
      <c r="J53" s="13">
        <v>14.865219116210938</v>
      </c>
      <c r="K53" s="13">
        <v>0.08749917894601822</v>
      </c>
      <c r="L53" s="13">
        <v>22600000</v>
      </c>
      <c r="M53" s="13">
        <v>22600000</v>
      </c>
    </row>
    <row r="54" spans="1:14" ht="12.75">
      <c r="A54">
        <v>292</v>
      </c>
      <c r="B54" s="7" t="s">
        <v>96</v>
      </c>
      <c r="C54" t="b">
        <v>0</v>
      </c>
      <c r="E54" t="s">
        <v>79</v>
      </c>
      <c r="F54" t="s">
        <v>80</v>
      </c>
      <c r="G54" t="s">
        <v>81</v>
      </c>
      <c r="H54" t="s">
        <v>82</v>
      </c>
      <c r="I54" s="13">
        <v>14.912529945373535</v>
      </c>
      <c r="J54" s="13">
        <v>14.865219116210938</v>
      </c>
      <c r="K54" s="13">
        <v>0.08749917894601822</v>
      </c>
      <c r="L54" s="13">
        <v>22600000</v>
      </c>
      <c r="M54" s="13">
        <v>22600000</v>
      </c>
    </row>
    <row r="55" spans="1:14" ht="12.75">
      <c r="A55">
        <v>316</v>
      </c>
      <c r="B55" s="7" t="s">
        <v>97</v>
      </c>
      <c r="C55" t="b">
        <v>0</v>
      </c>
      <c r="E55" t="s">
        <v>79</v>
      </c>
      <c r="F55" t="s">
        <v>80</v>
      </c>
      <c r="G55" t="s">
        <v>81</v>
      </c>
      <c r="H55" t="s">
        <v>82</v>
      </c>
      <c r="I55" s="13">
        <v>14.955202102661133</v>
      </c>
      <c r="J55" s="13">
        <v>14.865219116210938</v>
      </c>
      <c r="K55" s="13">
        <v>0.08749917894601822</v>
      </c>
      <c r="L55" s="13">
        <v>22600000</v>
      </c>
      <c r="M55" s="13">
        <v>22600000</v>
      </c>
    </row>
    <row r="56" spans="1:14" ht="12.75">
      <c r="A56">
        <v>245</v>
      </c>
      <c r="B56" s="16" t="s">
        <v>98</v>
      </c>
      <c r="C56" t="b">
        <v>0</v>
      </c>
      <c r="E56" t="s">
        <v>79</v>
      </c>
      <c r="F56" t="s">
        <v>80</v>
      </c>
      <c r="G56" t="s">
        <v>81</v>
      </c>
      <c r="H56" t="s">
        <v>82</v>
      </c>
      <c r="I56" s="13">
        <v>17.998672485351562</v>
      </c>
      <c r="J56" s="13">
        <v>18.020339965820312</v>
      </c>
      <c r="K56" s="13">
        <v>0.08932442963123322</v>
      </c>
      <c r="L56" s="13">
        <v>2260000</v>
      </c>
      <c r="M56" s="13">
        <v>2260000</v>
      </c>
    </row>
    <row r="57" spans="1:14" ht="12.75">
      <c r="A57">
        <v>269</v>
      </c>
      <c r="B57" s="16" t="s">
        <v>99</v>
      </c>
      <c r="C57" t="b">
        <v>0</v>
      </c>
      <c r="E57" t="s">
        <v>79</v>
      </c>
      <c r="F57" t="s">
        <v>80</v>
      </c>
      <c r="G57" t="s">
        <v>81</v>
      </c>
      <c r="H57" t="s">
        <v>82</v>
      </c>
      <c r="I57" s="13">
        <v>17.918418884277344</v>
      </c>
      <c r="J57" s="13">
        <v>18.020339965820312</v>
      </c>
      <c r="K57" s="13">
        <v>0.08932442963123322</v>
      </c>
      <c r="L57" s="13">
        <v>2260000</v>
      </c>
      <c r="M57" s="13">
        <v>2260000</v>
      </c>
    </row>
    <row r="58" spans="1:14" ht="12.75">
      <c r="A58">
        <v>293</v>
      </c>
      <c r="B58" s="16" t="s">
        <v>100</v>
      </c>
      <c r="C58" t="b">
        <v>0</v>
      </c>
      <c r="E58" t="s">
        <v>79</v>
      </c>
      <c r="F58" t="s">
        <v>80</v>
      </c>
      <c r="G58" t="s">
        <v>81</v>
      </c>
      <c r="H58" t="s">
        <v>82</v>
      </c>
      <c r="I58" s="13">
        <v>18.13429832458496</v>
      </c>
      <c r="J58" s="13">
        <v>18.020339965820312</v>
      </c>
      <c r="K58" s="13">
        <v>0.08932442963123322</v>
      </c>
      <c r="L58" s="13">
        <v>2260000</v>
      </c>
      <c r="M58" s="13">
        <v>2260000</v>
      </c>
    </row>
    <row r="59" spans="1:14" ht="12.75">
      <c r="A59">
        <v>317</v>
      </c>
      <c r="B59" s="16" t="s">
        <v>101</v>
      </c>
      <c r="C59" t="b">
        <v>0</v>
      </c>
      <c r="E59" t="s">
        <v>79</v>
      </c>
      <c r="F59" t="s">
        <v>80</v>
      </c>
      <c r="G59" t="s">
        <v>81</v>
      </c>
      <c r="H59" t="s">
        <v>82</v>
      </c>
      <c r="I59" s="13">
        <v>18.029966354370117</v>
      </c>
      <c r="J59" s="13">
        <v>18.020339965820312</v>
      </c>
      <c r="K59" s="13">
        <v>0.08932442963123322</v>
      </c>
      <c r="L59" s="13">
        <v>2260000</v>
      </c>
      <c r="M59" s="13">
        <v>2260000</v>
      </c>
    </row>
    <row r="60" spans="1:14" ht="12.75">
      <c r="A60">
        <v>246</v>
      </c>
      <c r="B60" s="17" t="s">
        <v>102</v>
      </c>
      <c r="C60" t="b">
        <v>0</v>
      </c>
      <c r="E60" t="s">
        <v>79</v>
      </c>
      <c r="F60" t="s">
        <v>80</v>
      </c>
      <c r="G60" t="s">
        <v>81</v>
      </c>
      <c r="H60" t="s">
        <v>82</v>
      </c>
      <c r="I60" s="13">
        <v>21.23941993713379</v>
      </c>
      <c r="J60" s="13">
        <v>21.222972869873047</v>
      </c>
      <c r="K60" s="13">
        <v>0.1213795617222786</v>
      </c>
      <c r="L60" s="13">
        <v>226000</v>
      </c>
      <c r="M60" s="13">
        <v>226000</v>
      </c>
    </row>
    <row r="61" spans="1:14" ht="12.75">
      <c r="A61">
        <v>270</v>
      </c>
      <c r="B61" s="17" t="s">
        <v>103</v>
      </c>
      <c r="C61" t="b">
        <v>0</v>
      </c>
      <c r="E61" t="s">
        <v>79</v>
      </c>
      <c r="F61" t="s">
        <v>80</v>
      </c>
      <c r="G61" t="s">
        <v>81</v>
      </c>
      <c r="H61" t="s">
        <v>82</v>
      </c>
      <c r="I61" s="13">
        <v>21.243122100830078</v>
      </c>
      <c r="J61" s="13">
        <v>21.222972869873047</v>
      </c>
      <c r="K61" s="13">
        <v>0.1213795617222786</v>
      </c>
      <c r="L61" s="13">
        <v>226000</v>
      </c>
      <c r="M61" s="13">
        <v>226000</v>
      </c>
    </row>
    <row r="62" spans="1:14" ht="12.75">
      <c r="A62">
        <v>294</v>
      </c>
      <c r="B62" s="17" t="s">
        <v>104</v>
      </c>
      <c r="C62" t="b">
        <v>0</v>
      </c>
      <c r="E62" t="s">
        <v>79</v>
      </c>
      <c r="F62" t="s">
        <v>80</v>
      </c>
      <c r="G62" t="s">
        <v>81</v>
      </c>
      <c r="H62" t="s">
        <v>82</v>
      </c>
      <c r="I62" s="13">
        <v>21.351051330566406</v>
      </c>
      <c r="J62" s="13">
        <v>21.222972869873047</v>
      </c>
      <c r="K62" s="13">
        <v>0.1213795617222786</v>
      </c>
      <c r="L62" s="13">
        <v>226000</v>
      </c>
      <c r="M62" s="13">
        <v>226000</v>
      </c>
    </row>
    <row r="63" spans="1:14" ht="12.75">
      <c r="A63">
        <v>318</v>
      </c>
      <c r="B63" s="17" t="s">
        <v>105</v>
      </c>
      <c r="C63" t="b">
        <v>0</v>
      </c>
      <c r="E63" t="s">
        <v>79</v>
      </c>
      <c r="F63" t="s">
        <v>80</v>
      </c>
      <c r="G63" t="s">
        <v>81</v>
      </c>
      <c r="H63" t="s">
        <v>82</v>
      </c>
      <c r="I63" s="13">
        <v>21.05829620361328</v>
      </c>
      <c r="J63" s="13">
        <v>21.222972869873047</v>
      </c>
      <c r="K63" s="13">
        <v>0.1213795617222786</v>
      </c>
      <c r="L63" s="13">
        <v>226000</v>
      </c>
      <c r="M63" s="13">
        <v>226000</v>
      </c>
    </row>
    <row r="64" spans="1:14" ht="12.75">
      <c r="A64">
        <v>340</v>
      </c>
      <c r="B64" s="3" t="s">
        <v>106</v>
      </c>
      <c r="C64" t="b">
        <v>0</v>
      </c>
      <c r="E64" t="s">
        <v>79</v>
      </c>
      <c r="F64" t="s">
        <v>80</v>
      </c>
      <c r="G64" t="s">
        <v>81</v>
      </c>
      <c r="H64" t="s">
        <v>82</v>
      </c>
      <c r="I64" s="13">
        <v>24.606441497802734</v>
      </c>
      <c r="J64" s="13">
        <v>24.589340209960938</v>
      </c>
      <c r="K64" s="13">
        <v>0.3042314052581787</v>
      </c>
      <c r="L64" s="13">
        <v>22600</v>
      </c>
      <c r="M64" s="13">
        <v>22600</v>
      </c>
    </row>
    <row r="65" spans="1:14" ht="12.75">
      <c r="A65">
        <v>341</v>
      </c>
      <c r="B65" s="3" t="s">
        <v>107</v>
      </c>
      <c r="C65" t="b">
        <v>0</v>
      </c>
      <c r="E65" t="s">
        <v>79</v>
      </c>
      <c r="F65" t="s">
        <v>80</v>
      </c>
      <c r="G65" t="s">
        <v>81</v>
      </c>
      <c r="H65" t="s">
        <v>82</v>
      </c>
      <c r="I65" s="13">
        <v>24.614686965942383</v>
      </c>
      <c r="J65" s="13">
        <v>24.589340209960938</v>
      </c>
      <c r="K65" s="13">
        <v>0.3042314052581787</v>
      </c>
      <c r="L65" s="13">
        <v>22600</v>
      </c>
      <c r="M65" s="13">
        <v>22600</v>
      </c>
    </row>
    <row r="66" spans="1:14" ht="12.75">
      <c r="A66">
        <v>342</v>
      </c>
      <c r="B66" s="3" t="s">
        <v>108</v>
      </c>
      <c r="C66" t="b">
        <v>0</v>
      </c>
      <c r="E66" t="s">
        <v>79</v>
      </c>
      <c r="F66" t="s">
        <v>80</v>
      </c>
      <c r="G66" t="s">
        <v>81</v>
      </c>
      <c r="H66" t="s">
        <v>82</v>
      </c>
      <c r="I66" s="13">
        <v>24.196746826171875</v>
      </c>
      <c r="J66" s="13">
        <v>24.589340209960938</v>
      </c>
      <c r="K66" s="13">
        <v>0.3042314052581787</v>
      </c>
      <c r="L66" s="13">
        <v>22600</v>
      </c>
      <c r="M66" s="13">
        <v>22600</v>
      </c>
    </row>
    <row r="67" spans="1:14" ht="12.75">
      <c r="A67">
        <v>364</v>
      </c>
      <c r="B67" s="3" t="s">
        <v>109</v>
      </c>
      <c r="C67" t="b">
        <v>0</v>
      </c>
      <c r="E67" t="s">
        <v>79</v>
      </c>
      <c r="F67" t="s">
        <v>80</v>
      </c>
      <c r="G67" t="s">
        <v>81</v>
      </c>
      <c r="H67" t="s">
        <v>82</v>
      </c>
      <c r="I67" s="13">
        <v>24.939491271972656</v>
      </c>
      <c r="J67" s="13">
        <v>24.589340209960938</v>
      </c>
      <c r="K67" s="13">
        <v>0.3042314052581787</v>
      </c>
      <c r="L67" s="13">
        <v>22600</v>
      </c>
      <c r="M67" s="13">
        <v>22600</v>
      </c>
    </row>
    <row r="68" spans="1:14" ht="12.75">
      <c r="A68">
        <v>7</v>
      </c>
      <c r="B68" s="18" t="s">
        <v>110</v>
      </c>
      <c r="C68" t="b">
        <v>0</v>
      </c>
      <c r="E68" t="s">
        <v>79</v>
      </c>
      <c r="F68" t="s">
        <v>80</v>
      </c>
      <c r="G68" t="s">
        <v>81</v>
      </c>
      <c r="H68" t="s">
        <v>82</v>
      </c>
      <c r="I68" s="13">
        <v>28.009937286376953</v>
      </c>
      <c r="J68" s="13">
        <v>28.13355255126953</v>
      </c>
      <c r="K68" s="13">
        <v>0.15069742500782013</v>
      </c>
      <c r="L68" s="13">
        <v>2260</v>
      </c>
      <c r="M68" s="13">
        <v>2260</v>
      </c>
    </row>
    <row r="69" spans="1:14" ht="12.75">
      <c r="A69">
        <v>8</v>
      </c>
      <c r="B69" s="18" t="s">
        <v>111</v>
      </c>
      <c r="C69" t="b">
        <v>0</v>
      </c>
      <c r="E69" t="s">
        <v>79</v>
      </c>
      <c r="F69" t="s">
        <v>80</v>
      </c>
      <c r="G69" t="s">
        <v>81</v>
      </c>
      <c r="H69" t="s">
        <v>82</v>
      </c>
      <c r="I69" s="13">
        <v>28.253087997436523</v>
      </c>
      <c r="J69" s="13">
        <v>28.13355255126953</v>
      </c>
      <c r="K69" s="13">
        <v>0.15069742500782013</v>
      </c>
      <c r="L69" s="13">
        <v>2260</v>
      </c>
      <c r="M69" s="13">
        <v>2260</v>
      </c>
    </row>
    <row r="70" spans="1:14" ht="12.75">
      <c r="A70">
        <v>9</v>
      </c>
      <c r="B70" s="18" t="s">
        <v>112</v>
      </c>
      <c r="C70" t="b">
        <v>0</v>
      </c>
      <c r="E70" t="s">
        <v>79</v>
      </c>
      <c r="F70" t="s">
        <v>80</v>
      </c>
      <c r="G70" t="s">
        <v>81</v>
      </c>
      <c r="H70" t="s">
        <v>82</v>
      </c>
      <c r="I70" s="13">
        <v>28.274431228637695</v>
      </c>
      <c r="J70" s="13">
        <v>28.13355255126953</v>
      </c>
      <c r="K70" s="13">
        <v>0.15069742500782013</v>
      </c>
      <c r="L70" s="13">
        <v>2260</v>
      </c>
      <c r="M70" s="13">
        <v>2260</v>
      </c>
    </row>
    <row r="71" spans="1:14" ht="12.75">
      <c r="A71">
        <v>366</v>
      </c>
      <c r="B71" s="18" t="s">
        <v>113</v>
      </c>
      <c r="C71" t="b">
        <v>0</v>
      </c>
      <c r="E71" t="s">
        <v>79</v>
      </c>
      <c r="F71" t="s">
        <v>80</v>
      </c>
      <c r="G71" t="s">
        <v>81</v>
      </c>
      <c r="H71" t="s">
        <v>82</v>
      </c>
      <c r="I71" s="13">
        <v>27.99675750732422</v>
      </c>
      <c r="J71" s="13">
        <v>28.13355255126953</v>
      </c>
      <c r="K71" s="13">
        <v>0.15069742500782013</v>
      </c>
      <c r="L71" s="13">
        <v>2260</v>
      </c>
      <c r="M71" s="13">
        <v>2260</v>
      </c>
    </row>
    <row r="72" spans="9:13" ht="12.75">
      <c r="I72" s="13"/>
      <c r="J72" s="13"/>
      <c r="K72" s="13"/>
      <c r="L72" s="13"/>
      <c r="M72" s="13"/>
    </row>
    <row r="73" spans="1:17" ht="14.25">
      <c r="A73">
        <v>1</v>
      </c>
      <c r="B73" t="s">
        <v>114</v>
      </c>
      <c r="C73" t="b">
        <v>0</v>
      </c>
      <c r="D73" t="s">
        <v>115</v>
      </c>
      <c r="E73" t="s">
        <v>79</v>
      </c>
      <c r="F73" t="s">
        <v>116</v>
      </c>
      <c r="G73" t="s">
        <v>81</v>
      </c>
      <c r="H73" t="s">
        <v>82</v>
      </c>
      <c r="I73" s="13">
        <v>25.429149627685547</v>
      </c>
      <c r="J73" s="13">
        <v>25.461158752441406</v>
      </c>
      <c r="K73" s="13">
        <v>0.15712392330169678</v>
      </c>
      <c r="L73" s="13">
        <v>11775.736328125</v>
      </c>
      <c r="M73" s="13">
        <v>11549.6298828125</v>
      </c>
      <c r="N73" s="13">
        <v>1330.9013671875</v>
      </c>
      <c r="P73" s="2" t="s">
        <v>117</v>
      </c>
      <c r="Q73" s="19" t="s">
        <v>118</v>
      </c>
    </row>
    <row r="74" spans="1:17" ht="12.75">
      <c r="A74">
        <v>2</v>
      </c>
      <c r="B74" t="s">
        <v>119</v>
      </c>
      <c r="C74" t="b">
        <v>0</v>
      </c>
      <c r="D74" t="s">
        <v>115</v>
      </c>
      <c r="E74" t="s">
        <v>79</v>
      </c>
      <c r="F74" t="s">
        <v>116</v>
      </c>
      <c r="G74" t="s">
        <v>81</v>
      </c>
      <c r="H74" t="s">
        <v>82</v>
      </c>
      <c r="I74" s="13">
        <v>25.63182258605957</v>
      </c>
      <c r="J74" s="13">
        <v>25.461158752441406</v>
      </c>
      <c r="K74" s="13">
        <v>0.15712392330169678</v>
      </c>
      <c r="L74" s="13">
        <v>10120.158203125</v>
      </c>
      <c r="M74" s="13">
        <v>11549.6298828125</v>
      </c>
      <c r="N74" s="13">
        <v>1330.9013671875</v>
      </c>
      <c r="P74" s="2" t="s">
        <v>120</v>
      </c>
      <c r="Q74" s="3" t="s">
        <v>121</v>
      </c>
    </row>
    <row r="75" spans="1:17" ht="12.75">
      <c r="A75">
        <v>3</v>
      </c>
      <c r="B75" t="s">
        <v>122</v>
      </c>
      <c r="C75" t="b">
        <v>0</v>
      </c>
      <c r="D75" t="s">
        <v>115</v>
      </c>
      <c r="E75" t="s">
        <v>79</v>
      </c>
      <c r="F75" t="s">
        <v>116</v>
      </c>
      <c r="G75" t="s">
        <v>81</v>
      </c>
      <c r="H75" t="s">
        <v>82</v>
      </c>
      <c r="I75" s="13">
        <v>25.3225040435791</v>
      </c>
      <c r="J75" s="13">
        <v>25.461158752441406</v>
      </c>
      <c r="K75" s="13">
        <v>0.15712392330169678</v>
      </c>
      <c r="L75" s="13">
        <v>12752.9931640625</v>
      </c>
      <c r="M75" s="13">
        <v>11549.6298828125</v>
      </c>
      <c r="N75" s="13">
        <v>1330.9013671875</v>
      </c>
      <c r="P75" s="2" t="s">
        <v>123</v>
      </c>
      <c r="Q75" s="3" t="s">
        <v>124</v>
      </c>
    </row>
    <row r="76" spans="1:17" ht="12.75">
      <c r="A76">
        <v>25</v>
      </c>
      <c r="B76" t="s">
        <v>125</v>
      </c>
      <c r="C76" t="b">
        <v>0</v>
      </c>
      <c r="D76" t="s">
        <v>126</v>
      </c>
      <c r="E76" t="s">
        <v>79</v>
      </c>
      <c r="F76" t="s">
        <v>116</v>
      </c>
      <c r="G76" t="s">
        <v>81</v>
      </c>
      <c r="H76" t="s">
        <v>82</v>
      </c>
      <c r="I76" s="13">
        <v>18.42033576965332</v>
      </c>
      <c r="J76" s="13">
        <v>18.70392608642578</v>
      </c>
      <c r="K76" s="13">
        <v>0.2728098928928375</v>
      </c>
      <c r="L76" s="13">
        <v>2220767.5</v>
      </c>
      <c r="M76" s="13">
        <v>1821723.625</v>
      </c>
      <c r="N76" s="13">
        <v>374253.25</v>
      </c>
      <c r="P76" s="2" t="s">
        <v>127</v>
      </c>
      <c r="Q76" s="3" t="s">
        <v>128</v>
      </c>
    </row>
    <row r="77" spans="1:17" ht="12.75">
      <c r="A77">
        <v>26</v>
      </c>
      <c r="B77" t="s">
        <v>129</v>
      </c>
      <c r="C77" t="b">
        <v>0</v>
      </c>
      <c r="D77" t="s">
        <v>126</v>
      </c>
      <c r="E77" t="s">
        <v>79</v>
      </c>
      <c r="F77" t="s">
        <v>116</v>
      </c>
      <c r="G77" t="s">
        <v>81</v>
      </c>
      <c r="H77" t="s">
        <v>82</v>
      </c>
      <c r="I77" s="13">
        <v>18.726947784423828</v>
      </c>
      <c r="J77" s="13">
        <v>18.70392608642578</v>
      </c>
      <c r="K77" s="13">
        <v>0.2728098928928375</v>
      </c>
      <c r="L77" s="13">
        <v>1765862.875</v>
      </c>
      <c r="M77" s="13">
        <v>1821723.625</v>
      </c>
      <c r="N77" s="13">
        <v>374253.25</v>
      </c>
      <c r="P77" s="2" t="s">
        <v>130</v>
      </c>
      <c r="Q77" s="3" t="s">
        <v>131</v>
      </c>
    </row>
    <row r="78" spans="1:17" ht="12.75">
      <c r="A78">
        <v>27</v>
      </c>
      <c r="B78" t="s">
        <v>132</v>
      </c>
      <c r="C78" t="b">
        <v>0</v>
      </c>
      <c r="D78" t="s">
        <v>126</v>
      </c>
      <c r="E78" t="s">
        <v>79</v>
      </c>
      <c r="F78" t="s">
        <v>116</v>
      </c>
      <c r="G78" t="s">
        <v>81</v>
      </c>
      <c r="H78" t="s">
        <v>82</v>
      </c>
      <c r="I78" s="13">
        <v>18.964496612548828</v>
      </c>
      <c r="J78" s="13">
        <v>18.70392608642578</v>
      </c>
      <c r="K78" s="13">
        <v>0.2728098928928375</v>
      </c>
      <c r="L78" s="13">
        <v>1478540.625</v>
      </c>
      <c r="M78" s="13">
        <v>1821723.625</v>
      </c>
      <c r="N78" s="13">
        <v>374253.25</v>
      </c>
      <c r="P78" s="2" t="s">
        <v>133</v>
      </c>
      <c r="Q78" s="3" t="s">
        <v>134</v>
      </c>
    </row>
    <row r="79" spans="1:17" ht="12.75">
      <c r="A79">
        <v>49</v>
      </c>
      <c r="B79" t="s">
        <v>135</v>
      </c>
      <c r="C79" t="b">
        <v>0</v>
      </c>
      <c r="D79" t="s">
        <v>136</v>
      </c>
      <c r="E79" t="s">
        <v>79</v>
      </c>
      <c r="F79" t="s">
        <v>116</v>
      </c>
      <c r="G79" t="s">
        <v>81</v>
      </c>
      <c r="H79" t="s">
        <v>82</v>
      </c>
      <c r="I79" s="13">
        <v>20.941402435302734</v>
      </c>
      <c r="J79" s="13">
        <v>20.968183517456055</v>
      </c>
      <c r="K79" s="13">
        <v>0.28640881180763245</v>
      </c>
      <c r="L79" s="13">
        <v>337288.5</v>
      </c>
      <c r="M79" s="13">
        <v>335623.53125</v>
      </c>
      <c r="N79" s="13">
        <v>70396.28125</v>
      </c>
      <c r="P79" s="2" t="s">
        <v>137</v>
      </c>
      <c r="Q79" s="3" t="s">
        <v>138</v>
      </c>
    </row>
    <row r="80" spans="1:17" ht="12.75">
      <c r="A80">
        <v>50</v>
      </c>
      <c r="B80" t="s">
        <v>139</v>
      </c>
      <c r="C80" t="b">
        <v>0</v>
      </c>
      <c r="D80" t="s">
        <v>136</v>
      </c>
      <c r="E80" t="s">
        <v>79</v>
      </c>
      <c r="F80" t="s">
        <v>116</v>
      </c>
      <c r="G80" t="s">
        <v>81</v>
      </c>
      <c r="H80" t="s">
        <v>82</v>
      </c>
      <c r="I80" s="13">
        <v>20.696107864379883</v>
      </c>
      <c r="J80" s="13">
        <v>20.968183517456055</v>
      </c>
      <c r="K80" s="13">
        <v>0.28640881180763245</v>
      </c>
      <c r="L80" s="13">
        <v>405172.59375</v>
      </c>
      <c r="M80" s="13">
        <v>335623.53125</v>
      </c>
      <c r="N80" s="13">
        <v>70396.28125</v>
      </c>
      <c r="P80" s="2" t="s">
        <v>140</v>
      </c>
      <c r="Q80" s="3" t="s">
        <v>141</v>
      </c>
    </row>
    <row r="81" spans="1:17" ht="12.75">
      <c r="A81">
        <v>51</v>
      </c>
      <c r="B81" t="s">
        <v>142</v>
      </c>
      <c r="C81" t="b">
        <v>0</v>
      </c>
      <c r="D81" t="s">
        <v>136</v>
      </c>
      <c r="E81" t="s">
        <v>79</v>
      </c>
      <c r="F81" t="s">
        <v>116</v>
      </c>
      <c r="G81" t="s">
        <v>81</v>
      </c>
      <c r="H81" t="s">
        <v>82</v>
      </c>
      <c r="I81" s="13">
        <v>21.267044067382812</v>
      </c>
      <c r="J81" s="13">
        <v>20.968183517456055</v>
      </c>
      <c r="K81" s="13">
        <v>0.28640881180763245</v>
      </c>
      <c r="L81" s="13">
        <v>264409.5625</v>
      </c>
      <c r="M81" s="13">
        <v>335623.53125</v>
      </c>
      <c r="N81" s="13">
        <v>70396.28125</v>
      </c>
      <c r="P81" s="2" t="s">
        <v>143</v>
      </c>
      <c r="Q81" s="3" t="s">
        <v>144</v>
      </c>
    </row>
    <row r="82" spans="1:17" ht="12.75">
      <c r="A82">
        <v>73</v>
      </c>
      <c r="B82" t="s">
        <v>115</v>
      </c>
      <c r="C82" t="b">
        <v>0</v>
      </c>
      <c r="D82" t="s">
        <v>145</v>
      </c>
      <c r="E82" t="s">
        <v>79</v>
      </c>
      <c r="F82" t="s">
        <v>116</v>
      </c>
      <c r="G82" t="s">
        <v>81</v>
      </c>
      <c r="H82" t="s">
        <v>82</v>
      </c>
      <c r="I82" s="13">
        <v>21.786832809448242</v>
      </c>
      <c r="J82" s="13">
        <v>21.594877243041992</v>
      </c>
      <c r="K82" s="13">
        <v>0.2671106457710266</v>
      </c>
      <c r="L82" s="13">
        <v>179275.140625</v>
      </c>
      <c r="M82" s="13">
        <v>209794.140625</v>
      </c>
      <c r="N82" s="13">
        <v>43772.01953125</v>
      </c>
      <c r="P82" s="2" t="s">
        <v>146</v>
      </c>
      <c r="Q82" s="3" t="s">
        <v>147</v>
      </c>
    </row>
    <row r="83" spans="1:17" ht="12.75">
      <c r="A83">
        <v>74</v>
      </c>
      <c r="B83" t="s">
        <v>126</v>
      </c>
      <c r="C83" t="b">
        <v>0</v>
      </c>
      <c r="D83" t="s">
        <v>145</v>
      </c>
      <c r="E83" t="s">
        <v>79</v>
      </c>
      <c r="F83" t="s">
        <v>116</v>
      </c>
      <c r="G83" t="s">
        <v>81</v>
      </c>
      <c r="H83" t="s">
        <v>82</v>
      </c>
      <c r="I83" s="13">
        <v>21.28982162475586</v>
      </c>
      <c r="J83" s="13">
        <v>21.594877243041992</v>
      </c>
      <c r="K83" s="13">
        <v>0.2671106457710266</v>
      </c>
      <c r="L83" s="13">
        <v>259945.375</v>
      </c>
      <c r="M83" s="13">
        <v>209794.140625</v>
      </c>
      <c r="N83" s="13">
        <v>43772.01953125</v>
      </c>
      <c r="P83" s="2" t="s">
        <v>148</v>
      </c>
      <c r="Q83" s="3" t="s">
        <v>149</v>
      </c>
    </row>
    <row r="84" spans="1:17" ht="12.75">
      <c r="A84">
        <v>75</v>
      </c>
      <c r="B84" t="s">
        <v>136</v>
      </c>
      <c r="C84" t="b">
        <v>0</v>
      </c>
      <c r="D84" t="s">
        <v>145</v>
      </c>
      <c r="E84" t="s">
        <v>79</v>
      </c>
      <c r="F84" t="s">
        <v>116</v>
      </c>
      <c r="G84" t="s">
        <v>81</v>
      </c>
      <c r="H84" t="s">
        <v>82</v>
      </c>
      <c r="I84" s="13">
        <v>21.707971572875977</v>
      </c>
      <c r="J84" s="13">
        <v>21.594877243041992</v>
      </c>
      <c r="K84" s="13">
        <v>0.2671106457710266</v>
      </c>
      <c r="L84" s="13">
        <v>190161.921875</v>
      </c>
      <c r="M84" s="13">
        <v>209794.140625</v>
      </c>
      <c r="N84" s="13">
        <v>43772.01953125</v>
      </c>
      <c r="P84" s="2" t="s">
        <v>150</v>
      </c>
      <c r="Q84" s="3" t="s">
        <v>151</v>
      </c>
    </row>
    <row r="85" spans="1:17" ht="12.75">
      <c r="A85">
        <v>97</v>
      </c>
      <c r="B85" t="s">
        <v>152</v>
      </c>
      <c r="C85" t="b">
        <v>0</v>
      </c>
      <c r="D85" t="s">
        <v>153</v>
      </c>
      <c r="E85" t="s">
        <v>79</v>
      </c>
      <c r="F85" t="s">
        <v>116</v>
      </c>
      <c r="G85" t="s">
        <v>81</v>
      </c>
      <c r="H85" t="s">
        <v>82</v>
      </c>
      <c r="I85" s="13">
        <v>21.334962844848633</v>
      </c>
      <c r="J85" s="13">
        <v>21.35590171813965</v>
      </c>
      <c r="K85" s="13">
        <v>0.12211747467517853</v>
      </c>
      <c r="L85" s="13">
        <v>251319.59375</v>
      </c>
      <c r="M85" s="13">
        <v>248099.078125</v>
      </c>
      <c r="N85" s="13">
        <v>22367.111328125</v>
      </c>
      <c r="P85" s="2" t="s">
        <v>154</v>
      </c>
      <c r="Q85" s="3" t="s">
        <v>155</v>
      </c>
    </row>
    <row r="86" spans="1:17" ht="12.75">
      <c r="A86">
        <v>98</v>
      </c>
      <c r="B86" t="s">
        <v>156</v>
      </c>
      <c r="C86" t="b">
        <v>0</v>
      </c>
      <c r="D86" t="s">
        <v>153</v>
      </c>
      <c r="E86" t="s">
        <v>79</v>
      </c>
      <c r="F86" t="s">
        <v>116</v>
      </c>
      <c r="G86" t="s">
        <v>81</v>
      </c>
      <c r="H86" t="s">
        <v>82</v>
      </c>
      <c r="I86" s="13">
        <v>21.24560546875</v>
      </c>
      <c r="J86" s="13">
        <v>21.35590171813965</v>
      </c>
      <c r="K86" s="13">
        <v>0.12211747467517853</v>
      </c>
      <c r="L86" s="13">
        <v>268681.34375</v>
      </c>
      <c r="M86" s="13">
        <v>248099.078125</v>
      </c>
      <c r="N86" s="13">
        <v>22367.111328125</v>
      </c>
      <c r="P86" s="2" t="s">
        <v>157</v>
      </c>
      <c r="Q86" s="3" t="s">
        <v>158</v>
      </c>
    </row>
    <row r="87" spans="1:17" ht="12.75">
      <c r="A87">
        <v>99</v>
      </c>
      <c r="B87" t="s">
        <v>159</v>
      </c>
      <c r="C87" t="b">
        <v>0</v>
      </c>
      <c r="D87" t="s">
        <v>153</v>
      </c>
      <c r="E87" t="s">
        <v>79</v>
      </c>
      <c r="F87" t="s">
        <v>116</v>
      </c>
      <c r="G87" t="s">
        <v>81</v>
      </c>
      <c r="H87" t="s">
        <v>82</v>
      </c>
      <c r="I87" s="13">
        <v>21.487133026123047</v>
      </c>
      <c r="J87" s="13">
        <v>21.35590171813965</v>
      </c>
      <c r="K87" s="13">
        <v>0.12211747467517853</v>
      </c>
      <c r="L87" s="13">
        <v>224296.265625</v>
      </c>
      <c r="M87" s="13">
        <v>248099.078125</v>
      </c>
      <c r="N87" s="13">
        <v>22367.111328125</v>
      </c>
      <c r="P87" s="2" t="s">
        <v>160</v>
      </c>
      <c r="Q87" s="3" t="s">
        <v>158</v>
      </c>
    </row>
    <row r="88" spans="1:17" ht="12.75">
      <c r="A88">
        <v>121</v>
      </c>
      <c r="B88" t="s">
        <v>161</v>
      </c>
      <c r="C88" t="b">
        <v>0</v>
      </c>
      <c r="D88" t="s">
        <v>162</v>
      </c>
      <c r="E88" t="s">
        <v>79</v>
      </c>
      <c r="F88" t="s">
        <v>116</v>
      </c>
      <c r="G88" t="s">
        <v>81</v>
      </c>
      <c r="H88" t="s">
        <v>82</v>
      </c>
      <c r="I88" s="13">
        <v>27.417259216308594</v>
      </c>
      <c r="J88" s="13">
        <v>27.719682693481445</v>
      </c>
      <c r="K88" s="13">
        <v>0.26795563101768494</v>
      </c>
      <c r="L88" s="13">
        <v>2663.906005859375</v>
      </c>
      <c r="M88" s="13">
        <v>2154.270263671875</v>
      </c>
      <c r="N88" s="13">
        <v>448.6107177734375</v>
      </c>
      <c r="P88" s="2" t="s">
        <v>163</v>
      </c>
      <c r="Q88" s="3" t="s">
        <v>164</v>
      </c>
    </row>
    <row r="89" spans="1:17" ht="12.75">
      <c r="A89">
        <v>122</v>
      </c>
      <c r="B89" t="s">
        <v>165</v>
      </c>
      <c r="C89" t="b">
        <v>0</v>
      </c>
      <c r="D89" t="s">
        <v>162</v>
      </c>
      <c r="E89" t="s">
        <v>79</v>
      </c>
      <c r="F89" t="s">
        <v>116</v>
      </c>
      <c r="G89" t="s">
        <v>81</v>
      </c>
      <c r="H89" t="s">
        <v>82</v>
      </c>
      <c r="I89" s="13">
        <v>27.814279556274414</v>
      </c>
      <c r="J89" s="13">
        <v>27.719682693481445</v>
      </c>
      <c r="K89" s="13">
        <v>0.26795563101768494</v>
      </c>
      <c r="L89" s="13">
        <v>1979.7957763671875</v>
      </c>
      <c r="M89" s="13">
        <v>2154.270263671875</v>
      </c>
      <c r="N89" s="13">
        <v>448.6107177734375</v>
      </c>
      <c r="P89" s="2" t="s">
        <v>166</v>
      </c>
      <c r="Q89" s="3" t="s">
        <v>164</v>
      </c>
    </row>
    <row r="90" spans="1:17" ht="12.75">
      <c r="A90">
        <v>123</v>
      </c>
      <c r="B90" t="s">
        <v>167</v>
      </c>
      <c r="C90" t="b">
        <v>0</v>
      </c>
      <c r="D90" t="s">
        <v>162</v>
      </c>
      <c r="E90" t="s">
        <v>79</v>
      </c>
      <c r="F90" t="s">
        <v>116</v>
      </c>
      <c r="G90" t="s">
        <v>81</v>
      </c>
      <c r="H90" t="s">
        <v>82</v>
      </c>
      <c r="I90" s="13">
        <v>27.927509307861328</v>
      </c>
      <c r="J90" s="13">
        <v>27.719682693481445</v>
      </c>
      <c r="K90" s="13">
        <v>0.26795563101768494</v>
      </c>
      <c r="L90" s="13">
        <v>1819.1087646484375</v>
      </c>
      <c r="M90" s="13">
        <v>2154.270263671875</v>
      </c>
      <c r="N90" s="13">
        <v>448.6107177734375</v>
      </c>
      <c r="P90" s="2" t="s">
        <v>168</v>
      </c>
      <c r="Q90" s="3" t="s">
        <v>164</v>
      </c>
    </row>
    <row r="91" spans="1:17" ht="12.75">
      <c r="A91">
        <v>145</v>
      </c>
      <c r="B91" t="s">
        <v>169</v>
      </c>
      <c r="C91" t="b">
        <v>0</v>
      </c>
      <c r="D91" t="s">
        <v>170</v>
      </c>
      <c r="E91" t="s">
        <v>79</v>
      </c>
      <c r="F91" t="s">
        <v>116</v>
      </c>
      <c r="G91" t="s">
        <v>81</v>
      </c>
      <c r="H91" t="s">
        <v>82</v>
      </c>
      <c r="I91" s="13">
        <v>21.14076042175293</v>
      </c>
      <c r="J91" s="13">
        <v>21.35133171081543</v>
      </c>
      <c r="K91" s="13">
        <v>0.19789575040340424</v>
      </c>
      <c r="L91" s="13">
        <v>290587.5625</v>
      </c>
      <c r="M91" s="13">
        <v>250096.359375</v>
      </c>
      <c r="N91" s="13">
        <v>37465.87109375</v>
      </c>
      <c r="P91" s="2" t="s">
        <v>171</v>
      </c>
      <c r="Q91" s="3" t="s">
        <v>172</v>
      </c>
    </row>
    <row r="92" spans="1:17" ht="12.75">
      <c r="A92">
        <v>146</v>
      </c>
      <c r="B92" t="s">
        <v>173</v>
      </c>
      <c r="C92" t="b">
        <v>0</v>
      </c>
      <c r="D92" t="s">
        <v>170</v>
      </c>
      <c r="E92" t="s">
        <v>79</v>
      </c>
      <c r="F92" t="s">
        <v>116</v>
      </c>
      <c r="G92" t="s">
        <v>81</v>
      </c>
      <c r="H92" t="s">
        <v>82</v>
      </c>
      <c r="I92" s="13">
        <v>21.379756927490234</v>
      </c>
      <c r="J92" s="13">
        <v>21.35133171081543</v>
      </c>
      <c r="K92" s="13">
        <v>0.19789575040340424</v>
      </c>
      <c r="L92" s="13">
        <v>243043.09375</v>
      </c>
      <c r="M92" s="13">
        <v>250096.359375</v>
      </c>
      <c r="N92" s="13">
        <v>37465.87109375</v>
      </c>
      <c r="P92" s="2" t="s">
        <v>174</v>
      </c>
      <c r="Q92" s="3" t="s">
        <v>172</v>
      </c>
    </row>
    <row r="93" spans="1:17" ht="12.75">
      <c r="A93">
        <v>147</v>
      </c>
      <c r="B93" t="s">
        <v>175</v>
      </c>
      <c r="C93" t="b">
        <v>0</v>
      </c>
      <c r="D93" t="s">
        <v>170</v>
      </c>
      <c r="E93" t="s">
        <v>79</v>
      </c>
      <c r="F93" t="s">
        <v>116</v>
      </c>
      <c r="G93" t="s">
        <v>81</v>
      </c>
      <c r="H93" t="s">
        <v>82</v>
      </c>
      <c r="I93" s="13">
        <v>21.533477783203125</v>
      </c>
      <c r="J93" s="13">
        <v>21.35133171081543</v>
      </c>
      <c r="K93" s="13">
        <v>0.19789575040340424</v>
      </c>
      <c r="L93" s="13">
        <v>216658.40625</v>
      </c>
      <c r="M93" s="13">
        <v>250096.359375</v>
      </c>
      <c r="N93" s="13">
        <v>37465.87109375</v>
      </c>
      <c r="P93" s="2" t="s">
        <v>176</v>
      </c>
      <c r="Q93" s="3" t="s">
        <v>177</v>
      </c>
    </row>
    <row r="94" spans="1:17" ht="12.75">
      <c r="A94">
        <v>169</v>
      </c>
      <c r="B94" t="s">
        <v>178</v>
      </c>
      <c r="C94" t="b">
        <v>0</v>
      </c>
      <c r="D94" t="s">
        <v>179</v>
      </c>
      <c r="E94" t="s">
        <v>79</v>
      </c>
      <c r="F94" t="s">
        <v>116</v>
      </c>
      <c r="G94" t="s">
        <v>81</v>
      </c>
      <c r="H94" t="s">
        <v>82</v>
      </c>
      <c r="I94" s="13">
        <v>29.29054832458496</v>
      </c>
      <c r="J94" s="13">
        <v>29.772659301757812</v>
      </c>
      <c r="K94" s="13">
        <v>0.4816538691520691</v>
      </c>
      <c r="L94" s="13">
        <v>656.640869140625</v>
      </c>
      <c r="M94" s="13">
        <v>477.946533203125</v>
      </c>
      <c r="N94" s="13">
        <v>169.4484100341797</v>
      </c>
      <c r="P94" s="2" t="s">
        <v>180</v>
      </c>
      <c r="Q94" s="3" t="s">
        <v>177</v>
      </c>
    </row>
    <row r="95" spans="1:17" ht="12.75">
      <c r="A95">
        <v>170</v>
      </c>
      <c r="B95" t="s">
        <v>181</v>
      </c>
      <c r="C95" t="b">
        <v>0</v>
      </c>
      <c r="D95" t="s">
        <v>179</v>
      </c>
      <c r="E95" t="s">
        <v>79</v>
      </c>
      <c r="F95" t="s">
        <v>116</v>
      </c>
      <c r="G95" t="s">
        <v>81</v>
      </c>
      <c r="H95" t="s">
        <v>82</v>
      </c>
      <c r="I95" s="13">
        <v>29.773574829101562</v>
      </c>
      <c r="J95" s="13">
        <v>29.772659301757812</v>
      </c>
      <c r="K95" s="13">
        <v>0.4816538691520691</v>
      </c>
      <c r="L95" s="13">
        <v>457.62127685546875</v>
      </c>
      <c r="M95" s="13">
        <v>477.946533203125</v>
      </c>
      <c r="N95" s="13">
        <v>169.4484100341797</v>
      </c>
      <c r="P95" s="2" t="s">
        <v>182</v>
      </c>
      <c r="Q95" s="3" t="s">
        <v>177</v>
      </c>
    </row>
    <row r="96" spans="1:14" ht="12.75">
      <c r="A96">
        <v>171</v>
      </c>
      <c r="B96" t="s">
        <v>183</v>
      </c>
      <c r="C96" t="b">
        <v>0</v>
      </c>
      <c r="D96" t="s">
        <v>179</v>
      </c>
      <c r="E96" t="s">
        <v>79</v>
      </c>
      <c r="F96" t="s">
        <v>116</v>
      </c>
      <c r="G96" t="s">
        <v>81</v>
      </c>
      <c r="H96" t="s">
        <v>82</v>
      </c>
      <c r="I96" s="13">
        <v>30.253854751586914</v>
      </c>
      <c r="J96" s="13">
        <v>29.772659301757812</v>
      </c>
      <c r="K96" s="13">
        <v>0.4816538691520691</v>
      </c>
      <c r="L96" s="13">
        <v>319.5775146484375</v>
      </c>
      <c r="M96" s="13">
        <v>477.946533203125</v>
      </c>
      <c r="N96" s="13">
        <v>169.4484100341797</v>
      </c>
    </row>
    <row r="97" spans="1:14" ht="12.75">
      <c r="A97">
        <v>193</v>
      </c>
      <c r="B97" t="s">
        <v>184</v>
      </c>
      <c r="C97" t="b">
        <v>0</v>
      </c>
      <c r="D97" t="s">
        <v>185</v>
      </c>
      <c r="E97" t="s">
        <v>79</v>
      </c>
      <c r="F97" t="s">
        <v>116</v>
      </c>
      <c r="G97" t="s">
        <v>81</v>
      </c>
      <c r="H97" t="s">
        <v>82</v>
      </c>
      <c r="I97" s="13">
        <v>28.399526596069336</v>
      </c>
      <c r="J97" s="13">
        <v>28.9036808013916</v>
      </c>
      <c r="K97" s="13">
        <v>0.507050096988678</v>
      </c>
      <c r="L97" s="13">
        <v>1278.2366943359375</v>
      </c>
      <c r="M97" s="13">
        <v>919.2706909179688</v>
      </c>
      <c r="N97" s="13">
        <v>341.291748046875</v>
      </c>
    </row>
    <row r="98" spans="1:14" ht="12.75">
      <c r="A98">
        <v>194</v>
      </c>
      <c r="B98" t="s">
        <v>186</v>
      </c>
      <c r="C98" t="b">
        <v>0</v>
      </c>
      <c r="D98" t="s">
        <v>185</v>
      </c>
      <c r="E98" t="s">
        <v>79</v>
      </c>
      <c r="F98" t="s">
        <v>116</v>
      </c>
      <c r="G98" t="s">
        <v>81</v>
      </c>
      <c r="H98" t="s">
        <v>82</v>
      </c>
      <c r="I98" s="13">
        <v>28.89793586730957</v>
      </c>
      <c r="J98" s="13">
        <v>28.9036808013916</v>
      </c>
      <c r="K98" s="13">
        <v>0.507050096988678</v>
      </c>
      <c r="L98" s="13">
        <v>880.6337890625</v>
      </c>
      <c r="M98" s="13">
        <v>919.2706909179688</v>
      </c>
      <c r="N98" s="13">
        <v>341.291748046875</v>
      </c>
    </row>
    <row r="99" spans="1:14" ht="12.75">
      <c r="A99">
        <v>195</v>
      </c>
      <c r="B99" t="s">
        <v>187</v>
      </c>
      <c r="C99" t="b">
        <v>0</v>
      </c>
      <c r="D99" t="s">
        <v>185</v>
      </c>
      <c r="E99" t="s">
        <v>79</v>
      </c>
      <c r="F99" t="s">
        <v>116</v>
      </c>
      <c r="G99" t="s">
        <v>81</v>
      </c>
      <c r="H99" t="s">
        <v>82</v>
      </c>
      <c r="I99" s="13">
        <v>29.413578033447266</v>
      </c>
      <c r="J99" s="13">
        <v>28.9036808013916</v>
      </c>
      <c r="K99" s="13">
        <v>0.507050096988678</v>
      </c>
      <c r="L99" s="13">
        <v>598.9415893554688</v>
      </c>
      <c r="M99" s="13">
        <v>919.2706909179688</v>
      </c>
      <c r="N99" s="13">
        <v>341.291748046875</v>
      </c>
    </row>
    <row r="100" spans="1:14" ht="12.75">
      <c r="A100">
        <v>217</v>
      </c>
      <c r="B100" t="s">
        <v>188</v>
      </c>
      <c r="C100" t="b">
        <v>0</v>
      </c>
      <c r="D100" t="s">
        <v>189</v>
      </c>
      <c r="E100" t="s">
        <v>79</v>
      </c>
      <c r="F100" t="s">
        <v>116</v>
      </c>
      <c r="G100" t="s">
        <v>81</v>
      </c>
      <c r="H100" t="s">
        <v>82</v>
      </c>
      <c r="I100" s="13">
        <v>28.318269729614258</v>
      </c>
      <c r="J100" s="13">
        <v>28.526098251342773</v>
      </c>
      <c r="K100" s="13">
        <v>0.28809523582458496</v>
      </c>
      <c r="L100" s="13">
        <v>1358.2900390625</v>
      </c>
      <c r="M100" s="13">
        <v>1180.2103271484375</v>
      </c>
      <c r="N100" s="13">
        <v>238.3941650390625</v>
      </c>
    </row>
    <row r="101" spans="1:14" ht="12.75">
      <c r="A101">
        <v>218</v>
      </c>
      <c r="B101" t="s">
        <v>190</v>
      </c>
      <c r="C101" t="b">
        <v>0</v>
      </c>
      <c r="D101" t="s">
        <v>189</v>
      </c>
      <c r="E101" t="s">
        <v>79</v>
      </c>
      <c r="F101" t="s">
        <v>116</v>
      </c>
      <c r="G101" t="s">
        <v>81</v>
      </c>
      <c r="H101" t="s">
        <v>82</v>
      </c>
      <c r="I101" s="13">
        <v>28.405059814453125</v>
      </c>
      <c r="J101" s="13">
        <v>28.526098251342773</v>
      </c>
      <c r="K101" s="13">
        <v>0.28809523582458496</v>
      </c>
      <c r="L101" s="13">
        <v>1272.960205078125</v>
      </c>
      <c r="M101" s="13">
        <v>1180.2103271484375</v>
      </c>
      <c r="N101" s="13">
        <v>238.3941650390625</v>
      </c>
    </row>
    <row r="102" spans="1:14" ht="12.75">
      <c r="A102">
        <v>219</v>
      </c>
      <c r="B102" t="s">
        <v>191</v>
      </c>
      <c r="C102" t="b">
        <v>0</v>
      </c>
      <c r="D102" t="s">
        <v>189</v>
      </c>
      <c r="E102" t="s">
        <v>79</v>
      </c>
      <c r="F102" t="s">
        <v>116</v>
      </c>
      <c r="G102" t="s">
        <v>81</v>
      </c>
      <c r="H102" t="s">
        <v>82</v>
      </c>
      <c r="I102" s="13">
        <v>28.85496711730957</v>
      </c>
      <c r="J102" s="13">
        <v>28.526098251342773</v>
      </c>
      <c r="K102" s="13">
        <v>0.28809523582458496</v>
      </c>
      <c r="L102" s="13">
        <v>909.3807983398438</v>
      </c>
      <c r="M102" s="13">
        <v>1180.2103271484375</v>
      </c>
      <c r="N102" s="13">
        <v>238.3941650390625</v>
      </c>
    </row>
    <row r="103" spans="1:14" ht="12.75">
      <c r="A103">
        <v>241</v>
      </c>
      <c r="B103" t="s">
        <v>192</v>
      </c>
      <c r="C103" t="b">
        <v>0</v>
      </c>
      <c r="D103" t="s">
        <v>193</v>
      </c>
      <c r="E103" t="s">
        <v>79</v>
      </c>
      <c r="F103" t="s">
        <v>116</v>
      </c>
      <c r="G103" t="s">
        <v>81</v>
      </c>
      <c r="H103" t="s">
        <v>82</v>
      </c>
      <c r="I103" s="13">
        <v>32.6759033203125</v>
      </c>
      <c r="J103" s="13">
        <v>32.34626007080078</v>
      </c>
      <c r="K103" s="13">
        <v>0.3776340186595917</v>
      </c>
      <c r="L103" s="13">
        <v>52.26637268066406</v>
      </c>
      <c r="M103" s="13">
        <v>68.71300506591797</v>
      </c>
      <c r="N103" s="13">
        <v>20.0125675201416</v>
      </c>
    </row>
    <row r="104" spans="1:14" ht="12.75">
      <c r="A104">
        <v>242</v>
      </c>
      <c r="B104" t="s">
        <v>194</v>
      </c>
      <c r="C104" t="b">
        <v>0</v>
      </c>
      <c r="D104" t="s">
        <v>193</v>
      </c>
      <c r="E104" t="s">
        <v>79</v>
      </c>
      <c r="F104" t="s">
        <v>116</v>
      </c>
      <c r="G104" t="s">
        <v>81</v>
      </c>
      <c r="H104" t="s">
        <v>82</v>
      </c>
      <c r="I104" s="13">
        <v>31.934236526489258</v>
      </c>
      <c r="J104" s="13">
        <v>32.34626007080078</v>
      </c>
      <c r="K104" s="13">
        <v>0.3776340186595917</v>
      </c>
      <c r="L104" s="13">
        <v>90.99456024169922</v>
      </c>
      <c r="M104" s="13">
        <v>68.71300506591797</v>
      </c>
      <c r="N104" s="13">
        <v>20.0125675201416</v>
      </c>
    </row>
    <row r="105" spans="1:14" ht="12.75">
      <c r="A105">
        <v>243</v>
      </c>
      <c r="B105" t="s">
        <v>195</v>
      </c>
      <c r="C105" t="b">
        <v>0</v>
      </c>
      <c r="D105" t="s">
        <v>193</v>
      </c>
      <c r="E105" t="s">
        <v>79</v>
      </c>
      <c r="F105" t="s">
        <v>116</v>
      </c>
      <c r="G105" t="s">
        <v>81</v>
      </c>
      <c r="H105" t="s">
        <v>82</v>
      </c>
      <c r="I105" s="13">
        <v>32.42864227294922</v>
      </c>
      <c r="J105" s="13">
        <v>32.34626007080078</v>
      </c>
      <c r="K105" s="13">
        <v>0.3776340186595917</v>
      </c>
      <c r="L105" s="13">
        <v>62.87808609008789</v>
      </c>
      <c r="M105" s="13">
        <v>68.71300506591797</v>
      </c>
      <c r="N105" s="13">
        <v>20.0125675201416</v>
      </c>
    </row>
    <row r="106" spans="1:14" ht="12.75">
      <c r="A106">
        <v>265</v>
      </c>
      <c r="B106" t="s">
        <v>196</v>
      </c>
      <c r="C106" t="b">
        <v>0</v>
      </c>
      <c r="D106" t="s">
        <v>197</v>
      </c>
      <c r="E106" t="s">
        <v>79</v>
      </c>
      <c r="F106" t="s">
        <v>116</v>
      </c>
      <c r="G106" t="s">
        <v>81</v>
      </c>
      <c r="H106" t="s">
        <v>82</v>
      </c>
      <c r="I106" s="13">
        <v>30.982471466064453</v>
      </c>
      <c r="J106" s="13">
        <v>31.007705688476562</v>
      </c>
      <c r="K106" s="13">
        <v>0.04746578633785248</v>
      </c>
      <c r="L106" s="13">
        <v>185.36170959472656</v>
      </c>
      <c r="M106" s="13">
        <v>181.9734344482422</v>
      </c>
      <c r="N106" s="13">
        <v>6.390277862548828</v>
      </c>
    </row>
    <row r="107" spans="1:14" ht="12.75">
      <c r="A107">
        <v>266</v>
      </c>
      <c r="B107" t="s">
        <v>198</v>
      </c>
      <c r="C107" t="b">
        <v>0</v>
      </c>
      <c r="D107" t="s">
        <v>197</v>
      </c>
      <c r="E107" t="s">
        <v>79</v>
      </c>
      <c r="F107" t="s">
        <v>116</v>
      </c>
      <c r="G107" t="s">
        <v>81</v>
      </c>
      <c r="H107" t="s">
        <v>82</v>
      </c>
      <c r="I107" s="13">
        <v>30.97818946838379</v>
      </c>
      <c r="J107" s="13">
        <v>31.007705688476562</v>
      </c>
      <c r="K107" s="13">
        <v>0.04746578633785248</v>
      </c>
      <c r="L107" s="13">
        <v>185.95602416992188</v>
      </c>
      <c r="M107" s="13">
        <v>181.9734344482422</v>
      </c>
      <c r="N107" s="13">
        <v>6.390277862548828</v>
      </c>
    </row>
    <row r="108" spans="1:14" ht="12.75">
      <c r="A108">
        <v>267</v>
      </c>
      <c r="B108" t="s">
        <v>199</v>
      </c>
      <c r="C108" t="b">
        <v>0</v>
      </c>
      <c r="D108" t="s">
        <v>197</v>
      </c>
      <c r="E108" t="s">
        <v>79</v>
      </c>
      <c r="F108" t="s">
        <v>116</v>
      </c>
      <c r="G108" t="s">
        <v>81</v>
      </c>
      <c r="H108" t="s">
        <v>82</v>
      </c>
      <c r="I108" s="13">
        <v>31.06245994567871</v>
      </c>
      <c r="J108" s="13">
        <v>31.007705688476562</v>
      </c>
      <c r="K108" s="13">
        <v>0.04746578633785248</v>
      </c>
      <c r="L108" s="13">
        <v>174.60255432128906</v>
      </c>
      <c r="M108" s="13">
        <v>181.9734344482422</v>
      </c>
      <c r="N108" s="13">
        <v>6.390277862548828</v>
      </c>
    </row>
    <row r="109" spans="1:14" ht="12.75">
      <c r="A109">
        <v>289</v>
      </c>
      <c r="B109" t="s">
        <v>200</v>
      </c>
      <c r="C109" t="b">
        <v>0</v>
      </c>
      <c r="D109" t="s">
        <v>201</v>
      </c>
      <c r="E109" t="s">
        <v>79</v>
      </c>
      <c r="F109" t="s">
        <v>116</v>
      </c>
      <c r="G109" t="s">
        <v>81</v>
      </c>
      <c r="H109" t="s">
        <v>82</v>
      </c>
      <c r="I109" s="13">
        <v>33.01664733886719</v>
      </c>
      <c r="J109" s="13">
        <v>33.29631042480469</v>
      </c>
      <c r="K109" s="13">
        <v>0.32849422097206116</v>
      </c>
      <c r="L109" s="13">
        <v>40.51303482055664</v>
      </c>
      <c r="M109" s="13">
        <v>33.51481246948242</v>
      </c>
      <c r="N109" s="13">
        <v>7.815392017364502</v>
      </c>
    </row>
    <row r="110" spans="1:14" ht="12.75">
      <c r="A110">
        <v>290</v>
      </c>
      <c r="B110" t="s">
        <v>202</v>
      </c>
      <c r="C110" t="b">
        <v>0</v>
      </c>
      <c r="D110" t="s">
        <v>201</v>
      </c>
      <c r="E110" t="s">
        <v>79</v>
      </c>
      <c r="F110" t="s">
        <v>116</v>
      </c>
      <c r="G110" t="s">
        <v>81</v>
      </c>
      <c r="H110" t="s">
        <v>82</v>
      </c>
      <c r="I110" s="13">
        <v>33.65806579589844</v>
      </c>
      <c r="J110" s="13">
        <v>33.29631042480469</v>
      </c>
      <c r="K110" s="13">
        <v>0.32849422097206116</v>
      </c>
      <c r="L110" s="13">
        <v>25.081228256225586</v>
      </c>
      <c r="M110" s="13">
        <v>33.51481246948242</v>
      </c>
      <c r="N110" s="13">
        <v>7.815392017364502</v>
      </c>
    </row>
    <row r="111" spans="1:14" ht="12.75">
      <c r="A111">
        <v>291</v>
      </c>
      <c r="B111" t="s">
        <v>203</v>
      </c>
      <c r="C111" t="b">
        <v>0</v>
      </c>
      <c r="D111" t="s">
        <v>201</v>
      </c>
      <c r="E111" t="s">
        <v>79</v>
      </c>
      <c r="F111" t="s">
        <v>116</v>
      </c>
      <c r="G111" t="s">
        <v>81</v>
      </c>
      <c r="H111" t="s">
        <v>82</v>
      </c>
      <c r="I111" s="13">
        <v>33.2142219543457</v>
      </c>
      <c r="J111" s="13">
        <v>33.29631042480469</v>
      </c>
      <c r="K111" s="13">
        <v>0.32849422097206116</v>
      </c>
      <c r="L111" s="13">
        <v>34.95016860961914</v>
      </c>
      <c r="M111" s="13">
        <v>33.51481246948242</v>
      </c>
      <c r="N111" s="13">
        <v>7.815392017364502</v>
      </c>
    </row>
    <row r="112" spans="1:14" ht="12.75">
      <c r="A112">
        <v>313</v>
      </c>
      <c r="B112" t="s">
        <v>204</v>
      </c>
      <c r="C112" t="b">
        <v>0</v>
      </c>
      <c r="D112" t="s">
        <v>205</v>
      </c>
      <c r="E112" t="s">
        <v>79</v>
      </c>
      <c r="F112" t="s">
        <v>116</v>
      </c>
      <c r="G112" t="s">
        <v>81</v>
      </c>
      <c r="H112" t="s">
        <v>82</v>
      </c>
      <c r="I112" s="13">
        <v>28.582279205322266</v>
      </c>
      <c r="J112" s="13">
        <v>28.93241310119629</v>
      </c>
      <c r="K112" s="13">
        <v>0.34065699577331543</v>
      </c>
      <c r="L112" s="13">
        <v>1115.0079345703125</v>
      </c>
      <c r="M112" s="13">
        <v>877.0172729492188</v>
      </c>
      <c r="N112" s="13">
        <v>223.94235229492188</v>
      </c>
    </row>
    <row r="113" spans="1:14" ht="12.75">
      <c r="A113">
        <v>314</v>
      </c>
      <c r="B113" t="s">
        <v>206</v>
      </c>
      <c r="C113" t="b">
        <v>0</v>
      </c>
      <c r="D113" t="s">
        <v>205</v>
      </c>
      <c r="E113" t="s">
        <v>79</v>
      </c>
      <c r="F113" t="s">
        <v>116</v>
      </c>
      <c r="G113" t="s">
        <v>81</v>
      </c>
      <c r="H113" t="s">
        <v>82</v>
      </c>
      <c r="I113" s="13">
        <v>29.262727737426758</v>
      </c>
      <c r="J113" s="13">
        <v>28.93241310119629</v>
      </c>
      <c r="K113" s="13">
        <v>0.34065699577331543</v>
      </c>
      <c r="L113" s="13">
        <v>670.4405517578125</v>
      </c>
      <c r="M113" s="13">
        <v>877.0172729492188</v>
      </c>
      <c r="N113" s="13">
        <v>223.94235229492188</v>
      </c>
    </row>
    <row r="114" spans="1:14" ht="12.75">
      <c r="A114">
        <v>315</v>
      </c>
      <c r="B114" t="s">
        <v>207</v>
      </c>
      <c r="C114" t="b">
        <v>0</v>
      </c>
      <c r="D114" t="s">
        <v>205</v>
      </c>
      <c r="E114" t="s">
        <v>79</v>
      </c>
      <c r="F114" t="s">
        <v>116</v>
      </c>
      <c r="G114" t="s">
        <v>81</v>
      </c>
      <c r="H114" t="s">
        <v>82</v>
      </c>
      <c r="I114" s="13">
        <v>28.952234268188477</v>
      </c>
      <c r="J114" s="13">
        <v>28.93241310119629</v>
      </c>
      <c r="K114" s="13">
        <v>0.34065699577331543</v>
      </c>
      <c r="L114" s="13">
        <v>845.6030883789062</v>
      </c>
      <c r="M114" s="13">
        <v>877.0172729492188</v>
      </c>
      <c r="N114" s="13">
        <v>223.94235229492188</v>
      </c>
    </row>
    <row r="115" spans="1:14" ht="12.75">
      <c r="A115">
        <v>337</v>
      </c>
      <c r="B115" t="s">
        <v>208</v>
      </c>
      <c r="C115" t="b">
        <v>0</v>
      </c>
      <c r="D115" t="s">
        <v>209</v>
      </c>
      <c r="E115" t="s">
        <v>79</v>
      </c>
      <c r="F115" t="s">
        <v>116</v>
      </c>
      <c r="G115" t="s">
        <v>81</v>
      </c>
      <c r="H115" t="s">
        <v>82</v>
      </c>
      <c r="I115" s="13">
        <v>33.458858489990234</v>
      </c>
      <c r="J115" s="13">
        <v>33.79994583129883</v>
      </c>
      <c r="K115" s="13">
        <v>0.37087827920913696</v>
      </c>
      <c r="L115" s="13">
        <v>29.10880470275879</v>
      </c>
      <c r="M115" s="13">
        <v>23.127485275268555</v>
      </c>
      <c r="N115" s="13">
        <v>6.165991306304932</v>
      </c>
    </row>
    <row r="116" spans="1:14" ht="12.75">
      <c r="A116">
        <v>338</v>
      </c>
      <c r="B116" t="s">
        <v>210</v>
      </c>
      <c r="C116" t="b">
        <v>0</v>
      </c>
      <c r="D116" t="s">
        <v>209</v>
      </c>
      <c r="E116" t="s">
        <v>79</v>
      </c>
      <c r="F116" t="s">
        <v>116</v>
      </c>
      <c r="G116" t="s">
        <v>81</v>
      </c>
      <c r="H116" t="s">
        <v>82</v>
      </c>
      <c r="I116" s="13">
        <v>33.74622344970703</v>
      </c>
      <c r="J116" s="13">
        <v>33.79994583129883</v>
      </c>
      <c r="K116" s="13">
        <v>0.37087827920913696</v>
      </c>
      <c r="L116" s="13">
        <v>23.481569290161133</v>
      </c>
      <c r="M116" s="13">
        <v>23.127485275268555</v>
      </c>
      <c r="N116" s="13">
        <v>6.165991306304932</v>
      </c>
    </row>
    <row r="117" spans="1:14" ht="12.75">
      <c r="A117">
        <v>339</v>
      </c>
      <c r="B117" t="s">
        <v>211</v>
      </c>
      <c r="C117" t="b">
        <v>0</v>
      </c>
      <c r="D117" t="s">
        <v>209</v>
      </c>
      <c r="E117" t="s">
        <v>79</v>
      </c>
      <c r="F117" t="s">
        <v>116</v>
      </c>
      <c r="G117" t="s">
        <v>81</v>
      </c>
      <c r="H117" t="s">
        <v>82</v>
      </c>
      <c r="I117" s="13">
        <v>34.19475555419922</v>
      </c>
      <c r="J117" s="13">
        <v>33.79994583129883</v>
      </c>
      <c r="K117" s="13">
        <v>0.37087827920913696</v>
      </c>
      <c r="L117" s="13">
        <v>16.792081832885742</v>
      </c>
      <c r="M117" s="13">
        <v>23.127485275268555</v>
      </c>
      <c r="N117" s="13">
        <v>6.165991306304932</v>
      </c>
    </row>
    <row r="118" spans="1:14" ht="12.75">
      <c r="A118">
        <v>361</v>
      </c>
      <c r="B118" t="s">
        <v>212</v>
      </c>
      <c r="C118" t="b">
        <v>0</v>
      </c>
      <c r="D118" t="s">
        <v>213</v>
      </c>
      <c r="E118" t="s">
        <v>79</v>
      </c>
      <c r="F118" t="s">
        <v>116</v>
      </c>
      <c r="G118" t="s">
        <v>81</v>
      </c>
      <c r="H118" t="s">
        <v>82</v>
      </c>
      <c r="I118" s="13">
        <v>34.710777282714844</v>
      </c>
      <c r="J118" s="13">
        <v>35.0839958190918</v>
      </c>
      <c r="K118" s="13">
        <v>0.4118611812591553</v>
      </c>
      <c r="L118" s="13">
        <v>11.417485237121582</v>
      </c>
      <c r="M118" s="13">
        <v>8.90596866607666</v>
      </c>
      <c r="N118" s="13">
        <v>2.6098501682281494</v>
      </c>
    </row>
    <row r="119" spans="1:14" ht="12.75">
      <c r="A119">
        <v>362</v>
      </c>
      <c r="B119" t="s">
        <v>214</v>
      </c>
      <c r="C119" t="b">
        <v>0</v>
      </c>
      <c r="D119" t="s">
        <v>213</v>
      </c>
      <c r="E119" t="s">
        <v>79</v>
      </c>
      <c r="F119" t="s">
        <v>116</v>
      </c>
      <c r="G119" t="s">
        <v>81</v>
      </c>
      <c r="H119" t="s">
        <v>82</v>
      </c>
      <c r="I119" s="13">
        <v>35.015342712402344</v>
      </c>
      <c r="J119" s="13">
        <v>35.0839958190918</v>
      </c>
      <c r="K119" s="13">
        <v>0.4118611812591553</v>
      </c>
      <c r="L119" s="13">
        <v>9.09261417388916</v>
      </c>
      <c r="M119" s="13">
        <v>8.90596866607666</v>
      </c>
      <c r="N119" s="13">
        <v>2.6098501682281494</v>
      </c>
    </row>
    <row r="120" spans="1:14" ht="12.75">
      <c r="A120">
        <v>363</v>
      </c>
      <c r="B120" t="s">
        <v>215</v>
      </c>
      <c r="C120" t="b">
        <v>0</v>
      </c>
      <c r="D120" t="s">
        <v>213</v>
      </c>
      <c r="E120" t="s">
        <v>79</v>
      </c>
      <c r="F120" t="s">
        <v>116</v>
      </c>
      <c r="G120" t="s">
        <v>81</v>
      </c>
      <c r="H120" t="s">
        <v>82</v>
      </c>
      <c r="I120" s="13">
        <v>35.52587127685547</v>
      </c>
      <c r="J120" s="13">
        <v>35.0839958190918</v>
      </c>
      <c r="K120" s="13">
        <v>0.4118611812591553</v>
      </c>
      <c r="L120" s="13">
        <v>6.207805633544922</v>
      </c>
      <c r="M120" s="13">
        <v>8.90596866607666</v>
      </c>
      <c r="N120" s="13">
        <v>2.6098501682281494</v>
      </c>
    </row>
    <row r="121" spans="1:14" ht="12.75">
      <c r="A121">
        <v>4</v>
      </c>
      <c r="B121" t="s">
        <v>216</v>
      </c>
      <c r="C121" t="b">
        <v>0</v>
      </c>
      <c r="D121" t="s">
        <v>217</v>
      </c>
      <c r="E121" t="s">
        <v>79</v>
      </c>
      <c r="F121" t="s">
        <v>116</v>
      </c>
      <c r="G121" t="s">
        <v>81</v>
      </c>
      <c r="H121" t="s">
        <v>82</v>
      </c>
      <c r="I121" t="s">
        <v>218</v>
      </c>
      <c r="J121" s="13">
        <v>34.540199279785156</v>
      </c>
      <c r="K121" s="13">
        <v>0.14946283400058746</v>
      </c>
      <c r="M121" s="13">
        <v>13.010835647583</v>
      </c>
      <c r="N121" s="13">
        <v>1.4507309198379517</v>
      </c>
    </row>
    <row r="122" spans="1:14" ht="12.75">
      <c r="A122">
        <v>5</v>
      </c>
      <c r="B122" t="s">
        <v>219</v>
      </c>
      <c r="C122" t="b">
        <v>0</v>
      </c>
      <c r="D122" t="s">
        <v>217</v>
      </c>
      <c r="E122" t="s">
        <v>79</v>
      </c>
      <c r="F122" t="s">
        <v>116</v>
      </c>
      <c r="G122" t="s">
        <v>81</v>
      </c>
      <c r="H122" t="s">
        <v>82</v>
      </c>
      <c r="I122" s="13">
        <v>34.6458854675293</v>
      </c>
      <c r="J122" s="13">
        <v>34.540199279785156</v>
      </c>
      <c r="K122" s="13">
        <v>0.14946283400058746</v>
      </c>
      <c r="L122" s="13">
        <v>11.985013961791992</v>
      </c>
      <c r="M122" s="13">
        <v>13.010835647583008</v>
      </c>
      <c r="N122" s="13">
        <v>1.4507309198379517</v>
      </c>
    </row>
    <row r="123" spans="1:14" ht="12.75">
      <c r="A123">
        <v>6</v>
      </c>
      <c r="B123" t="s">
        <v>220</v>
      </c>
      <c r="C123" t="b">
        <v>0</v>
      </c>
      <c r="D123" t="s">
        <v>217</v>
      </c>
      <c r="E123" t="s">
        <v>79</v>
      </c>
      <c r="F123" t="s">
        <v>116</v>
      </c>
      <c r="G123" t="s">
        <v>81</v>
      </c>
      <c r="H123" t="s">
        <v>82</v>
      </c>
      <c r="I123" s="13">
        <v>34.434513092041016</v>
      </c>
      <c r="J123" s="13">
        <v>34.540199279785156</v>
      </c>
      <c r="K123" s="13">
        <v>0.14946283400058746</v>
      </c>
      <c r="L123" s="13">
        <v>14.036657333374023</v>
      </c>
      <c r="M123" s="13">
        <v>13.010835647583008</v>
      </c>
      <c r="N123" s="13">
        <v>1.4507309198379517</v>
      </c>
    </row>
    <row r="124" spans="1:14" ht="12.75">
      <c r="A124">
        <v>28</v>
      </c>
      <c r="B124" t="s">
        <v>221</v>
      </c>
      <c r="C124" t="b">
        <v>0</v>
      </c>
      <c r="D124" t="s">
        <v>222</v>
      </c>
      <c r="E124" t="s">
        <v>79</v>
      </c>
      <c r="F124" t="s">
        <v>116</v>
      </c>
      <c r="G124" t="s">
        <v>81</v>
      </c>
      <c r="H124" t="s">
        <v>82</v>
      </c>
      <c r="I124" s="13">
        <v>33.31304168701172</v>
      </c>
      <c r="J124" s="13">
        <v>32.796688079833984</v>
      </c>
      <c r="K124" s="13">
        <v>0.4546891152858734</v>
      </c>
      <c r="L124" s="13">
        <v>32.4613037109375</v>
      </c>
      <c r="M124" s="13">
        <v>49.50687789916992</v>
      </c>
      <c r="N124" s="13">
        <v>15.186707496643066</v>
      </c>
    </row>
    <row r="125" spans="1:14" ht="12.75">
      <c r="A125">
        <v>29</v>
      </c>
      <c r="B125" t="s">
        <v>223</v>
      </c>
      <c r="C125" t="b">
        <v>0</v>
      </c>
      <c r="D125" t="s">
        <v>222</v>
      </c>
      <c r="E125" t="s">
        <v>79</v>
      </c>
      <c r="F125" t="s">
        <v>116</v>
      </c>
      <c r="G125" t="s">
        <v>81</v>
      </c>
      <c r="H125" t="s">
        <v>82</v>
      </c>
      <c r="I125" s="13">
        <v>32.6208381652832</v>
      </c>
      <c r="J125" s="13">
        <v>32.796688079833984</v>
      </c>
      <c r="K125" s="13">
        <v>0.4546891152858734</v>
      </c>
      <c r="L125" s="13">
        <v>54.46281433105469</v>
      </c>
      <c r="M125" s="13">
        <v>49.50687789916992</v>
      </c>
      <c r="N125" s="13">
        <v>15.186707496643066</v>
      </c>
    </row>
    <row r="126" spans="1:14" ht="12.75">
      <c r="A126">
        <v>30</v>
      </c>
      <c r="B126" t="s">
        <v>224</v>
      </c>
      <c r="C126" t="b">
        <v>0</v>
      </c>
      <c r="D126" t="s">
        <v>222</v>
      </c>
      <c r="E126" t="s">
        <v>79</v>
      </c>
      <c r="F126" t="s">
        <v>116</v>
      </c>
      <c r="G126" t="s">
        <v>81</v>
      </c>
      <c r="H126" t="s">
        <v>82</v>
      </c>
      <c r="I126" s="13">
        <v>32.4561882019043</v>
      </c>
      <c r="J126" s="13">
        <v>32.796688079833984</v>
      </c>
      <c r="K126" s="13">
        <v>0.4546891152858734</v>
      </c>
      <c r="L126" s="13">
        <v>61.59651184082031</v>
      </c>
      <c r="M126" s="13">
        <v>49.50687789916992</v>
      </c>
      <c r="N126" s="13">
        <v>15.186707496643066</v>
      </c>
    </row>
    <row r="127" spans="1:14" ht="12.75">
      <c r="A127">
        <v>52</v>
      </c>
      <c r="B127" t="s">
        <v>225</v>
      </c>
      <c r="C127" t="b">
        <v>0</v>
      </c>
      <c r="D127" t="s">
        <v>226</v>
      </c>
      <c r="E127" t="s">
        <v>79</v>
      </c>
      <c r="F127" t="s">
        <v>116</v>
      </c>
      <c r="G127" t="s">
        <v>81</v>
      </c>
      <c r="H127" t="s">
        <v>82</v>
      </c>
      <c r="I127" s="13">
        <v>29.288997650146484</v>
      </c>
      <c r="J127" s="13">
        <v>29.6224422454834</v>
      </c>
      <c r="K127" s="13">
        <v>0.5471755266189575</v>
      </c>
      <c r="L127" s="13">
        <v>657.4025268554688</v>
      </c>
      <c r="M127" s="13">
        <v>539.0647583007812</v>
      </c>
      <c r="N127" s="13">
        <v>190.29225158691406</v>
      </c>
    </row>
    <row r="128" spans="1:14" ht="12.75">
      <c r="A128">
        <v>53</v>
      </c>
      <c r="B128" t="s">
        <v>227</v>
      </c>
      <c r="C128" t="b">
        <v>0</v>
      </c>
      <c r="D128" t="s">
        <v>226</v>
      </c>
      <c r="E128" t="s">
        <v>79</v>
      </c>
      <c r="F128" t="s">
        <v>116</v>
      </c>
      <c r="G128" t="s">
        <v>81</v>
      </c>
      <c r="H128" t="s">
        <v>82</v>
      </c>
      <c r="I128" s="13">
        <v>29.32439613342285</v>
      </c>
      <c r="J128" s="13">
        <v>29.6224422454834</v>
      </c>
      <c r="K128" s="13">
        <v>0.5471755266189575</v>
      </c>
      <c r="L128" s="13">
        <v>640.2339477539062</v>
      </c>
      <c r="M128" s="13">
        <v>539.0647583007812</v>
      </c>
      <c r="N128" s="13">
        <v>190.29225158691406</v>
      </c>
    </row>
    <row r="129" spans="1:14" ht="12.75">
      <c r="A129">
        <v>54</v>
      </c>
      <c r="B129" t="s">
        <v>228</v>
      </c>
      <c r="C129" t="b">
        <v>0</v>
      </c>
      <c r="D129" t="s">
        <v>226</v>
      </c>
      <c r="E129" t="s">
        <v>79</v>
      </c>
      <c r="F129" t="s">
        <v>116</v>
      </c>
      <c r="G129" t="s">
        <v>81</v>
      </c>
      <c r="H129" t="s">
        <v>82</v>
      </c>
      <c r="I129" s="13">
        <v>30.253936767578125</v>
      </c>
      <c r="J129" s="13">
        <v>29.6224422454834</v>
      </c>
      <c r="K129" s="13">
        <v>0.5471755266189575</v>
      </c>
      <c r="L129" s="13">
        <v>319.55792236328125</v>
      </c>
      <c r="M129" s="13">
        <v>539.0647583007812</v>
      </c>
      <c r="N129" s="13">
        <v>190.29225158691406</v>
      </c>
    </row>
    <row r="130" spans="1:14" ht="12.75">
      <c r="A130">
        <v>76</v>
      </c>
      <c r="B130" t="s">
        <v>145</v>
      </c>
      <c r="C130" t="b">
        <v>0</v>
      </c>
      <c r="D130" t="s">
        <v>229</v>
      </c>
      <c r="E130" t="s">
        <v>79</v>
      </c>
      <c r="F130" t="s">
        <v>116</v>
      </c>
      <c r="G130" t="s">
        <v>81</v>
      </c>
      <c r="H130" t="s">
        <v>82</v>
      </c>
      <c r="I130" s="13">
        <v>32.03309631347656</v>
      </c>
      <c r="J130" s="13">
        <v>32.49885940551758</v>
      </c>
      <c r="K130" s="13">
        <v>0.42615827918052673</v>
      </c>
      <c r="L130" s="13">
        <v>84.51215362548828</v>
      </c>
      <c r="M130" s="13">
        <v>61.76710510253906</v>
      </c>
      <c r="N130" s="13">
        <v>20.362995147705078</v>
      </c>
    </row>
    <row r="131" spans="1:14" ht="12.75">
      <c r="A131">
        <v>77</v>
      </c>
      <c r="B131" t="s">
        <v>153</v>
      </c>
      <c r="C131" t="b">
        <v>0</v>
      </c>
      <c r="D131" t="s">
        <v>229</v>
      </c>
      <c r="E131" t="s">
        <v>79</v>
      </c>
      <c r="F131" t="s">
        <v>116</v>
      </c>
      <c r="G131" t="s">
        <v>81</v>
      </c>
      <c r="H131" t="s">
        <v>82</v>
      </c>
      <c r="I131" s="13">
        <v>32.8692512512207</v>
      </c>
      <c r="J131" s="13">
        <v>32.49885940551758</v>
      </c>
      <c r="K131" s="13">
        <v>0.42615827918052673</v>
      </c>
      <c r="L131" s="13">
        <v>45.23234558105469</v>
      </c>
      <c r="M131" s="13">
        <v>61.76710510253906</v>
      </c>
      <c r="N131" s="13">
        <v>20.362995147705078</v>
      </c>
    </row>
    <row r="132" spans="1:14" ht="12.75">
      <c r="A132">
        <v>78</v>
      </c>
      <c r="B132" t="s">
        <v>162</v>
      </c>
      <c r="C132" t="b">
        <v>0</v>
      </c>
      <c r="D132" t="s">
        <v>229</v>
      </c>
      <c r="E132" t="s">
        <v>79</v>
      </c>
      <c r="F132" t="s">
        <v>116</v>
      </c>
      <c r="G132" t="s">
        <v>81</v>
      </c>
      <c r="H132" t="s">
        <v>82</v>
      </c>
      <c r="I132" s="13">
        <v>32.594234466552734</v>
      </c>
      <c r="J132" s="13">
        <v>32.49885940551758</v>
      </c>
      <c r="K132" s="13">
        <v>0.42615827918052673</v>
      </c>
      <c r="L132" s="13">
        <v>55.55681610107422</v>
      </c>
      <c r="M132" s="13">
        <v>61.76710510253906</v>
      </c>
      <c r="N132" s="13">
        <v>20.362995147705078</v>
      </c>
    </row>
    <row r="133" spans="1:14" ht="12.75">
      <c r="A133">
        <v>100</v>
      </c>
      <c r="B133" t="s">
        <v>230</v>
      </c>
      <c r="C133" t="b">
        <v>0</v>
      </c>
      <c r="D133" t="s">
        <v>231</v>
      </c>
      <c r="E133" t="s">
        <v>79</v>
      </c>
      <c r="F133" t="s">
        <v>116</v>
      </c>
      <c r="G133" t="s">
        <v>81</v>
      </c>
      <c r="H133" t="s">
        <v>82</v>
      </c>
      <c r="I133" s="13">
        <v>32.48408126831055</v>
      </c>
      <c r="J133" s="13">
        <v>33.26484680175781</v>
      </c>
      <c r="K133" s="13">
        <v>0.8372301459312439</v>
      </c>
      <c r="L133" s="13">
        <v>60.325401306152344</v>
      </c>
      <c r="M133" s="13">
        <v>38.01908493041992</v>
      </c>
      <c r="N133" s="13">
        <v>21.522483825683594</v>
      </c>
    </row>
    <row r="134" spans="1:14" ht="12.75">
      <c r="A134">
        <v>101</v>
      </c>
      <c r="B134" t="s">
        <v>232</v>
      </c>
      <c r="C134" t="b">
        <v>0</v>
      </c>
      <c r="D134" t="s">
        <v>231</v>
      </c>
      <c r="E134" t="s">
        <v>79</v>
      </c>
      <c r="F134" t="s">
        <v>116</v>
      </c>
      <c r="G134" t="s">
        <v>81</v>
      </c>
      <c r="H134" t="s">
        <v>82</v>
      </c>
      <c r="I134" s="13">
        <v>34.148948669433594</v>
      </c>
      <c r="J134" s="13">
        <v>33.26484680175781</v>
      </c>
      <c r="K134" s="13">
        <v>0.8372301459312439</v>
      </c>
      <c r="L134" s="13">
        <v>17.377063751220703</v>
      </c>
      <c r="M134" s="13">
        <v>38.01908493041992</v>
      </c>
      <c r="N134" s="13">
        <v>21.522483825683594</v>
      </c>
    </row>
    <row r="135" spans="1:14" ht="12.75">
      <c r="A135">
        <v>102</v>
      </c>
      <c r="B135" t="s">
        <v>233</v>
      </c>
      <c r="C135" t="b">
        <v>0</v>
      </c>
      <c r="D135" t="s">
        <v>231</v>
      </c>
      <c r="E135" t="s">
        <v>79</v>
      </c>
      <c r="F135" t="s">
        <v>116</v>
      </c>
      <c r="G135" t="s">
        <v>81</v>
      </c>
      <c r="H135" t="s">
        <v>82</v>
      </c>
      <c r="I135" s="13">
        <v>33.16151428222656</v>
      </c>
      <c r="J135" s="13">
        <v>33.26484680175781</v>
      </c>
      <c r="K135" s="13">
        <v>0.8372301459312439</v>
      </c>
      <c r="L135" s="13">
        <v>36.35478591918945</v>
      </c>
      <c r="M135" s="13">
        <v>38.01908493041992</v>
      </c>
      <c r="N135" s="13">
        <v>21.522483825683594</v>
      </c>
    </row>
    <row r="136" spans="1:14" ht="12.75">
      <c r="A136">
        <v>124</v>
      </c>
      <c r="B136" t="s">
        <v>234</v>
      </c>
      <c r="C136" t="b">
        <v>0</v>
      </c>
      <c r="D136" t="s">
        <v>235</v>
      </c>
      <c r="E136" t="s">
        <v>79</v>
      </c>
      <c r="F136" t="s">
        <v>116</v>
      </c>
      <c r="G136" t="s">
        <v>81</v>
      </c>
      <c r="H136" t="s">
        <v>82</v>
      </c>
      <c r="I136" s="13">
        <v>32.96657180786133</v>
      </c>
      <c r="J136" s="13">
        <v>33.03047180175781</v>
      </c>
      <c r="K136" s="13">
        <v>0.2807089388370514</v>
      </c>
      <c r="L136" s="13">
        <v>42.058380126953125</v>
      </c>
      <c r="M136" s="13">
        <v>40.6738166809082</v>
      </c>
      <c r="N136" s="13">
        <v>8.199461936950684</v>
      </c>
    </row>
    <row r="137" spans="1:14" ht="12.75">
      <c r="A137">
        <v>125</v>
      </c>
      <c r="B137" t="s">
        <v>236</v>
      </c>
      <c r="C137" t="b">
        <v>0</v>
      </c>
      <c r="D137" t="s">
        <v>235</v>
      </c>
      <c r="E137" t="s">
        <v>79</v>
      </c>
      <c r="F137" t="s">
        <v>116</v>
      </c>
      <c r="G137" t="s">
        <v>81</v>
      </c>
      <c r="H137" t="s">
        <v>82</v>
      </c>
      <c r="I137" s="13">
        <v>32.78722381591797</v>
      </c>
      <c r="J137" s="13">
        <v>33.03047180175781</v>
      </c>
      <c r="K137" s="13">
        <v>0.2807089388370514</v>
      </c>
      <c r="L137" s="13">
        <v>48.09284973144531</v>
      </c>
      <c r="M137" s="13">
        <v>40.6738166809082</v>
      </c>
      <c r="N137" s="13">
        <v>8.199461936950684</v>
      </c>
    </row>
    <row r="138" spans="1:14" ht="12.75">
      <c r="A138">
        <v>126</v>
      </c>
      <c r="B138" t="s">
        <v>237</v>
      </c>
      <c r="C138" t="b">
        <v>0</v>
      </c>
      <c r="D138" t="s">
        <v>235</v>
      </c>
      <c r="E138" t="s">
        <v>79</v>
      </c>
      <c r="F138" t="s">
        <v>116</v>
      </c>
      <c r="G138" t="s">
        <v>81</v>
      </c>
      <c r="H138" t="s">
        <v>82</v>
      </c>
      <c r="I138" s="13">
        <v>33.337623596191406</v>
      </c>
      <c r="J138" s="13">
        <v>33.03047180175781</v>
      </c>
      <c r="K138" s="13">
        <v>0.2807089388370514</v>
      </c>
      <c r="L138" s="13">
        <v>31.870222091674805</v>
      </c>
      <c r="M138" s="13">
        <v>40.6738166809082</v>
      </c>
      <c r="N138" s="13">
        <v>8.199461936950684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5:I65"/>
  <sheetViews>
    <sheetView workbookViewId="0" topLeftCell="A1">
      <selection activeCell="E38" sqref="E38"/>
    </sheetView>
  </sheetViews>
  <sheetFormatPr defaultColWidth="9.140625" defaultRowHeight="12.75"/>
  <cols>
    <col min="2" max="2" width="9.140625" style="12" customWidth="1"/>
  </cols>
  <sheetData>
    <row r="5" spans="2:5" ht="12.75">
      <c r="B5" s="12" t="s">
        <v>238</v>
      </c>
      <c r="C5" t="s">
        <v>71</v>
      </c>
      <c r="D5" t="s">
        <v>74</v>
      </c>
      <c r="E5" t="s">
        <v>239</v>
      </c>
    </row>
    <row r="6" spans="3:5" ht="12.75">
      <c r="C6" s="13">
        <v>6.497889518737793</v>
      </c>
      <c r="D6">
        <v>22599999488</v>
      </c>
      <c r="E6">
        <f>LOG10(D6)</f>
        <v>10.354108429308518</v>
      </c>
    </row>
    <row r="7" spans="3:5" ht="12.75">
      <c r="C7" s="13">
        <v>8.960245132446289</v>
      </c>
      <c r="D7">
        <v>2260000000</v>
      </c>
      <c r="E7">
        <f aca="true" t="shared" si="0" ref="E7:E13">LOG10(D7)</f>
        <v>9.354108439147401</v>
      </c>
    </row>
    <row r="8" spans="3:5" ht="12.75">
      <c r="C8" s="13">
        <v>12.561152458190918</v>
      </c>
      <c r="D8">
        <v>226000000</v>
      </c>
      <c r="E8">
        <f t="shared" si="0"/>
        <v>8.354108439147401</v>
      </c>
    </row>
    <row r="9" spans="3:9" ht="12.75">
      <c r="C9" s="13">
        <v>14.865219116210938</v>
      </c>
      <c r="D9">
        <v>22600000</v>
      </c>
      <c r="E9">
        <f t="shared" si="0"/>
        <v>7.354108439147401</v>
      </c>
      <c r="I9" t="s">
        <v>240</v>
      </c>
    </row>
    <row r="10" spans="3:5" ht="12.75">
      <c r="C10" s="13">
        <v>18.020339965820312</v>
      </c>
      <c r="D10">
        <v>2260000</v>
      </c>
      <c r="E10">
        <f t="shared" si="0"/>
        <v>6.354108439147401</v>
      </c>
    </row>
    <row r="11" spans="3:5" ht="12.75">
      <c r="C11" s="13">
        <v>21.222972869873047</v>
      </c>
      <c r="D11">
        <v>226000</v>
      </c>
      <c r="E11">
        <f t="shared" si="0"/>
        <v>5.354108439147401</v>
      </c>
    </row>
    <row r="12" spans="3:5" ht="12.75">
      <c r="C12" s="13">
        <v>24.589340209960938</v>
      </c>
      <c r="D12">
        <v>22600</v>
      </c>
      <c r="E12">
        <f t="shared" si="0"/>
        <v>4.354108439147401</v>
      </c>
    </row>
    <row r="13" spans="3:5" ht="12.75">
      <c r="C13" s="13">
        <v>28.13355255126953</v>
      </c>
      <c r="D13">
        <v>2260</v>
      </c>
      <c r="E13">
        <f t="shared" si="0"/>
        <v>3.3541084391474008</v>
      </c>
    </row>
    <row r="15" spans="2:5" ht="12.75">
      <c r="B15" s="12" t="s">
        <v>241</v>
      </c>
      <c r="C15">
        <v>6.6691203117370605</v>
      </c>
      <c r="D15">
        <v>21600000000</v>
      </c>
      <c r="E15">
        <f>LOG10(D15)</f>
        <v>10.334453751150932</v>
      </c>
    </row>
    <row r="16" spans="3:5" ht="12.75">
      <c r="C16">
        <v>10.384560585021973</v>
      </c>
      <c r="D16">
        <v>2160000000</v>
      </c>
      <c r="E16">
        <f aca="true" t="shared" si="1" ref="E16:E22">LOG10(D16)</f>
        <v>9.334453751150932</v>
      </c>
    </row>
    <row r="17" spans="3:9" ht="12.75">
      <c r="C17">
        <v>13.498383522033691</v>
      </c>
      <c r="D17">
        <v>216000000</v>
      </c>
      <c r="E17">
        <f t="shared" si="1"/>
        <v>8.334453751150932</v>
      </c>
      <c r="G17" t="s">
        <v>238</v>
      </c>
      <c r="H17" t="s">
        <v>71</v>
      </c>
      <c r="I17" t="s">
        <v>239</v>
      </c>
    </row>
    <row r="18" spans="3:9" ht="12.75">
      <c r="C18">
        <v>16.455902099609375</v>
      </c>
      <c r="D18">
        <v>21600000</v>
      </c>
      <c r="E18">
        <f t="shared" si="1"/>
        <v>7.334453751150931</v>
      </c>
      <c r="H18" s="13">
        <v>6.497889518737793</v>
      </c>
      <c r="I18">
        <v>10.354108429308518</v>
      </c>
    </row>
    <row r="19" spans="3:9" ht="12.75">
      <c r="C19">
        <v>19.78844451904297</v>
      </c>
      <c r="D19">
        <v>2160000</v>
      </c>
      <c r="E19">
        <f t="shared" si="1"/>
        <v>6.334453751150931</v>
      </c>
      <c r="H19" s="13">
        <v>8.960245132446289</v>
      </c>
      <c r="I19">
        <v>9.354108439147401</v>
      </c>
    </row>
    <row r="20" spans="3:9" ht="12.75">
      <c r="C20">
        <v>23.3342342376709</v>
      </c>
      <c r="D20">
        <v>216000</v>
      </c>
      <c r="E20">
        <f t="shared" si="1"/>
        <v>5.334453751150931</v>
      </c>
      <c r="H20" s="13">
        <v>12.561152458190918</v>
      </c>
      <c r="I20">
        <v>8.354108439147401</v>
      </c>
    </row>
    <row r="21" spans="3:9" ht="12.75">
      <c r="C21">
        <v>26.76842498779297</v>
      </c>
      <c r="D21">
        <v>21600</v>
      </c>
      <c r="E21">
        <f t="shared" si="1"/>
        <v>4.334453751150931</v>
      </c>
      <c r="H21" s="13">
        <v>14.865219116210938</v>
      </c>
      <c r="I21">
        <v>7.354108439147401</v>
      </c>
    </row>
    <row r="22" spans="3:9" ht="12.75">
      <c r="C22">
        <v>30.064729690551758</v>
      </c>
      <c r="D22">
        <v>2160</v>
      </c>
      <c r="E22">
        <f t="shared" si="1"/>
        <v>3.3344537511509307</v>
      </c>
      <c r="H22" s="13">
        <v>18.020339965820312</v>
      </c>
      <c r="I22">
        <v>6.354108439147401</v>
      </c>
    </row>
    <row r="23" spans="8:9" ht="12.75">
      <c r="H23" s="13">
        <v>21.222972869873047</v>
      </c>
      <c r="I23">
        <v>5.354108439147401</v>
      </c>
    </row>
    <row r="24" spans="2:9" ht="12.75">
      <c r="B24" s="12" t="s">
        <v>242</v>
      </c>
      <c r="C24">
        <v>6.9020609855651855</v>
      </c>
      <c r="D24">
        <v>18400000000</v>
      </c>
      <c r="E24">
        <f>LOG10(D24)</f>
        <v>10.264817823009537</v>
      </c>
      <c r="H24" s="13">
        <v>24.589340209960938</v>
      </c>
      <c r="I24">
        <v>4.354108439147401</v>
      </c>
    </row>
    <row r="25" spans="3:9" ht="12.75">
      <c r="C25">
        <v>10.658917427062988</v>
      </c>
      <c r="D25">
        <v>1840000000</v>
      </c>
      <c r="E25">
        <f aca="true" t="shared" si="2" ref="E25:E31">LOG10(D25)</f>
        <v>9.264817823009537</v>
      </c>
      <c r="H25" s="13">
        <v>28.13355255126953</v>
      </c>
      <c r="I25">
        <v>3.3541084391474008</v>
      </c>
    </row>
    <row r="26" spans="3:5" ht="12.75">
      <c r="C26">
        <v>13.964406967163086</v>
      </c>
      <c r="D26">
        <v>184000000</v>
      </c>
      <c r="E26">
        <f t="shared" si="2"/>
        <v>8.264817823009537</v>
      </c>
    </row>
    <row r="27" spans="3:5" ht="12.75">
      <c r="C27">
        <v>16.836406707763672</v>
      </c>
      <c r="D27">
        <v>18400000</v>
      </c>
      <c r="E27">
        <f t="shared" si="2"/>
        <v>7.264817823009537</v>
      </c>
    </row>
    <row r="28" spans="3:5" ht="12.75">
      <c r="C28">
        <v>20.327953338623047</v>
      </c>
      <c r="D28">
        <v>1840000</v>
      </c>
      <c r="E28">
        <f t="shared" si="2"/>
        <v>6.264817823009537</v>
      </c>
    </row>
    <row r="29" spans="3:5" ht="12.75">
      <c r="C29">
        <v>23.51638412475586</v>
      </c>
      <c r="D29">
        <v>184000</v>
      </c>
      <c r="E29">
        <f t="shared" si="2"/>
        <v>5.264817823009537</v>
      </c>
    </row>
    <row r="30" spans="3:5" ht="12.75">
      <c r="C30">
        <v>26.6610107421875</v>
      </c>
      <c r="D30">
        <v>18400</v>
      </c>
      <c r="E30">
        <f t="shared" si="2"/>
        <v>4.264817823009537</v>
      </c>
    </row>
    <row r="31" spans="3:5" ht="12.75">
      <c r="C31">
        <v>29.66464614868164</v>
      </c>
      <c r="D31">
        <v>1840</v>
      </c>
      <c r="E31">
        <f t="shared" si="2"/>
        <v>3.2648178230095364</v>
      </c>
    </row>
    <row r="38" spans="7:9" ht="12.75">
      <c r="G38" t="s">
        <v>241</v>
      </c>
      <c r="H38" t="s">
        <v>243</v>
      </c>
      <c r="I38" t="s">
        <v>239</v>
      </c>
    </row>
    <row r="39" spans="8:9" ht="12.75">
      <c r="H39">
        <v>6.6691203117370605</v>
      </c>
      <c r="I39">
        <v>10.334453751150932</v>
      </c>
    </row>
    <row r="40" spans="8:9" ht="12.75">
      <c r="H40">
        <v>10.384560585021973</v>
      </c>
      <c r="I40">
        <v>9.334453751150932</v>
      </c>
    </row>
    <row r="41" spans="8:9" ht="12.75">
      <c r="H41">
        <v>13.498383522033691</v>
      </c>
      <c r="I41">
        <v>8.334453751150932</v>
      </c>
    </row>
    <row r="42" spans="8:9" ht="12.75">
      <c r="H42">
        <v>16.455902099609375</v>
      </c>
      <c r="I42">
        <v>7.334453751150931</v>
      </c>
    </row>
    <row r="43" spans="8:9" ht="12.75">
      <c r="H43">
        <v>19.78844451904297</v>
      </c>
      <c r="I43">
        <v>6.334453751150931</v>
      </c>
    </row>
    <row r="44" spans="8:9" ht="12.75">
      <c r="H44">
        <v>23.3342342376709</v>
      </c>
      <c r="I44">
        <v>5.334453751150931</v>
      </c>
    </row>
    <row r="45" spans="8:9" ht="12.75">
      <c r="H45">
        <v>26.76842498779297</v>
      </c>
      <c r="I45">
        <v>4.334453751150931</v>
      </c>
    </row>
    <row r="46" spans="8:9" ht="12.75">
      <c r="H46">
        <v>30.064729690551758</v>
      </c>
      <c r="I46">
        <v>3.3344537511509307</v>
      </c>
    </row>
    <row r="58" spans="7:9" ht="12.75">
      <c r="G58" t="s">
        <v>242</v>
      </c>
      <c r="H58">
        <v>6.9020609855651855</v>
      </c>
      <c r="I58">
        <v>10.264817823009537</v>
      </c>
    </row>
    <row r="59" spans="8:9" ht="12.75">
      <c r="H59">
        <v>10.658917427062988</v>
      </c>
      <c r="I59">
        <v>9.264817823009537</v>
      </c>
    </row>
    <row r="60" spans="8:9" ht="12.75">
      <c r="H60">
        <v>13.964406967163086</v>
      </c>
      <c r="I60">
        <v>8.264817823009537</v>
      </c>
    </row>
    <row r="61" spans="8:9" ht="12.75">
      <c r="H61">
        <v>16.836406707763672</v>
      </c>
      <c r="I61">
        <v>7.264817823009537</v>
      </c>
    </row>
    <row r="62" spans="8:9" ht="12.75">
      <c r="H62">
        <v>20.327953338623047</v>
      </c>
      <c r="I62">
        <v>6.264817823009537</v>
      </c>
    </row>
    <row r="63" spans="8:9" ht="12.75">
      <c r="H63">
        <v>23.51638412475586</v>
      </c>
      <c r="I63">
        <v>5.264817823009537</v>
      </c>
    </row>
    <row r="64" spans="8:9" ht="12.75">
      <c r="H64">
        <v>26.6610107421875</v>
      </c>
      <c r="I64">
        <v>4.264817823009537</v>
      </c>
    </row>
    <row r="65" spans="8:9" ht="12.75">
      <c r="H65">
        <v>29.66464614868164</v>
      </c>
      <c r="I65">
        <v>3.2648178230095364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P71"/>
  <sheetViews>
    <sheetView workbookViewId="0" topLeftCell="B34">
      <selection activeCell="I61" sqref="I61"/>
    </sheetView>
  </sheetViews>
  <sheetFormatPr defaultColWidth="9.140625" defaultRowHeight="12.75"/>
  <cols>
    <col min="5" max="5" width="12.8515625" style="0" customWidth="1"/>
    <col min="6" max="6" width="18.140625" style="0" customWidth="1"/>
    <col min="9" max="9" width="20.28125" style="0" customWidth="1"/>
    <col min="10" max="10" width="16.57421875" style="0" customWidth="1"/>
    <col min="11" max="11" width="15.00390625" style="0" customWidth="1"/>
  </cols>
  <sheetData>
    <row r="7" spans="5:6" ht="12.75">
      <c r="E7" s="1" t="s">
        <v>244</v>
      </c>
      <c r="F7" s="1" t="s">
        <v>245</v>
      </c>
    </row>
    <row r="8" spans="1:16" ht="12.75">
      <c r="A8" s="2"/>
      <c r="B8" s="3" t="s">
        <v>246</v>
      </c>
      <c r="C8" t="s">
        <v>115</v>
      </c>
      <c r="E8">
        <v>25.461158752441406</v>
      </c>
      <c r="F8">
        <v>11549.6298828125</v>
      </c>
      <c r="I8" t="s">
        <v>247</v>
      </c>
      <c r="J8">
        <v>1078673.578125</v>
      </c>
      <c r="L8" t="s">
        <v>248</v>
      </c>
      <c r="M8">
        <v>42975.173828125</v>
      </c>
      <c r="O8" t="s">
        <v>249</v>
      </c>
      <c r="P8">
        <v>1124995.5104166667</v>
      </c>
    </row>
    <row r="9" spans="1:16" ht="12.75">
      <c r="A9" s="2"/>
      <c r="B9" s="3" t="s">
        <v>246</v>
      </c>
      <c r="C9" t="s">
        <v>126</v>
      </c>
      <c r="D9">
        <f>AVERAGE(E9:E10)</f>
        <v>19.836054801940918</v>
      </c>
      <c r="E9" s="4">
        <v>18.70392608642578</v>
      </c>
      <c r="F9">
        <v>1821723.625</v>
      </c>
      <c r="G9">
        <f>AVERAGE(F9:F10)</f>
        <v>1078673.578125</v>
      </c>
      <c r="I9" t="s">
        <v>250</v>
      </c>
      <c r="J9">
        <v>228946.609375</v>
      </c>
      <c r="L9" t="s">
        <v>251</v>
      </c>
      <c r="M9">
        <v>51111.37579345703</v>
      </c>
      <c r="O9" t="s">
        <v>252</v>
      </c>
      <c r="P9">
        <v>191119.328125</v>
      </c>
    </row>
    <row r="10" spans="1:16" ht="12.75">
      <c r="A10" s="2"/>
      <c r="B10" s="3" t="s">
        <v>246</v>
      </c>
      <c r="C10" t="s">
        <v>136</v>
      </c>
      <c r="E10" s="4">
        <v>20.968183517456055</v>
      </c>
      <c r="F10">
        <v>335623.53125</v>
      </c>
      <c r="I10" t="s">
        <v>253</v>
      </c>
      <c r="J10">
        <v>698.6086120605469</v>
      </c>
      <c r="L10" t="s">
        <v>254</v>
      </c>
      <c r="M10">
        <v>2814.0098673502603</v>
      </c>
      <c r="O10" t="s">
        <v>255</v>
      </c>
      <c r="P10">
        <v>1540.5210571289062</v>
      </c>
    </row>
    <row r="11" spans="1:16" ht="12.75">
      <c r="A11" s="2"/>
      <c r="B11" s="3" t="s">
        <v>256</v>
      </c>
      <c r="C11" t="s">
        <v>145</v>
      </c>
      <c r="D11">
        <f>AVERAGE(E11:E12)</f>
        <v>21.47538948059082</v>
      </c>
      <c r="E11" s="5">
        <v>21.594877243041992</v>
      </c>
      <c r="F11">
        <v>209794.140625</v>
      </c>
      <c r="G11">
        <f>AVERAGE(F11:F12)</f>
        <v>228946.609375</v>
      </c>
      <c r="I11" t="s">
        <v>257</v>
      </c>
      <c r="J11">
        <v>125.34321975708008</v>
      </c>
      <c r="L11" t="s">
        <v>258</v>
      </c>
      <c r="M11">
        <v>2328.991933186849</v>
      </c>
      <c r="O11" t="s">
        <v>259</v>
      </c>
      <c r="P11">
        <v>1150.7983500162761</v>
      </c>
    </row>
    <row r="12" spans="1:10" ht="12.75">
      <c r="A12" s="2"/>
      <c r="B12" s="3" t="s">
        <v>256</v>
      </c>
      <c r="C12" t="s">
        <v>153</v>
      </c>
      <c r="E12" s="5">
        <v>21.35590171813965</v>
      </c>
      <c r="F12">
        <v>248099.078125</v>
      </c>
      <c r="I12" t="s">
        <v>260</v>
      </c>
      <c r="J12">
        <v>23.127485275268555</v>
      </c>
    </row>
    <row r="13" spans="1:10" ht="12.75">
      <c r="A13" s="2"/>
      <c r="B13" s="3" t="s">
        <v>256</v>
      </c>
      <c r="C13" t="s">
        <v>162</v>
      </c>
      <c r="E13">
        <v>27.719682693481445</v>
      </c>
      <c r="F13">
        <v>2154.270263671875</v>
      </c>
      <c r="I13" t="s">
        <v>261</v>
      </c>
      <c r="J13">
        <v>55.63699150085449</v>
      </c>
    </row>
    <row r="14" spans="1:10" ht="12.75">
      <c r="A14" s="2"/>
      <c r="B14" s="3" t="s">
        <v>262</v>
      </c>
      <c r="C14" t="s">
        <v>170</v>
      </c>
      <c r="E14">
        <v>21.35133171081543</v>
      </c>
      <c r="F14">
        <v>250096.359375</v>
      </c>
      <c r="I14" t="s">
        <v>263</v>
      </c>
      <c r="J14">
        <v>39.34645080566406</v>
      </c>
    </row>
    <row r="15" spans="1:7" ht="12.75">
      <c r="A15" s="2"/>
      <c r="B15" s="3" t="s">
        <v>253</v>
      </c>
      <c r="C15" t="s">
        <v>179</v>
      </c>
      <c r="D15">
        <f>AVERAGE(E15:E16)</f>
        <v>29.338170051574707</v>
      </c>
      <c r="E15" s="6">
        <v>29.772659301757812</v>
      </c>
      <c r="F15">
        <v>477.946533203125</v>
      </c>
      <c r="G15">
        <f>AVERAGE(F15:F16)</f>
        <v>698.6086120605469</v>
      </c>
    </row>
    <row r="16" spans="1:6" ht="12.75">
      <c r="A16" s="2"/>
      <c r="B16" s="3" t="s">
        <v>262</v>
      </c>
      <c r="C16" t="s">
        <v>185</v>
      </c>
      <c r="E16" s="6">
        <v>28.9036808013916</v>
      </c>
      <c r="F16">
        <v>919.2706909179688</v>
      </c>
    </row>
    <row r="17" spans="1:9" ht="12.75">
      <c r="A17" s="2"/>
      <c r="B17" s="3" t="s">
        <v>257</v>
      </c>
      <c r="C17" t="s">
        <v>189</v>
      </c>
      <c r="E17">
        <v>28.526098251342773</v>
      </c>
      <c r="F17">
        <v>1180.2103271484375</v>
      </c>
      <c r="I17">
        <v>1180.2103271484375</v>
      </c>
    </row>
    <row r="18" spans="1:9" ht="12.75">
      <c r="A18" s="2"/>
      <c r="B18" s="3" t="s">
        <v>257</v>
      </c>
      <c r="C18" t="s">
        <v>193</v>
      </c>
      <c r="D18">
        <f>AVERAGE(E18:E19)</f>
        <v>31.676982879638672</v>
      </c>
      <c r="E18" s="7">
        <v>32.34626007080078</v>
      </c>
      <c r="F18">
        <v>68.71300506591797</v>
      </c>
      <c r="G18">
        <f>AVERAGE(F18:F19)</f>
        <v>125.34321975708008</v>
      </c>
      <c r="I18">
        <v>877.0172729492188</v>
      </c>
    </row>
    <row r="19" spans="1:6" ht="12.75">
      <c r="A19" s="2"/>
      <c r="B19" s="3" t="s">
        <v>264</v>
      </c>
      <c r="C19" t="s">
        <v>197</v>
      </c>
      <c r="E19" s="7">
        <v>31.007705688476562</v>
      </c>
      <c r="F19">
        <v>181.9734344482422</v>
      </c>
    </row>
    <row r="20" spans="1:6" ht="12.75">
      <c r="A20" s="2"/>
      <c r="B20" s="3" t="s">
        <v>158</v>
      </c>
      <c r="C20" t="s">
        <v>201</v>
      </c>
      <c r="E20" s="8">
        <v>33.29631042480469</v>
      </c>
      <c r="F20">
        <v>33.51481246948242</v>
      </c>
    </row>
    <row r="21" spans="1:6" ht="12.75">
      <c r="A21" s="2"/>
      <c r="B21" s="3" t="s">
        <v>158</v>
      </c>
      <c r="C21" t="s">
        <v>205</v>
      </c>
      <c r="E21">
        <v>28.93241310119629</v>
      </c>
      <c r="F21">
        <v>877.0172729492188</v>
      </c>
    </row>
    <row r="22" spans="1:7" ht="12.75">
      <c r="A22" s="2"/>
      <c r="B22" s="3" t="s">
        <v>164</v>
      </c>
      <c r="C22" t="s">
        <v>209</v>
      </c>
      <c r="D22" s="5">
        <v>33.79994583129883</v>
      </c>
      <c r="E22" s="5">
        <v>33.79994583129883</v>
      </c>
      <c r="F22">
        <v>23.127485275268555</v>
      </c>
      <c r="G22">
        <f>AVERAGE(F22:F24)</f>
        <v>15.014763196309405</v>
      </c>
    </row>
    <row r="23" spans="1:12" ht="12.75">
      <c r="A23" s="2"/>
      <c r="B23" s="3" t="s">
        <v>164</v>
      </c>
      <c r="C23" t="s">
        <v>213</v>
      </c>
      <c r="E23" s="5">
        <v>35.0839958190918</v>
      </c>
      <c r="F23">
        <v>8.90596866607666</v>
      </c>
      <c r="K23" s="2" t="s">
        <v>265</v>
      </c>
      <c r="L23" s="3" t="s">
        <v>266</v>
      </c>
    </row>
    <row r="24" spans="1:12" ht="12.75">
      <c r="A24" s="2"/>
      <c r="B24" s="3" t="s">
        <v>164</v>
      </c>
      <c r="C24" t="s">
        <v>217</v>
      </c>
      <c r="E24" s="5">
        <v>34.540199279785156</v>
      </c>
      <c r="F24">
        <v>13.010835647583</v>
      </c>
      <c r="K24" s="2" t="s">
        <v>267</v>
      </c>
      <c r="L24" s="3" t="s">
        <v>268</v>
      </c>
    </row>
    <row r="25" spans="1:12" ht="12.75">
      <c r="A25" s="2"/>
      <c r="B25" s="3" t="s">
        <v>172</v>
      </c>
      <c r="C25" t="s">
        <v>222</v>
      </c>
      <c r="D25">
        <f>AVERAGE(E27,E25)</f>
        <v>32.64777374267578</v>
      </c>
      <c r="E25">
        <v>32.796688079833984</v>
      </c>
      <c r="F25">
        <v>49.50687789916992</v>
      </c>
      <c r="G25">
        <f>AVERAGE(H25:H26)</f>
        <v>55.63699150085449</v>
      </c>
      <c r="H25">
        <v>49.50687789916992</v>
      </c>
      <c r="K25" s="2" t="s">
        <v>269</v>
      </c>
      <c r="L25" s="3" t="s">
        <v>270</v>
      </c>
    </row>
    <row r="26" spans="1:12" ht="12.75">
      <c r="A26" s="2"/>
      <c r="B26" s="3" t="s">
        <v>172</v>
      </c>
      <c r="C26" t="s">
        <v>226</v>
      </c>
      <c r="E26">
        <v>29.6224422454834</v>
      </c>
      <c r="F26">
        <v>539.0647583007812</v>
      </c>
      <c r="H26">
        <v>61.76710510253906</v>
      </c>
      <c r="K26" s="2" t="s">
        <v>271</v>
      </c>
      <c r="L26" s="3" t="s">
        <v>272</v>
      </c>
    </row>
    <row r="27" spans="1:12" ht="12.75">
      <c r="A27" s="2"/>
      <c r="B27" s="3" t="s">
        <v>177</v>
      </c>
      <c r="C27" t="s">
        <v>229</v>
      </c>
      <c r="E27">
        <v>32.49885940551758</v>
      </c>
      <c r="F27">
        <v>61.76710510253906</v>
      </c>
      <c r="K27" s="2" t="s">
        <v>273</v>
      </c>
      <c r="L27" s="3" t="s">
        <v>274</v>
      </c>
    </row>
    <row r="28" spans="1:12" ht="12.75">
      <c r="A28" s="2"/>
      <c r="B28" s="3" t="s">
        <v>177</v>
      </c>
      <c r="C28" t="s">
        <v>231</v>
      </c>
      <c r="D28">
        <f>AVERAGE(E28:E29)</f>
        <v>33.14765930175781</v>
      </c>
      <c r="E28" s="4">
        <v>33.26484680175781</v>
      </c>
      <c r="F28">
        <v>38.01908493041992</v>
      </c>
      <c r="G28">
        <f>AVERAGE(F28:F29)</f>
        <v>39.34645080566406</v>
      </c>
      <c r="K28" s="2" t="s">
        <v>275</v>
      </c>
      <c r="L28" s="3" t="s">
        <v>276</v>
      </c>
    </row>
    <row r="29" spans="1:12" ht="12.75">
      <c r="A29" s="2"/>
      <c r="B29" s="3" t="s">
        <v>177</v>
      </c>
      <c r="C29" t="s">
        <v>235</v>
      </c>
      <c r="E29" s="4">
        <v>33.03047180175781</v>
      </c>
      <c r="F29">
        <v>40.6738166809082</v>
      </c>
      <c r="K29" s="2" t="s">
        <v>277</v>
      </c>
      <c r="L29" s="3" t="s">
        <v>278</v>
      </c>
    </row>
    <row r="30" spans="11:12" ht="12.75">
      <c r="K30" s="2" t="s">
        <v>279</v>
      </c>
      <c r="L30" s="3" t="s">
        <v>280</v>
      </c>
    </row>
    <row r="31" spans="11:12" ht="12.75">
      <c r="K31" s="2" t="s">
        <v>281</v>
      </c>
      <c r="L31" s="3" t="s">
        <v>282</v>
      </c>
    </row>
    <row r="32" spans="11:12" ht="12.75">
      <c r="K32" s="2" t="s">
        <v>283</v>
      </c>
      <c r="L32" s="3" t="s">
        <v>284</v>
      </c>
    </row>
    <row r="33" spans="11:12" ht="12.75">
      <c r="K33" s="2" t="s">
        <v>285</v>
      </c>
      <c r="L33" s="3" t="s">
        <v>286</v>
      </c>
    </row>
    <row r="34" spans="11:12" ht="12.75">
      <c r="K34" s="2" t="s">
        <v>287</v>
      </c>
      <c r="L34" s="3" t="s">
        <v>288</v>
      </c>
    </row>
    <row r="36" spans="6:16" ht="12.75">
      <c r="F36" t="s">
        <v>196</v>
      </c>
      <c r="O36">
        <f>N41/2</f>
        <v>0</v>
      </c>
      <c r="P36" t="e">
        <f>LOG10(O36)</f>
        <v>#NUM!</v>
      </c>
    </row>
    <row r="37" ht="12.75">
      <c r="F37" t="s">
        <v>196</v>
      </c>
    </row>
    <row r="38" spans="6:11" ht="12.75">
      <c r="F38" t="s">
        <v>196</v>
      </c>
      <c r="I38" s="1" t="s">
        <v>289</v>
      </c>
      <c r="J38" s="1" t="s">
        <v>245</v>
      </c>
      <c r="K38" t="s">
        <v>239</v>
      </c>
    </row>
    <row r="39" spans="6:11" ht="12.75">
      <c r="F39" t="s">
        <v>198</v>
      </c>
      <c r="G39" s="9" t="s">
        <v>290</v>
      </c>
      <c r="H39" t="s">
        <v>247</v>
      </c>
      <c r="I39">
        <v>19.836054801940918</v>
      </c>
      <c r="J39" s="11">
        <v>1078673.578125</v>
      </c>
      <c r="K39">
        <f aca="true" t="shared" si="0" ref="K39:K53">LOG10(J39)</f>
        <v>6.032890040913959</v>
      </c>
    </row>
    <row r="40" spans="6:11" ht="12.75">
      <c r="F40" t="s">
        <v>198</v>
      </c>
      <c r="G40" s="10"/>
      <c r="H40" t="s">
        <v>250</v>
      </c>
      <c r="I40">
        <v>21.47538948059082</v>
      </c>
      <c r="J40" s="11">
        <v>228946.609375</v>
      </c>
      <c r="K40">
        <f t="shared" si="0"/>
        <v>5.359734216150978</v>
      </c>
    </row>
    <row r="41" spans="6:14" ht="12.75">
      <c r="F41" t="s">
        <v>198</v>
      </c>
      <c r="G41" s="10"/>
      <c r="H41" t="s">
        <v>253</v>
      </c>
      <c r="I41">
        <v>29.338170051574707</v>
      </c>
      <c r="J41" s="11">
        <v>698.6086120605469</v>
      </c>
      <c r="K41">
        <f t="shared" si="0"/>
        <v>2.8442339350767782</v>
      </c>
      <c r="N41" s="1"/>
    </row>
    <row r="42" spans="6:11" ht="12.75">
      <c r="F42" t="s">
        <v>199</v>
      </c>
      <c r="G42" s="10"/>
      <c r="H42" t="s">
        <v>257</v>
      </c>
      <c r="I42">
        <v>31.676982879638672</v>
      </c>
      <c r="J42" s="11">
        <v>125.34321975708008</v>
      </c>
      <c r="K42">
        <f t="shared" si="0"/>
        <v>2.0981008464575623</v>
      </c>
    </row>
    <row r="43" spans="6:11" ht="12.75">
      <c r="F43" t="s">
        <v>199</v>
      </c>
      <c r="G43" s="10"/>
      <c r="H43" t="s">
        <v>260</v>
      </c>
      <c r="I43">
        <v>33.79994583129883</v>
      </c>
      <c r="J43" s="11">
        <v>23.127485275268555</v>
      </c>
      <c r="K43">
        <f t="shared" si="0"/>
        <v>1.364128413123077</v>
      </c>
    </row>
    <row r="44" spans="6:11" ht="12.75">
      <c r="F44" t="s">
        <v>199</v>
      </c>
      <c r="G44" s="10"/>
      <c r="H44" t="s">
        <v>261</v>
      </c>
      <c r="I44">
        <v>32.64777374267578</v>
      </c>
      <c r="J44" s="11">
        <v>55.63699150085449</v>
      </c>
      <c r="K44">
        <f t="shared" si="0"/>
        <v>1.7453636380363506</v>
      </c>
    </row>
    <row r="45" spans="6:11" ht="12.75">
      <c r="F45" t="s">
        <v>95</v>
      </c>
      <c r="G45" s="10"/>
      <c r="H45" t="s">
        <v>263</v>
      </c>
      <c r="I45">
        <v>33.14765930175781</v>
      </c>
      <c r="J45" s="11">
        <v>39.34645080566406</v>
      </c>
      <c r="K45">
        <f t="shared" si="0"/>
        <v>1.5949055635049187</v>
      </c>
    </row>
    <row r="46" spans="6:11" ht="12.75">
      <c r="F46" t="s">
        <v>95</v>
      </c>
      <c r="G46" s="9" t="s">
        <v>291</v>
      </c>
      <c r="H46" t="s">
        <v>248</v>
      </c>
      <c r="I46">
        <v>25.714426040649414</v>
      </c>
      <c r="J46" s="11">
        <v>42975.173828125</v>
      </c>
      <c r="K46">
        <f t="shared" si="0"/>
        <v>4.633217642018608</v>
      </c>
    </row>
    <row r="47" spans="6:11" ht="12.75">
      <c r="F47" t="s">
        <v>95</v>
      </c>
      <c r="G47" s="10"/>
      <c r="H47" t="s">
        <v>251</v>
      </c>
      <c r="I47">
        <v>27.419568061828613</v>
      </c>
      <c r="J47" s="11">
        <v>51111.37579345703</v>
      </c>
      <c r="K47">
        <f t="shared" si="0"/>
        <v>4.708517571259775</v>
      </c>
    </row>
    <row r="48" spans="6:11" ht="12.75">
      <c r="F48" t="s">
        <v>99</v>
      </c>
      <c r="G48" s="10"/>
      <c r="H48" t="s">
        <v>254</v>
      </c>
      <c r="I48">
        <v>30.105697631835938</v>
      </c>
      <c r="J48" s="11">
        <v>2814.0098673502603</v>
      </c>
      <c r="K48">
        <f t="shared" si="0"/>
        <v>3.4493256159588035</v>
      </c>
    </row>
    <row r="49" spans="6:11" ht="12.75">
      <c r="F49" t="s">
        <v>99</v>
      </c>
      <c r="G49" s="10"/>
      <c r="H49" t="s">
        <v>258</v>
      </c>
      <c r="I49">
        <v>30.586008707682293</v>
      </c>
      <c r="J49" s="11">
        <v>2328.991933186849</v>
      </c>
      <c r="K49">
        <f t="shared" si="0"/>
        <v>3.3671679842931583</v>
      </c>
    </row>
    <row r="50" spans="6:11" ht="12.75">
      <c r="F50" t="s">
        <v>99</v>
      </c>
      <c r="G50" s="9" t="s">
        <v>292</v>
      </c>
      <c r="H50" t="s">
        <v>249</v>
      </c>
      <c r="I50">
        <v>21.343652725219727</v>
      </c>
      <c r="J50" s="11">
        <v>1124995.5104166667</v>
      </c>
      <c r="K50">
        <f t="shared" si="0"/>
        <v>6.051150789287241</v>
      </c>
    </row>
    <row r="51" spans="6:11" ht="12.75">
      <c r="F51" t="s">
        <v>103</v>
      </c>
      <c r="G51" s="10"/>
      <c r="H51" t="s">
        <v>252</v>
      </c>
      <c r="I51">
        <v>23.37113380432129</v>
      </c>
      <c r="J51" s="11">
        <v>191119.328125</v>
      </c>
      <c r="K51">
        <f t="shared" si="0"/>
        <v>5.281304609993612</v>
      </c>
    </row>
    <row r="52" spans="6:11" ht="12.75">
      <c r="F52" t="s">
        <v>103</v>
      </c>
      <c r="G52" s="10"/>
      <c r="H52" t="s">
        <v>255</v>
      </c>
      <c r="I52">
        <v>30.14999771118164</v>
      </c>
      <c r="J52" s="11">
        <v>1540.5210571289062</v>
      </c>
      <c r="K52">
        <f t="shared" si="0"/>
        <v>3.1876676389933603</v>
      </c>
    </row>
    <row r="53" spans="6:11" ht="12.75">
      <c r="F53" t="s">
        <v>103</v>
      </c>
      <c r="G53" s="10"/>
      <c r="H53" t="s">
        <v>293</v>
      </c>
      <c r="I53">
        <v>30.882380803426106</v>
      </c>
      <c r="J53" s="11">
        <v>1150.7983500162761</v>
      </c>
      <c r="K53">
        <f t="shared" si="0"/>
        <v>3.060999230538987</v>
      </c>
    </row>
    <row r="54" ht="12.75">
      <c r="F54" t="s">
        <v>294</v>
      </c>
    </row>
    <row r="55" ht="12.75">
      <c r="F55" t="s">
        <v>294</v>
      </c>
    </row>
    <row r="56" ht="12.75">
      <c r="F56" t="s">
        <v>294</v>
      </c>
    </row>
    <row r="57" ht="12.75">
      <c r="F57" t="s">
        <v>295</v>
      </c>
    </row>
    <row r="58" ht="12.75">
      <c r="F58" t="s">
        <v>295</v>
      </c>
    </row>
    <row r="59" ht="12.75">
      <c r="F59" t="s">
        <v>295</v>
      </c>
    </row>
    <row r="60" ht="12.75">
      <c r="F60" t="s">
        <v>296</v>
      </c>
    </row>
    <row r="61" ht="12.75">
      <c r="F61" t="s">
        <v>296</v>
      </c>
    </row>
    <row r="62" ht="12.75">
      <c r="F62" t="s">
        <v>296</v>
      </c>
    </row>
    <row r="63" ht="12.75">
      <c r="F63" t="s">
        <v>297</v>
      </c>
    </row>
    <row r="64" ht="12.75">
      <c r="F64" t="s">
        <v>297</v>
      </c>
    </row>
    <row r="65" ht="12.75">
      <c r="F65" t="s">
        <v>297</v>
      </c>
    </row>
    <row r="66" ht="12.75">
      <c r="F66" t="s">
        <v>298</v>
      </c>
    </row>
    <row r="67" ht="12.75">
      <c r="F67" t="s">
        <v>298</v>
      </c>
    </row>
    <row r="68" ht="12.75">
      <c r="F68" t="s">
        <v>298</v>
      </c>
    </row>
    <row r="69" ht="12.75">
      <c r="F69" t="s">
        <v>299</v>
      </c>
    </row>
    <row r="70" ht="12.75">
      <c r="F70" t="s">
        <v>299</v>
      </c>
    </row>
    <row r="71" ht="12.75">
      <c r="F71" t="s">
        <v>299</v>
      </c>
    </row>
  </sheetData>
  <sheetProtection/>
  <mergeCells count="3">
    <mergeCell ref="G39:G45"/>
    <mergeCell ref="G46:G49"/>
    <mergeCell ref="G50:G53"/>
  </mergeCells>
  <printOptions/>
  <pageMargins left="0.7" right="0.7" top="0.75" bottom="0.75" header="0.3" footer="0.3"/>
  <pageSetup horizontalDpi="1200" verticalDpi="1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13:D34"/>
  <sheetViews>
    <sheetView workbookViewId="0" topLeftCell="A1">
      <selection activeCell="C13" sqref="C13:D34"/>
    </sheetView>
  </sheetViews>
  <sheetFormatPr defaultColWidth="9.140625" defaultRowHeight="12.75"/>
  <sheetData>
    <row r="13" spans="3:4" ht="12.75">
      <c r="C13" t="s">
        <v>115</v>
      </c>
      <c r="D13">
        <v>25.461158752441406</v>
      </c>
    </row>
    <row r="14" spans="3:4" ht="12.75">
      <c r="C14" t="s">
        <v>126</v>
      </c>
      <c r="D14">
        <v>18.70392608642578</v>
      </c>
    </row>
    <row r="15" spans="3:4" ht="12.75">
      <c r="C15" t="s">
        <v>136</v>
      </c>
      <c r="D15">
        <v>20.968183517456055</v>
      </c>
    </row>
    <row r="16" spans="3:4" ht="12.75">
      <c r="C16" t="s">
        <v>145</v>
      </c>
      <c r="D16">
        <v>21.594877243041992</v>
      </c>
    </row>
    <row r="17" spans="3:4" ht="12.75">
      <c r="C17" t="s">
        <v>153</v>
      </c>
      <c r="D17">
        <v>21.35590171813965</v>
      </c>
    </row>
    <row r="18" spans="3:4" ht="12.75">
      <c r="C18" t="s">
        <v>162</v>
      </c>
      <c r="D18">
        <v>27.719682693481445</v>
      </c>
    </row>
    <row r="19" spans="3:4" ht="12.75">
      <c r="C19" t="s">
        <v>170</v>
      </c>
      <c r="D19">
        <v>21.35133171081543</v>
      </c>
    </row>
    <row r="20" spans="3:4" ht="12.75">
      <c r="C20" t="s">
        <v>179</v>
      </c>
      <c r="D20">
        <v>29.772659301757812</v>
      </c>
    </row>
    <row r="21" spans="3:4" ht="12.75">
      <c r="C21" t="s">
        <v>185</v>
      </c>
      <c r="D21">
        <v>28.9036808013916</v>
      </c>
    </row>
    <row r="22" spans="3:4" ht="12.75">
      <c r="C22" t="s">
        <v>189</v>
      </c>
      <c r="D22">
        <v>28.526098251342773</v>
      </c>
    </row>
    <row r="23" spans="3:4" ht="12.75">
      <c r="C23" t="s">
        <v>193</v>
      </c>
      <c r="D23">
        <v>32.34626007080078</v>
      </c>
    </row>
    <row r="24" spans="3:4" ht="12.75">
      <c r="C24" t="s">
        <v>197</v>
      </c>
      <c r="D24">
        <v>31.007705688476562</v>
      </c>
    </row>
    <row r="25" spans="3:4" ht="12.75">
      <c r="C25" t="s">
        <v>201</v>
      </c>
      <c r="D25">
        <v>33.29631042480469</v>
      </c>
    </row>
    <row r="26" spans="3:4" ht="12.75">
      <c r="C26" t="s">
        <v>205</v>
      </c>
      <c r="D26">
        <v>28.93241310119629</v>
      </c>
    </row>
    <row r="27" spans="3:4" ht="12.75">
      <c r="C27" t="s">
        <v>209</v>
      </c>
      <c r="D27">
        <v>33.79994583129883</v>
      </c>
    </row>
    <row r="28" spans="3:4" ht="12.75">
      <c r="C28" t="s">
        <v>213</v>
      </c>
      <c r="D28">
        <v>35.0839958190918</v>
      </c>
    </row>
    <row r="29" spans="3:4" ht="12.75">
      <c r="C29" t="s">
        <v>217</v>
      </c>
      <c r="D29">
        <v>34.540199279785156</v>
      </c>
    </row>
    <row r="30" spans="3:4" ht="12.75">
      <c r="C30" t="s">
        <v>222</v>
      </c>
      <c r="D30">
        <v>32.796688079833984</v>
      </c>
    </row>
    <row r="31" spans="3:4" ht="12.75">
      <c r="C31" t="s">
        <v>226</v>
      </c>
      <c r="D31">
        <v>29.6224422454834</v>
      </c>
    </row>
    <row r="32" spans="3:4" ht="12.75">
      <c r="C32" t="s">
        <v>229</v>
      </c>
      <c r="D32">
        <v>32.49885940551758</v>
      </c>
    </row>
    <row r="33" spans="3:4" ht="12.75">
      <c r="C33" t="s">
        <v>231</v>
      </c>
      <c r="D33">
        <v>33.26484680175781</v>
      </c>
    </row>
    <row r="34" spans="3:4" ht="12.75">
      <c r="C34" t="s">
        <v>235</v>
      </c>
      <c r="D34">
        <v>33.03047180175781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pangmumu</dc:creator>
  <cp:keywords/>
  <dc:description/>
  <cp:lastModifiedBy>胖胖</cp:lastModifiedBy>
  <dcterms:created xsi:type="dcterms:W3CDTF">2019-01-12T15:21:46Z</dcterms:created>
  <dcterms:modified xsi:type="dcterms:W3CDTF">2022-03-17T08:02:08Z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25144F009E6A4507B166D6DFE056FA01</vt:lpwstr>
  </property>
  <property fmtid="{D5CDD505-2E9C-101B-9397-08002B2CF9AE}" pid="4" name="KSOProductBuildV">
    <vt:lpwstr>2052-11.1.0.11220</vt:lpwstr>
  </property>
</Properties>
</file>