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iryscan Paper versions\4th Revision\Submission\"/>
    </mc:Choice>
  </mc:AlternateContent>
  <xr:revisionPtr revIDLastSave="0" documentId="8_{2BC59510-A2ED-4F42-B443-9B494C891C26}" xr6:coauthVersionLast="47" xr6:coauthVersionMax="47" xr10:uidLastSave="{00000000-0000-0000-0000-000000000000}"/>
  <bookViews>
    <workbookView xWindow="-120" yWindow="-120" windowWidth="29040" windowHeight="15840" xr2:uid="{365092AF-5241-448B-845C-7BF8A06D7FE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92" i="1" l="1"/>
  <c r="I92" i="1"/>
  <c r="J92" i="1" s="1"/>
  <c r="I91" i="1"/>
  <c r="K91" i="1" s="1"/>
  <c r="J90" i="1"/>
  <c r="I90" i="1"/>
  <c r="K90" i="1" s="1"/>
  <c r="I89" i="1"/>
  <c r="K89" i="1" s="1"/>
  <c r="J88" i="1"/>
  <c r="I88" i="1"/>
  <c r="K88" i="1" s="1"/>
  <c r="K87" i="1"/>
  <c r="J87" i="1"/>
  <c r="I87" i="1"/>
  <c r="J86" i="1"/>
  <c r="I86" i="1"/>
  <c r="K86" i="1" s="1"/>
  <c r="K85" i="1"/>
  <c r="I85" i="1"/>
  <c r="J85" i="1" s="1"/>
  <c r="K84" i="1"/>
  <c r="I84" i="1"/>
  <c r="J84" i="1" s="1"/>
  <c r="I83" i="1"/>
  <c r="K83" i="1" s="1"/>
  <c r="J80" i="1"/>
  <c r="I80" i="1"/>
  <c r="K80" i="1" s="1"/>
  <c r="I79" i="1"/>
  <c r="K79" i="1" s="1"/>
  <c r="K78" i="1"/>
  <c r="J78" i="1"/>
  <c r="I78" i="1"/>
  <c r="K77" i="1"/>
  <c r="J77" i="1"/>
  <c r="I77" i="1"/>
  <c r="J76" i="1"/>
  <c r="I76" i="1"/>
  <c r="K76" i="1" s="1"/>
  <c r="K75" i="1"/>
  <c r="I75" i="1"/>
  <c r="J75" i="1" s="1"/>
  <c r="K74" i="1"/>
  <c r="I74" i="1"/>
  <c r="J74" i="1" s="1"/>
  <c r="I73" i="1"/>
  <c r="K73" i="1" s="1"/>
  <c r="J72" i="1"/>
  <c r="I72" i="1"/>
  <c r="K72" i="1" s="1"/>
  <c r="I71" i="1"/>
  <c r="K71" i="1" s="1"/>
  <c r="K70" i="1"/>
  <c r="J70" i="1"/>
  <c r="I70" i="1"/>
  <c r="K69" i="1"/>
  <c r="J69" i="1"/>
  <c r="I69" i="1"/>
  <c r="J68" i="1"/>
  <c r="I68" i="1"/>
  <c r="K68" i="1" s="1"/>
  <c r="K67" i="1"/>
  <c r="I67" i="1"/>
  <c r="J67" i="1" s="1"/>
  <c r="K64" i="1"/>
  <c r="I64" i="1"/>
  <c r="J64" i="1" s="1"/>
  <c r="I63" i="1"/>
  <c r="K63" i="1" s="1"/>
  <c r="J62" i="1"/>
  <c r="I62" i="1"/>
  <c r="K62" i="1" s="1"/>
  <c r="I61" i="1"/>
  <c r="K61" i="1" s="1"/>
  <c r="K60" i="1"/>
  <c r="J60" i="1"/>
  <c r="I60" i="1"/>
  <c r="K59" i="1"/>
  <c r="J59" i="1"/>
  <c r="I59" i="1"/>
  <c r="J58" i="1"/>
  <c r="I58" i="1"/>
  <c r="K58" i="1" s="1"/>
  <c r="I57" i="1"/>
  <c r="K57" i="1" s="1"/>
  <c r="K56" i="1"/>
  <c r="I56" i="1"/>
  <c r="J56" i="1" s="1"/>
  <c r="I55" i="1"/>
  <c r="K55" i="1" s="1"/>
  <c r="J54" i="1"/>
  <c r="I54" i="1"/>
  <c r="K54" i="1" s="1"/>
  <c r="I53" i="1"/>
  <c r="K53" i="1" s="1"/>
  <c r="K52" i="1"/>
  <c r="J52" i="1"/>
  <c r="I52" i="1"/>
  <c r="K51" i="1"/>
  <c r="J51" i="1"/>
  <c r="I51" i="1"/>
  <c r="J50" i="1"/>
  <c r="I50" i="1"/>
  <c r="K50" i="1" s="1"/>
  <c r="I49" i="1"/>
  <c r="K49" i="1" s="1"/>
  <c r="K48" i="1"/>
  <c r="I48" i="1"/>
  <c r="J48" i="1" s="1"/>
  <c r="I47" i="1"/>
  <c r="K47" i="1" s="1"/>
  <c r="J46" i="1"/>
  <c r="I46" i="1"/>
  <c r="K46" i="1" s="1"/>
  <c r="I43" i="1"/>
  <c r="K43" i="1" s="1"/>
  <c r="K42" i="1"/>
  <c r="J42" i="1"/>
  <c r="I42" i="1"/>
  <c r="K41" i="1"/>
  <c r="J41" i="1"/>
  <c r="I41" i="1"/>
  <c r="J40" i="1"/>
  <c r="I40" i="1"/>
  <c r="K40" i="1" s="1"/>
  <c r="I39" i="1"/>
  <c r="K39" i="1" s="1"/>
  <c r="K38" i="1"/>
  <c r="I38" i="1"/>
  <c r="J38" i="1" s="1"/>
  <c r="I37" i="1"/>
  <c r="K37" i="1" s="1"/>
  <c r="J36" i="1"/>
  <c r="I36" i="1"/>
  <c r="K36" i="1" s="1"/>
  <c r="R35" i="1"/>
  <c r="T35" i="1" s="1"/>
  <c r="K35" i="1"/>
  <c r="J35" i="1"/>
  <c r="I35" i="1"/>
  <c r="T34" i="1"/>
  <c r="S34" i="1"/>
  <c r="R34" i="1"/>
  <c r="J34" i="1"/>
  <c r="I34" i="1"/>
  <c r="K34" i="1" s="1"/>
  <c r="R33" i="1"/>
  <c r="T33" i="1" s="1"/>
  <c r="K33" i="1"/>
  <c r="I33" i="1"/>
  <c r="J33" i="1" s="1"/>
  <c r="R32" i="1"/>
  <c r="T32" i="1" s="1"/>
  <c r="J32" i="1"/>
  <c r="I32" i="1"/>
  <c r="K32" i="1" s="1"/>
  <c r="R31" i="1"/>
  <c r="T31" i="1" s="1"/>
  <c r="K31" i="1"/>
  <c r="J31" i="1"/>
  <c r="I31" i="1"/>
  <c r="T30" i="1"/>
  <c r="S30" i="1"/>
  <c r="R30" i="1"/>
  <c r="S29" i="1"/>
  <c r="R29" i="1"/>
  <c r="T29" i="1" s="1"/>
  <c r="R28" i="1"/>
  <c r="T28" i="1" s="1"/>
  <c r="K28" i="1"/>
  <c r="I28" i="1"/>
  <c r="J28" i="1" s="1"/>
  <c r="R27" i="1"/>
  <c r="T27" i="1" s="1"/>
  <c r="J27" i="1"/>
  <c r="I27" i="1"/>
  <c r="K27" i="1" s="1"/>
  <c r="R26" i="1"/>
  <c r="T26" i="1" s="1"/>
  <c r="K26" i="1"/>
  <c r="J26" i="1"/>
  <c r="I26" i="1"/>
  <c r="T25" i="1"/>
  <c r="S25" i="1"/>
  <c r="R25" i="1"/>
  <c r="J25" i="1"/>
  <c r="I25" i="1"/>
  <c r="K25" i="1" s="1"/>
  <c r="R24" i="1"/>
  <c r="T24" i="1" s="1"/>
  <c r="K24" i="1"/>
  <c r="I24" i="1"/>
  <c r="J24" i="1" s="1"/>
  <c r="R23" i="1"/>
  <c r="T23" i="1" s="1"/>
  <c r="J23" i="1"/>
  <c r="I23" i="1"/>
  <c r="K23" i="1" s="1"/>
  <c r="R22" i="1"/>
  <c r="T22" i="1" s="1"/>
  <c r="K22" i="1"/>
  <c r="J22" i="1"/>
  <c r="I22" i="1"/>
  <c r="K21" i="1"/>
  <c r="J21" i="1"/>
  <c r="I21" i="1"/>
  <c r="J20" i="1"/>
  <c r="I20" i="1"/>
  <c r="K20" i="1" s="1"/>
  <c r="R19" i="1"/>
  <c r="T19" i="1" s="1"/>
  <c r="K19" i="1"/>
  <c r="I19" i="1"/>
  <c r="J19" i="1" s="1"/>
  <c r="R18" i="1"/>
  <c r="T18" i="1" s="1"/>
  <c r="J18" i="1"/>
  <c r="I18" i="1"/>
  <c r="K18" i="1" s="1"/>
  <c r="R17" i="1"/>
  <c r="T17" i="1" s="1"/>
  <c r="K17" i="1"/>
  <c r="J17" i="1"/>
  <c r="I17" i="1"/>
  <c r="T16" i="1"/>
  <c r="S16" i="1"/>
  <c r="R16" i="1"/>
  <c r="J16" i="1"/>
  <c r="I16" i="1"/>
  <c r="K16" i="1" s="1"/>
  <c r="R15" i="1"/>
  <c r="T15" i="1" s="1"/>
  <c r="K15" i="1"/>
  <c r="I15" i="1"/>
  <c r="J15" i="1" s="1"/>
  <c r="R14" i="1"/>
  <c r="T14" i="1" s="1"/>
  <c r="J14" i="1"/>
  <c r="I14" i="1"/>
  <c r="K14" i="1" s="1"/>
  <c r="R13" i="1"/>
  <c r="T13" i="1" s="1"/>
  <c r="K13" i="1"/>
  <c r="J13" i="1"/>
  <c r="I13" i="1"/>
  <c r="T12" i="1"/>
  <c r="S12" i="1"/>
  <c r="R12" i="1"/>
  <c r="J12" i="1"/>
  <c r="I12" i="1"/>
  <c r="K12" i="1" s="1"/>
  <c r="R11" i="1"/>
  <c r="T11" i="1" s="1"/>
  <c r="K11" i="1"/>
  <c r="I11" i="1"/>
  <c r="J11" i="1" s="1"/>
  <c r="R10" i="1"/>
  <c r="T10" i="1" s="1"/>
  <c r="J10" i="1"/>
  <c r="I10" i="1"/>
  <c r="K10" i="1" s="1"/>
  <c r="R9" i="1"/>
  <c r="T9" i="1" s="1"/>
  <c r="K9" i="1"/>
  <c r="J9" i="1"/>
  <c r="I9" i="1"/>
  <c r="T8" i="1"/>
  <c r="S8" i="1"/>
  <c r="R8" i="1"/>
  <c r="J8" i="1"/>
  <c r="I8" i="1"/>
  <c r="K8" i="1" s="1"/>
  <c r="R7" i="1"/>
  <c r="T7" i="1" s="1"/>
  <c r="K7" i="1"/>
  <c r="I7" i="1"/>
  <c r="J7" i="1" s="1"/>
  <c r="R6" i="1"/>
  <c r="T6" i="1" s="1"/>
  <c r="J6" i="1"/>
  <c r="I6" i="1"/>
  <c r="K6" i="1" s="1"/>
  <c r="R5" i="1"/>
  <c r="T5" i="1" s="1"/>
  <c r="K5" i="1"/>
  <c r="J5" i="1"/>
  <c r="I5" i="1"/>
  <c r="S7" i="1" l="1"/>
  <c r="S11" i="1"/>
  <c r="S15" i="1"/>
  <c r="S19" i="1"/>
  <c r="S24" i="1"/>
  <c r="S28" i="1"/>
  <c r="S33" i="1"/>
  <c r="J39" i="1"/>
  <c r="J49" i="1"/>
  <c r="J57" i="1"/>
  <c r="S6" i="1"/>
  <c r="S10" i="1"/>
  <c r="S14" i="1"/>
  <c r="S18" i="1"/>
  <c r="S23" i="1"/>
  <c r="S27" i="1"/>
  <c r="S32" i="1"/>
  <c r="J37" i="1"/>
  <c r="J47" i="1"/>
  <c r="J55" i="1"/>
  <c r="J63" i="1"/>
  <c r="J73" i="1"/>
  <c r="J83" i="1"/>
  <c r="J91" i="1"/>
  <c r="S5" i="1"/>
  <c r="S9" i="1"/>
  <c r="S13" i="1"/>
  <c r="S17" i="1"/>
  <c r="S22" i="1"/>
  <c r="S26" i="1"/>
  <c r="S31" i="1"/>
  <c r="S35" i="1"/>
  <c r="J43" i="1"/>
  <c r="J53" i="1"/>
  <c r="J61" i="1"/>
  <c r="J71" i="1"/>
  <c r="J79" i="1"/>
  <c r="J89" i="1"/>
</calcChain>
</file>

<file path=xl/sharedStrings.xml><?xml version="1.0" encoding="utf-8"?>
<sst xmlns="http://schemas.openxmlformats.org/spreadsheetml/2006/main" count="159" uniqueCount="36">
  <si>
    <t>Figure 3_figure Supplement 2</t>
  </si>
  <si>
    <t>WT</t>
  </si>
  <si>
    <t>CRInt</t>
  </si>
  <si>
    <t>L</t>
  </si>
  <si>
    <t>D</t>
  </si>
  <si>
    <t>L-D</t>
  </si>
  <si>
    <t>V</t>
  </si>
  <si>
    <t>S</t>
  </si>
  <si>
    <t>Image 01</t>
  </si>
  <si>
    <t>Image 02</t>
  </si>
  <si>
    <t>Image 03</t>
  </si>
  <si>
    <t>Image 04</t>
  </si>
  <si>
    <t>Image 05</t>
  </si>
  <si>
    <t>Image 06</t>
  </si>
  <si>
    <t>Image 07</t>
  </si>
  <si>
    <t>Image 08</t>
  </si>
  <si>
    <t>Image 09</t>
  </si>
  <si>
    <t>Image 10</t>
  </si>
  <si>
    <t>Image 11</t>
  </si>
  <si>
    <t>Image 12</t>
  </si>
  <si>
    <t>Image 13</t>
  </si>
  <si>
    <t>Image 14</t>
  </si>
  <si>
    <t>Image 15</t>
  </si>
  <si>
    <t>Image 16</t>
  </si>
  <si>
    <t>Image 17</t>
  </si>
  <si>
    <t>cdc25-22</t>
  </si>
  <si>
    <t>Image 18</t>
  </si>
  <si>
    <t>Image 19</t>
  </si>
  <si>
    <t>Image 20</t>
  </si>
  <si>
    <t>Image 21</t>
  </si>
  <si>
    <t>Image 22</t>
  </si>
  <si>
    <t>Image 23</t>
  </si>
  <si>
    <t>Image 24</t>
  </si>
  <si>
    <t>wee1-50</t>
  </si>
  <si>
    <r>
      <rPr>
        <b/>
        <i/>
        <sz val="11"/>
        <color theme="1"/>
        <rFont val="Calibri"/>
        <family val="2"/>
        <scheme val="minor"/>
      </rPr>
      <t>rga4</t>
    </r>
    <r>
      <rPr>
        <b/>
        <sz val="11"/>
        <color theme="1"/>
        <rFont val="Calibri"/>
        <family val="2"/>
      </rPr>
      <t>Δ</t>
    </r>
  </si>
  <si>
    <t>rga2Δ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</si>
</sst>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5">
    <xf numFmtId="0" fontId="0" fillId="0" borderId="0" xfId="0"/>
    <xf numFmtId="164" fontId="0" fillId="0" borderId="0" xfId="0" applyNumberFormat="1"/>
    <xf numFmtId="164" fontId="3" fillId="0" borderId="1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4" fontId="0" fillId="0" borderId="5" xfId="0" applyNumberFormat="1" applyBorder="1"/>
    <xf numFmtId="164" fontId="4" fillId="0" borderId="0" xfId="1" applyNumberFormat="1" applyFont="1" applyFill="1" applyBorder="1"/>
    <xf numFmtId="164" fontId="0" fillId="0" borderId="6" xfId="0" applyNumberFormat="1" applyBorder="1"/>
    <xf numFmtId="164" fontId="0" fillId="0" borderId="7" xfId="0" applyNumberFormat="1" applyBorder="1"/>
    <xf numFmtId="164" fontId="2" fillId="0" borderId="0" xfId="0" applyNumberFormat="1" applyFont="1" applyBorder="1"/>
    <xf numFmtId="164" fontId="0" fillId="0" borderId="0" xfId="0" applyNumberFormat="1" applyBorder="1"/>
    <xf numFmtId="164" fontId="5" fillId="0" borderId="0" xfId="0" applyNumberFormat="1" applyFont="1" applyBorder="1"/>
    <xf numFmtId="164" fontId="6" fillId="0" borderId="0" xfId="0" applyNumberFormat="1" applyFont="1" applyBorder="1"/>
    <xf numFmtId="164" fontId="0" fillId="0" borderId="8" xfId="0" applyNumberFormat="1" applyBorder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507999</xdr:colOff>
      <xdr:row>2</xdr:row>
      <xdr:rowOff>10583</xdr:rowOff>
    </xdr:from>
    <xdr:ext cx="4864088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BE23135-6BF2-4E3B-BE10-72A9E2CFDF16}"/>
            </a:ext>
          </a:extLst>
        </xdr:cNvPr>
        <xdr:cNvSpPr txBox="1"/>
      </xdr:nvSpPr>
      <xdr:spPr>
        <a:xfrm>
          <a:off x="54609999" y="210608"/>
          <a:ext cx="4864088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Figure 3_figure Supplement 2A Blt1-mEGFP intensity in Contractile rings (A.U.)</a:t>
          </a:r>
          <a:r>
            <a:rPr lang="en-US"/>
            <a:t>  </a:t>
          </a:r>
          <a:endParaRPr lang="en-US" sz="1100"/>
        </a:p>
      </xdr:txBody>
    </xdr:sp>
    <xdr:clientData/>
  </xdr:oneCellAnchor>
  <xdr:oneCellAnchor>
    <xdr:from>
      <xdr:col>12</xdr:col>
      <xdr:colOff>317500</xdr:colOff>
      <xdr:row>1</xdr:row>
      <xdr:rowOff>190500</xdr:rowOff>
    </xdr:from>
    <xdr:ext cx="4928465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57F0D5B-C46C-490E-ABED-5801D29BBBF3}"/>
            </a:ext>
          </a:extLst>
        </xdr:cNvPr>
        <xdr:cNvSpPr txBox="1"/>
      </xdr:nvSpPr>
      <xdr:spPr>
        <a:xfrm>
          <a:off x="60258325" y="190500"/>
          <a:ext cx="492846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Figure 3_figure Supplement 2B Myo2-mEGFP intensity in Contractile rings (A.U.)</a:t>
          </a:r>
          <a:r>
            <a:rPr lang="en-US"/>
            <a:t>  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757F-4BF3-46CA-9FDC-5CA11AD68FF3}">
  <dimension ref="B2:V98"/>
  <sheetViews>
    <sheetView tabSelected="1" workbookViewId="0">
      <selection activeCell="C10" sqref="C10"/>
    </sheetView>
  </sheetViews>
  <sheetFormatPr defaultRowHeight="15" x14ac:dyDescent="0.25"/>
  <cols>
    <col min="3" max="3" width="35.5703125" bestFit="1" customWidth="1"/>
  </cols>
  <sheetData>
    <row r="2" spans="2:22" ht="15.75" thickBot="1" x14ac:dyDescent="0.3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2:22" ht="18.75" x14ac:dyDescent="0.3">
      <c r="B3" s="1"/>
      <c r="C3" s="2" t="s">
        <v>0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1"/>
    </row>
    <row r="4" spans="2:22" x14ac:dyDescent="0.25">
      <c r="B4" s="1"/>
      <c r="C4" s="5"/>
      <c r="D4" s="10" t="s">
        <v>1</v>
      </c>
      <c r="E4" s="10"/>
      <c r="F4" s="10" t="s">
        <v>2</v>
      </c>
      <c r="G4" s="10" t="s">
        <v>3</v>
      </c>
      <c r="H4" s="10" t="s">
        <v>4</v>
      </c>
      <c r="I4" s="10" t="s">
        <v>5</v>
      </c>
      <c r="J4" s="10" t="s">
        <v>6</v>
      </c>
      <c r="K4" s="10" t="s">
        <v>7</v>
      </c>
      <c r="L4" s="11"/>
      <c r="M4" s="10" t="s">
        <v>1</v>
      </c>
      <c r="N4" s="10"/>
      <c r="O4" s="10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6"/>
      <c r="V4" s="1"/>
    </row>
    <row r="5" spans="2:22" x14ac:dyDescent="0.25">
      <c r="B5" s="1"/>
      <c r="C5" s="5"/>
      <c r="D5" s="11"/>
      <c r="E5" s="11" t="s">
        <v>8</v>
      </c>
      <c r="F5" s="11">
        <v>359922.72274484939</v>
      </c>
      <c r="G5" s="11">
        <v>15.049736808329905</v>
      </c>
      <c r="H5" s="11">
        <v>3.9027606895632223</v>
      </c>
      <c r="I5" s="11">
        <f>G5-H5</f>
        <v>11.146976118766684</v>
      </c>
      <c r="J5" s="11">
        <f xml:space="preserve"> (3.14*(H5/2)^2*I5)+((4/3)*3.14*(H5/2)^3)</f>
        <v>164.39129578197546</v>
      </c>
      <c r="K5" s="11">
        <f xml:space="preserve"> (2*3.14*(H5/2)*I5)+(4*3.14*(H5/2)^2)</f>
        <v>184.42953658000309</v>
      </c>
      <c r="L5" s="11"/>
      <c r="M5" s="11"/>
      <c r="N5" s="11" t="s">
        <v>8</v>
      </c>
      <c r="O5" s="11">
        <v>324276.6727555258</v>
      </c>
      <c r="P5" s="11">
        <v>14.153791470839183</v>
      </c>
      <c r="Q5" s="11">
        <v>3.8032887084732341</v>
      </c>
      <c r="R5" s="11">
        <f>P5-Q5</f>
        <v>10.350502762365949</v>
      </c>
      <c r="S5" s="11">
        <f xml:space="preserve"> (3.14*(Q5/2)^2*R5)+((4/3)*3.14*(Q5/2)^3)</f>
        <v>146.32122711818408</v>
      </c>
      <c r="T5" s="11">
        <f xml:space="preserve"> (2*3.14*(Q5/2)*R5)+(4*3.14*(Q5/2)^2)</f>
        <v>169.02919958902015</v>
      </c>
      <c r="U5" s="6"/>
      <c r="V5" s="1"/>
    </row>
    <row r="6" spans="2:22" x14ac:dyDescent="0.25">
      <c r="B6" s="1"/>
      <c r="C6" s="5"/>
      <c r="D6" s="11"/>
      <c r="E6" s="11" t="s">
        <v>9</v>
      </c>
      <c r="F6" s="11">
        <v>434560.86773585144</v>
      </c>
      <c r="G6" s="11">
        <v>13.095890347738866</v>
      </c>
      <c r="H6" s="11">
        <v>3.8802985709865165</v>
      </c>
      <c r="I6" s="11">
        <f t="shared" ref="I6:I64" si="0">G6-H6</f>
        <v>9.2155917767523494</v>
      </c>
      <c r="J6" s="11">
        <f t="shared" ref="J6:J64" si="1" xml:space="preserve"> (3.14*(H6/2)^2*I6)+((4/3)*3.14*(H6/2)^3)</f>
        <v>139.49941593898254</v>
      </c>
      <c r="K6" s="11">
        <f t="shared" ref="K6:K64" si="2" xml:space="preserve"> (2*3.14*(H6/2)*I6)+(4*3.14*(H6/2)^2)</f>
        <v>159.56212885067953</v>
      </c>
      <c r="L6" s="11"/>
      <c r="M6" s="11"/>
      <c r="N6" s="11" t="s">
        <v>9</v>
      </c>
      <c r="O6" s="11">
        <v>307159.62620094413</v>
      </c>
      <c r="P6" s="11">
        <v>12.560997571849141</v>
      </c>
      <c r="Q6" s="11">
        <v>3.7291973667265186</v>
      </c>
      <c r="R6" s="11">
        <f t="shared" ref="R6:R35" si="3">P6-Q6</f>
        <v>8.8318002051226223</v>
      </c>
      <c r="S6" s="11">
        <f t="shared" ref="S6:S35" si="4" xml:space="preserve"> (3.14*(Q6/2)^2*R6)+((4/3)*3.14*(Q6/2)^3)</f>
        <v>123.55703172654927</v>
      </c>
      <c r="T6" s="11">
        <f t="shared" ref="T6:T35" si="5" xml:space="preserve"> (2*3.14*(Q6/2)*R6)+(4*3.14*(Q6/2)^2)</f>
        <v>147.08525867476976</v>
      </c>
      <c r="U6" s="6"/>
      <c r="V6" s="1"/>
    </row>
    <row r="7" spans="2:22" x14ac:dyDescent="0.25">
      <c r="B7" s="1"/>
      <c r="C7" s="5"/>
      <c r="D7" s="11"/>
      <c r="E7" s="11" t="s">
        <v>10</v>
      </c>
      <c r="F7" s="11">
        <v>436702.30204105761</v>
      </c>
      <c r="G7" s="11">
        <v>14.576927145321129</v>
      </c>
      <c r="H7" s="11">
        <v>3.6510724451864824</v>
      </c>
      <c r="I7" s="11">
        <f t="shared" si="0"/>
        <v>10.925854700134646</v>
      </c>
      <c r="J7" s="11">
        <f t="shared" si="1"/>
        <v>139.80215383785105</v>
      </c>
      <c r="K7" s="11">
        <f t="shared" si="2"/>
        <v>167.11524949232665</v>
      </c>
      <c r="L7" s="11"/>
      <c r="M7" s="11"/>
      <c r="N7" s="11" t="s">
        <v>10</v>
      </c>
      <c r="O7" s="11">
        <v>239657.04057430846</v>
      </c>
      <c r="P7" s="11">
        <v>12.908490422973555</v>
      </c>
      <c r="Q7" s="11">
        <v>3.8776984152974046</v>
      </c>
      <c r="R7" s="11">
        <f t="shared" si="3"/>
        <v>9.0307920076761512</v>
      </c>
      <c r="S7" s="11">
        <f t="shared" si="4"/>
        <v>137.1107440535595</v>
      </c>
      <c r="T7" s="11">
        <f t="shared" si="5"/>
        <v>157.17343117112534</v>
      </c>
      <c r="U7" s="6"/>
      <c r="V7" s="1"/>
    </row>
    <row r="8" spans="2:22" x14ac:dyDescent="0.25">
      <c r="B8" s="1"/>
      <c r="C8" s="5"/>
      <c r="D8" s="11"/>
      <c r="E8" s="11" t="s">
        <v>11</v>
      </c>
      <c r="F8" s="11">
        <v>562042.6806035823</v>
      </c>
      <c r="G8" s="11">
        <v>15.980640850729362</v>
      </c>
      <c r="H8" s="11">
        <v>3.6920494308716942</v>
      </c>
      <c r="I8" s="11">
        <f t="shared" si="0"/>
        <v>12.288591419857667</v>
      </c>
      <c r="J8" s="11">
        <f t="shared" si="1"/>
        <v>157.83214022800757</v>
      </c>
      <c r="K8" s="11">
        <f t="shared" si="2"/>
        <v>185.26413210780692</v>
      </c>
      <c r="L8" s="11"/>
      <c r="M8" s="11"/>
      <c r="N8" s="11" t="s">
        <v>11</v>
      </c>
      <c r="O8" s="11">
        <v>414162.37279021775</v>
      </c>
      <c r="P8" s="11">
        <v>14.211394899868203</v>
      </c>
      <c r="Q8" s="11">
        <v>3.4850000000000003</v>
      </c>
      <c r="R8" s="11">
        <f t="shared" si="3"/>
        <v>10.726394899868204</v>
      </c>
      <c r="S8" s="11">
        <f t="shared" si="4"/>
        <v>124.41613018115186</v>
      </c>
      <c r="T8" s="11">
        <f t="shared" si="5"/>
        <v>155.51387324976781</v>
      </c>
      <c r="U8" s="6"/>
      <c r="V8" s="1"/>
    </row>
    <row r="9" spans="2:22" x14ac:dyDescent="0.25">
      <c r="B9" s="1"/>
      <c r="C9" s="5"/>
      <c r="D9" s="11"/>
      <c r="E9" s="11" t="s">
        <v>12</v>
      </c>
      <c r="F9" s="11">
        <v>507355.23493117618</v>
      </c>
      <c r="G9" s="11">
        <v>15.326433962275765</v>
      </c>
      <c r="H9" s="11">
        <v>3.7621828770010635</v>
      </c>
      <c r="I9" s="11">
        <f t="shared" si="0"/>
        <v>11.564251085274702</v>
      </c>
      <c r="J9" s="11">
        <f t="shared" si="1"/>
        <v>156.35680941461888</v>
      </c>
      <c r="K9" s="11">
        <f t="shared" si="2"/>
        <v>181.05506089365497</v>
      </c>
      <c r="L9" s="11"/>
      <c r="M9" s="11"/>
      <c r="N9" s="11" t="s">
        <v>12</v>
      </c>
      <c r="O9" s="11">
        <v>290900.81063621247</v>
      </c>
      <c r="P9" s="11">
        <v>13.493485576380923</v>
      </c>
      <c r="Q9" s="11">
        <v>3.8813814551007484</v>
      </c>
      <c r="R9" s="11">
        <f t="shared" si="3"/>
        <v>9.6121041212801757</v>
      </c>
      <c r="S9" s="11">
        <f t="shared" si="4"/>
        <v>144.2750280870473</v>
      </c>
      <c r="T9" s="11">
        <f t="shared" si="5"/>
        <v>164.45236509781986</v>
      </c>
      <c r="U9" s="6"/>
      <c r="V9" s="1"/>
    </row>
    <row r="10" spans="2:22" x14ac:dyDescent="0.25">
      <c r="B10" s="1"/>
      <c r="C10" s="5"/>
      <c r="D10" s="11"/>
      <c r="E10" s="11" t="s">
        <v>13</v>
      </c>
      <c r="F10" s="11">
        <v>468623.37802873424</v>
      </c>
      <c r="G10" s="11">
        <v>12.508494593675133</v>
      </c>
      <c r="H10" s="11">
        <v>3.8048353446634198</v>
      </c>
      <c r="I10" s="11">
        <f t="shared" si="0"/>
        <v>8.7036592490117126</v>
      </c>
      <c r="J10" s="11">
        <f t="shared" si="1"/>
        <v>127.73680639923823</v>
      </c>
      <c r="K10" s="11">
        <f t="shared" si="2"/>
        <v>149.44127374303585</v>
      </c>
      <c r="L10" s="11"/>
      <c r="M10" s="11"/>
      <c r="N10" s="11" t="s">
        <v>13</v>
      </c>
      <c r="O10" s="11">
        <v>483425.36197116115</v>
      </c>
      <c r="P10" s="11">
        <v>15.066872435910515</v>
      </c>
      <c r="Q10" s="11">
        <v>3.7693251385360749</v>
      </c>
      <c r="R10" s="11">
        <f t="shared" si="3"/>
        <v>11.29754729737444</v>
      </c>
      <c r="S10" s="11">
        <f t="shared" si="4"/>
        <v>154.02956263158205</v>
      </c>
      <c r="T10" s="11">
        <f t="shared" si="5"/>
        <v>178.32669483983241</v>
      </c>
      <c r="U10" s="6"/>
      <c r="V10" s="1"/>
    </row>
    <row r="11" spans="2:22" x14ac:dyDescent="0.25">
      <c r="B11" s="1"/>
      <c r="C11" s="5"/>
      <c r="D11" s="11"/>
      <c r="E11" s="11" t="s">
        <v>14</v>
      </c>
      <c r="F11" s="11">
        <v>329354.13194842497</v>
      </c>
      <c r="G11" s="11">
        <v>14.481592350290766</v>
      </c>
      <c r="H11" s="11">
        <v>3.9182359551206205</v>
      </c>
      <c r="I11" s="11">
        <f t="shared" si="0"/>
        <v>10.563356395170146</v>
      </c>
      <c r="J11" s="11">
        <f t="shared" si="1"/>
        <v>158.78825815795724</v>
      </c>
      <c r="K11" s="11">
        <f t="shared" si="2"/>
        <v>178.17080891973029</v>
      </c>
      <c r="L11" s="11"/>
      <c r="M11" s="11"/>
      <c r="N11" s="11" t="s">
        <v>14</v>
      </c>
      <c r="O11" s="11">
        <v>298685.89074695553</v>
      </c>
      <c r="P11" s="11">
        <v>15.760434131076467</v>
      </c>
      <c r="Q11" s="11">
        <v>3.9139434078688464</v>
      </c>
      <c r="R11" s="11">
        <f t="shared" si="3"/>
        <v>11.846490723207621</v>
      </c>
      <c r="S11" s="11">
        <f t="shared" si="4"/>
        <v>173.83629640474328</v>
      </c>
      <c r="T11" s="11">
        <f t="shared" si="5"/>
        <v>193.69230443558067</v>
      </c>
      <c r="U11" s="6"/>
      <c r="V11" s="1"/>
    </row>
    <row r="12" spans="2:22" x14ac:dyDescent="0.25">
      <c r="B12" s="1"/>
      <c r="C12" s="5"/>
      <c r="D12" s="11"/>
      <c r="E12" s="11" t="s">
        <v>15</v>
      </c>
      <c r="F12" s="11">
        <v>432065.42017943825</v>
      </c>
      <c r="G12" s="11">
        <v>15.202764617003055</v>
      </c>
      <c r="H12" s="11">
        <v>3.6602691157891654</v>
      </c>
      <c r="I12" s="11">
        <f t="shared" si="0"/>
        <v>11.542495501213889</v>
      </c>
      <c r="J12" s="11">
        <f t="shared" si="1"/>
        <v>147.05708474506514</v>
      </c>
      <c r="K12" s="11">
        <f t="shared" si="2"/>
        <v>174.72909877899775</v>
      </c>
      <c r="L12" s="11"/>
      <c r="M12" s="11"/>
      <c r="N12" s="11" t="s">
        <v>15</v>
      </c>
      <c r="O12" s="11">
        <v>447087.31681548996</v>
      </c>
      <c r="P12" s="11">
        <v>13.834508195089553</v>
      </c>
      <c r="Q12" s="11">
        <v>3.6434677163383786</v>
      </c>
      <c r="R12" s="11">
        <f t="shared" si="3"/>
        <v>10.191040478751175</v>
      </c>
      <c r="S12" s="11">
        <f t="shared" si="4"/>
        <v>131.51022338110999</v>
      </c>
      <c r="T12" s="11">
        <f t="shared" si="5"/>
        <v>158.27353369791442</v>
      </c>
      <c r="U12" s="6"/>
      <c r="V12" s="1"/>
    </row>
    <row r="13" spans="2:22" x14ac:dyDescent="0.25">
      <c r="B13" s="1"/>
      <c r="C13" s="5"/>
      <c r="D13" s="11"/>
      <c r="E13" s="11" t="s">
        <v>16</v>
      </c>
      <c r="F13" s="11">
        <v>503828.4016746144</v>
      </c>
      <c r="G13" s="11">
        <v>14.584132816180741</v>
      </c>
      <c r="H13" s="11">
        <v>3.8384847270765583</v>
      </c>
      <c r="I13" s="11">
        <f t="shared" si="0"/>
        <v>10.745648089104183</v>
      </c>
      <c r="J13" s="11">
        <f t="shared" si="1"/>
        <v>153.88360437043315</v>
      </c>
      <c r="K13" s="11">
        <f t="shared" si="2"/>
        <v>175.78024916785665</v>
      </c>
      <c r="L13" s="11"/>
      <c r="M13" s="11"/>
      <c r="N13" s="11" t="s">
        <v>16</v>
      </c>
      <c r="O13" s="11">
        <v>276412.80002721603</v>
      </c>
      <c r="P13" s="11">
        <v>13.803123595766285</v>
      </c>
      <c r="Q13" s="11">
        <v>3.4106480322660095</v>
      </c>
      <c r="R13" s="11">
        <f t="shared" si="3"/>
        <v>10.392475563500277</v>
      </c>
      <c r="S13" s="11">
        <f t="shared" si="4"/>
        <v>115.66213613385476</v>
      </c>
      <c r="T13" s="11">
        <f t="shared" si="5"/>
        <v>147.82365247941792</v>
      </c>
      <c r="U13" s="6"/>
      <c r="V13" s="1"/>
    </row>
    <row r="14" spans="2:22" x14ac:dyDescent="0.25">
      <c r="B14" s="1"/>
      <c r="C14" s="5"/>
      <c r="D14" s="11"/>
      <c r="E14" s="11" t="s">
        <v>17</v>
      </c>
      <c r="F14" s="11">
        <v>576992.43541620066</v>
      </c>
      <c r="G14" s="11">
        <v>14.089332489511348</v>
      </c>
      <c r="H14" s="11">
        <v>3.6920494308716942</v>
      </c>
      <c r="I14" s="11">
        <f t="shared" si="0"/>
        <v>10.397283058639653</v>
      </c>
      <c r="J14" s="11">
        <f t="shared" si="1"/>
        <v>137.59416718362627</v>
      </c>
      <c r="K14" s="11">
        <f t="shared" si="2"/>
        <v>163.33812767768407</v>
      </c>
      <c r="L14" s="11"/>
      <c r="M14" s="11"/>
      <c r="N14" s="11" t="s">
        <v>17</v>
      </c>
      <c r="O14" s="11">
        <v>349985.37990669801</v>
      </c>
      <c r="P14" s="11">
        <v>11.69140000171066</v>
      </c>
      <c r="Q14" s="11">
        <v>3.8965102335294848</v>
      </c>
      <c r="R14" s="11">
        <f t="shared" si="3"/>
        <v>7.7948897681811751</v>
      </c>
      <c r="S14" s="11">
        <f t="shared" si="4"/>
        <v>123.86367913052433</v>
      </c>
      <c r="T14" s="11">
        <f t="shared" si="5"/>
        <v>143.04477161798999</v>
      </c>
      <c r="U14" s="6"/>
      <c r="V14" s="1"/>
    </row>
    <row r="15" spans="2:22" x14ac:dyDescent="0.25">
      <c r="B15" s="1"/>
      <c r="C15" s="5"/>
      <c r="D15" s="11"/>
      <c r="E15" s="11" t="s">
        <v>18</v>
      </c>
      <c r="F15" s="11">
        <v>261355.6581942334</v>
      </c>
      <c r="G15" s="11">
        <v>14.936835140015438</v>
      </c>
      <c r="H15" s="11">
        <v>3.594229402806671</v>
      </c>
      <c r="I15" s="11">
        <f t="shared" si="0"/>
        <v>11.342605737208768</v>
      </c>
      <c r="J15" s="11">
        <f t="shared" si="1"/>
        <v>139.32489904512917</v>
      </c>
      <c r="K15" s="11">
        <f t="shared" si="2"/>
        <v>168.57533382167489</v>
      </c>
      <c r="L15" s="11"/>
      <c r="M15" s="11"/>
      <c r="N15" s="11" t="s">
        <v>18</v>
      </c>
      <c r="O15" s="11">
        <v>426622.02492179244</v>
      </c>
      <c r="P15" s="11">
        <v>12.44301028690405</v>
      </c>
      <c r="Q15" s="11">
        <v>3.7343775920493099</v>
      </c>
      <c r="R15" s="11">
        <f t="shared" si="3"/>
        <v>8.7086326948547406</v>
      </c>
      <c r="S15" s="11">
        <f t="shared" si="4"/>
        <v>122.58999347538403</v>
      </c>
      <c r="T15" s="11">
        <f t="shared" si="5"/>
        <v>145.90606221018811</v>
      </c>
      <c r="U15" s="6"/>
      <c r="V15" s="1"/>
    </row>
    <row r="16" spans="2:22" x14ac:dyDescent="0.25">
      <c r="B16" s="1"/>
      <c r="C16" s="5"/>
      <c r="D16" s="11"/>
      <c r="E16" s="11" t="s">
        <v>19</v>
      </c>
      <c r="F16" s="7">
        <v>402786.89170418802</v>
      </c>
      <c r="G16" s="7">
        <v>12.602415641455412</v>
      </c>
      <c r="H16" s="7">
        <v>3.2983983992234776</v>
      </c>
      <c r="I16" s="11">
        <f t="shared" si="0"/>
        <v>9.304017242231934</v>
      </c>
      <c r="J16" s="11">
        <f t="shared" si="1"/>
        <v>98.239262226052944</v>
      </c>
      <c r="K16" s="11">
        <f t="shared" si="2"/>
        <v>130.52285299531391</v>
      </c>
      <c r="L16" s="11"/>
      <c r="M16" s="11"/>
      <c r="N16" s="11" t="s">
        <v>19</v>
      </c>
      <c r="O16" s="11">
        <v>246562.26858845574</v>
      </c>
      <c r="P16" s="11">
        <v>11.8063627337127</v>
      </c>
      <c r="Q16" s="11">
        <v>3.8872238165559754</v>
      </c>
      <c r="R16" s="11">
        <f t="shared" si="3"/>
        <v>7.9191389171567241</v>
      </c>
      <c r="S16" s="11">
        <f t="shared" si="4"/>
        <v>124.67435954915203</v>
      </c>
      <c r="T16" s="11">
        <f t="shared" si="5"/>
        <v>144.10707963291492</v>
      </c>
      <c r="U16" s="6"/>
      <c r="V16" s="1"/>
    </row>
    <row r="17" spans="2:22" x14ac:dyDescent="0.25">
      <c r="B17" s="1"/>
      <c r="C17" s="5"/>
      <c r="D17" s="11"/>
      <c r="E17" s="11" t="s">
        <v>20</v>
      </c>
      <c r="F17" s="11">
        <v>416199.16644205584</v>
      </c>
      <c r="G17" s="11">
        <v>12.313386049336716</v>
      </c>
      <c r="H17" s="11">
        <v>3.8132204237363463</v>
      </c>
      <c r="I17" s="11">
        <f t="shared" si="0"/>
        <v>8.5001656256003688</v>
      </c>
      <c r="J17" s="11">
        <f t="shared" si="1"/>
        <v>126.04148583702086</v>
      </c>
      <c r="K17" s="11">
        <f t="shared" si="2"/>
        <v>147.43447722965823</v>
      </c>
      <c r="L17" s="11"/>
      <c r="M17" s="11"/>
      <c r="N17" s="11" t="s">
        <v>20</v>
      </c>
      <c r="O17" s="11">
        <v>255131.24708272508</v>
      </c>
      <c r="P17" s="11">
        <v>13.2142815544395</v>
      </c>
      <c r="Q17" s="11">
        <v>3.7653092834453852</v>
      </c>
      <c r="R17" s="11">
        <f t="shared" si="3"/>
        <v>9.4489722709941155</v>
      </c>
      <c r="S17" s="11">
        <f t="shared" si="4"/>
        <v>133.09824025317448</v>
      </c>
      <c r="T17" s="11">
        <f t="shared" si="5"/>
        <v>156.23339101451541</v>
      </c>
      <c r="U17" s="6"/>
      <c r="V17" s="1"/>
    </row>
    <row r="18" spans="2:22" x14ac:dyDescent="0.25">
      <c r="B18" s="1"/>
      <c r="C18" s="5"/>
      <c r="D18" s="11"/>
      <c r="E18" s="11" t="s">
        <v>21</v>
      </c>
      <c r="F18" s="11">
        <v>244530.32287917827</v>
      </c>
      <c r="G18" s="11">
        <v>14.366741662603948</v>
      </c>
      <c r="H18" s="11">
        <v>3.7507717872459261</v>
      </c>
      <c r="I18" s="11">
        <f t="shared" si="0"/>
        <v>10.615969875358022</v>
      </c>
      <c r="J18" s="11">
        <f t="shared" si="1"/>
        <v>144.85329716658865</v>
      </c>
      <c r="K18" s="11">
        <f t="shared" si="2"/>
        <v>169.20319961062094</v>
      </c>
      <c r="L18" s="11"/>
      <c r="M18" s="11"/>
      <c r="N18" s="11" t="s">
        <v>21</v>
      </c>
      <c r="O18" s="11">
        <v>282792.70825223031</v>
      </c>
      <c r="P18" s="11">
        <v>13.07668631572999</v>
      </c>
      <c r="Q18" s="11">
        <v>3.7312252679247337</v>
      </c>
      <c r="R18" s="11">
        <f t="shared" si="3"/>
        <v>9.3454610478052569</v>
      </c>
      <c r="S18" s="11">
        <f t="shared" si="4"/>
        <v>129.31991964849666</v>
      </c>
      <c r="T18" s="11">
        <f t="shared" si="5"/>
        <v>153.20707594220883</v>
      </c>
      <c r="U18" s="6"/>
      <c r="V18" s="1"/>
    </row>
    <row r="19" spans="2:22" x14ac:dyDescent="0.25">
      <c r="B19" s="1"/>
      <c r="C19" s="5"/>
      <c r="D19" s="11"/>
      <c r="E19" s="11" t="s">
        <v>22</v>
      </c>
      <c r="F19" s="11">
        <v>317875.92421307403</v>
      </c>
      <c r="G19" s="11">
        <v>13.782892620926857</v>
      </c>
      <c r="H19" s="11">
        <v>3.864453907087003</v>
      </c>
      <c r="I19" s="11">
        <f t="shared" si="0"/>
        <v>9.9184387138398549</v>
      </c>
      <c r="J19" s="11">
        <f t="shared" si="1"/>
        <v>146.47826571187022</v>
      </c>
      <c r="K19" s="11">
        <f t="shared" si="2"/>
        <v>167.24692917329048</v>
      </c>
      <c r="L19" s="11"/>
      <c r="M19" s="11"/>
      <c r="N19" s="11" t="s">
        <v>22</v>
      </c>
      <c r="O19" s="11">
        <v>235206.57685915282</v>
      </c>
      <c r="P19" s="11">
        <v>14.91250656328439</v>
      </c>
      <c r="Q19" s="11">
        <v>3.7228812766458184</v>
      </c>
      <c r="R19" s="11">
        <f t="shared" si="3"/>
        <v>11.189625286638572</v>
      </c>
      <c r="S19" s="11">
        <f t="shared" si="4"/>
        <v>148.74612564780278</v>
      </c>
      <c r="T19" s="11">
        <f t="shared" si="5"/>
        <v>174.32492322305131</v>
      </c>
      <c r="U19" s="6"/>
      <c r="V19" s="1"/>
    </row>
    <row r="20" spans="2:22" x14ac:dyDescent="0.25">
      <c r="B20" s="1"/>
      <c r="C20" s="5"/>
      <c r="D20" s="11"/>
      <c r="E20" s="11" t="s">
        <v>23</v>
      </c>
      <c r="F20" s="11">
        <v>216972.75247846748</v>
      </c>
      <c r="G20" s="11">
        <v>15.182627177139008</v>
      </c>
      <c r="H20" s="11">
        <v>3.5326681134802347</v>
      </c>
      <c r="I20" s="11">
        <f t="shared" si="0"/>
        <v>11.649959063658773</v>
      </c>
      <c r="J20" s="11">
        <f t="shared" si="1"/>
        <v>137.20206647851822</v>
      </c>
      <c r="K20" s="11">
        <f t="shared" si="2"/>
        <v>168.41447432966743</v>
      </c>
      <c r="L20" s="11"/>
      <c r="M20" s="11"/>
      <c r="N20" s="11"/>
      <c r="O20" s="11"/>
      <c r="P20" s="11"/>
      <c r="Q20" s="11"/>
      <c r="R20" s="11"/>
      <c r="S20" s="11"/>
      <c r="T20" s="11"/>
      <c r="U20" s="6"/>
      <c r="V20" s="1"/>
    </row>
    <row r="21" spans="2:22" x14ac:dyDescent="0.25">
      <c r="B21" s="1"/>
      <c r="C21" s="5"/>
      <c r="D21" s="11"/>
      <c r="E21" s="11" t="s">
        <v>24</v>
      </c>
      <c r="F21" s="11">
        <v>322888.15386746684</v>
      </c>
      <c r="G21" s="11">
        <v>13.159978153477308</v>
      </c>
      <c r="H21" s="11">
        <v>3.6073010686661573</v>
      </c>
      <c r="I21" s="11">
        <f t="shared" si="0"/>
        <v>9.5526770848111511</v>
      </c>
      <c r="J21" s="11">
        <f t="shared" si="1"/>
        <v>122.14521044673637</v>
      </c>
      <c r="K21" s="11">
        <f t="shared" si="2"/>
        <v>149.06209022591861</v>
      </c>
      <c r="L21" s="11"/>
      <c r="M21" s="12" t="s">
        <v>25</v>
      </c>
      <c r="N21" s="10"/>
      <c r="O21" s="10" t="s">
        <v>2</v>
      </c>
      <c r="P21" s="10" t="s">
        <v>3</v>
      </c>
      <c r="Q21" s="10" t="s">
        <v>4</v>
      </c>
      <c r="R21" s="10" t="s">
        <v>5</v>
      </c>
      <c r="S21" s="10" t="s">
        <v>6</v>
      </c>
      <c r="T21" s="10" t="s">
        <v>7</v>
      </c>
      <c r="U21" s="6"/>
      <c r="V21" s="1"/>
    </row>
    <row r="22" spans="2:22" x14ac:dyDescent="0.25">
      <c r="B22" s="1"/>
      <c r="C22" s="5"/>
      <c r="D22" s="11"/>
      <c r="E22" s="11" t="s">
        <v>26</v>
      </c>
      <c r="F22" s="11">
        <v>296376.36026841076</v>
      </c>
      <c r="G22" s="11">
        <v>14.514926524099254</v>
      </c>
      <c r="H22" s="11">
        <v>3.590485900264754</v>
      </c>
      <c r="I22" s="11">
        <f t="shared" si="0"/>
        <v>10.924440623834499</v>
      </c>
      <c r="J22" s="11">
        <f t="shared" si="1"/>
        <v>134.77778375068101</v>
      </c>
      <c r="K22" s="11">
        <f t="shared" si="2"/>
        <v>163.64310654841381</v>
      </c>
      <c r="L22" s="11"/>
      <c r="M22" s="11"/>
      <c r="N22" s="11" t="s">
        <v>8</v>
      </c>
      <c r="O22" s="11">
        <v>356859.96858320222</v>
      </c>
      <c r="P22" s="11">
        <v>33.007750195976705</v>
      </c>
      <c r="Q22" s="11">
        <v>3.9165195007812743</v>
      </c>
      <c r="R22" s="11">
        <f t="shared" si="3"/>
        <v>29.091230695195431</v>
      </c>
      <c r="S22" s="11">
        <f t="shared" si="4"/>
        <v>381.73347288080748</v>
      </c>
      <c r="T22" s="11">
        <f t="shared" si="5"/>
        <v>405.92506158310346</v>
      </c>
      <c r="U22" s="6"/>
      <c r="V22" s="1"/>
    </row>
    <row r="23" spans="2:22" x14ac:dyDescent="0.25">
      <c r="B23" s="1"/>
      <c r="C23" s="5"/>
      <c r="D23" s="11"/>
      <c r="E23" s="11" t="s">
        <v>27</v>
      </c>
      <c r="F23" s="11">
        <v>398147.06274551031</v>
      </c>
      <c r="G23" s="11">
        <v>15.029785793550086</v>
      </c>
      <c r="H23" s="11">
        <v>3.6920494308716942</v>
      </c>
      <c r="I23" s="11">
        <f t="shared" si="0"/>
        <v>11.337736362678392</v>
      </c>
      <c r="J23" s="11">
        <f t="shared" si="1"/>
        <v>147.65750164928582</v>
      </c>
      <c r="K23" s="11">
        <f t="shared" si="2"/>
        <v>174.24083594752824</v>
      </c>
      <c r="L23" s="11"/>
      <c r="M23" s="11"/>
      <c r="N23" s="11" t="s">
        <v>9</v>
      </c>
      <c r="O23" s="11">
        <v>855020.87077304733</v>
      </c>
      <c r="P23" s="11">
        <v>48.376664291784323</v>
      </c>
      <c r="Q23" s="11">
        <v>3.8917618118276458</v>
      </c>
      <c r="R23" s="11">
        <f t="shared" si="3"/>
        <v>44.484902479956673</v>
      </c>
      <c r="S23" s="11">
        <f t="shared" si="4"/>
        <v>559.74880625101264</v>
      </c>
      <c r="T23" s="11">
        <f t="shared" si="5"/>
        <v>591.16922767752908</v>
      </c>
      <c r="U23" s="6"/>
      <c r="V23" s="1"/>
    </row>
    <row r="24" spans="2:22" x14ac:dyDescent="0.25">
      <c r="B24" s="1"/>
      <c r="C24" s="5"/>
      <c r="D24" s="11"/>
      <c r="E24" s="11" t="s">
        <v>28</v>
      </c>
      <c r="F24" s="11">
        <v>448751.38268298237</v>
      </c>
      <c r="G24" s="11">
        <v>15.356237885628108</v>
      </c>
      <c r="H24" s="11">
        <v>3.4510701238891102</v>
      </c>
      <c r="I24" s="11">
        <f t="shared" si="0"/>
        <v>11.905167761738998</v>
      </c>
      <c r="J24" s="11">
        <f t="shared" si="1"/>
        <v>132.81447275247959</v>
      </c>
      <c r="K24" s="11">
        <f t="shared" si="2"/>
        <v>166.40572487681524</v>
      </c>
      <c r="L24" s="11"/>
      <c r="M24" s="11"/>
      <c r="N24" s="11" t="s">
        <v>10</v>
      </c>
      <c r="O24" s="11">
        <v>763743.67940099514</v>
      </c>
      <c r="P24" s="11">
        <v>41.136814230078635</v>
      </c>
      <c r="Q24" s="11">
        <v>3.8068229535926674</v>
      </c>
      <c r="R24" s="11">
        <f t="shared" si="3"/>
        <v>37.32999127648597</v>
      </c>
      <c r="S24" s="11">
        <f t="shared" si="4"/>
        <v>453.54259864169592</v>
      </c>
      <c r="T24" s="11">
        <f t="shared" si="5"/>
        <v>491.72578555704621</v>
      </c>
      <c r="U24" s="6"/>
      <c r="V24" s="1"/>
    </row>
    <row r="25" spans="2:22" x14ac:dyDescent="0.25">
      <c r="B25" s="1"/>
      <c r="C25" s="5"/>
      <c r="D25" s="11"/>
      <c r="E25" s="11" t="s">
        <v>29</v>
      </c>
      <c r="F25" s="11">
        <v>327550.31543578714</v>
      </c>
      <c r="G25" s="11">
        <v>14.358314733979054</v>
      </c>
      <c r="H25" s="11">
        <v>3.8622783431544656</v>
      </c>
      <c r="I25" s="11">
        <f t="shared" si="0"/>
        <v>10.496036390824589</v>
      </c>
      <c r="J25" s="11">
        <f t="shared" si="1"/>
        <v>153.06007031334036</v>
      </c>
      <c r="K25" s="11">
        <f t="shared" si="2"/>
        <v>174.13123724950296</v>
      </c>
      <c r="L25" s="11"/>
      <c r="M25" s="11"/>
      <c r="N25" s="11" t="s">
        <v>11</v>
      </c>
      <c r="O25" s="11">
        <v>629177.06901662471</v>
      </c>
      <c r="P25" s="11">
        <v>39.120209674795973</v>
      </c>
      <c r="Q25" s="11">
        <v>3.9165195007812743</v>
      </c>
      <c r="R25" s="11">
        <f t="shared" si="3"/>
        <v>35.203690174014696</v>
      </c>
      <c r="S25" s="11">
        <f t="shared" si="4"/>
        <v>455.33490018319668</v>
      </c>
      <c r="T25" s="11">
        <f t="shared" si="5"/>
        <v>481.09530116721078</v>
      </c>
      <c r="U25" s="6"/>
      <c r="V25" s="1"/>
    </row>
    <row r="26" spans="2:22" x14ac:dyDescent="0.25">
      <c r="B26" s="1"/>
      <c r="C26" s="5"/>
      <c r="D26" s="11"/>
      <c r="E26" s="11" t="s">
        <v>30</v>
      </c>
      <c r="F26" s="11">
        <v>160359.91699456525</v>
      </c>
      <c r="G26" s="11">
        <v>11.826563532996389</v>
      </c>
      <c r="H26" s="11">
        <v>3.9107209054086178</v>
      </c>
      <c r="I26" s="11">
        <f t="shared" si="0"/>
        <v>7.9158426275877707</v>
      </c>
      <c r="J26" s="11">
        <f t="shared" si="1"/>
        <v>126.33464262249851</v>
      </c>
      <c r="K26" s="11">
        <f t="shared" si="2"/>
        <v>145.22622223756505</v>
      </c>
      <c r="L26" s="11"/>
      <c r="M26" s="11"/>
      <c r="N26" s="11" t="s">
        <v>12</v>
      </c>
      <c r="O26" s="11">
        <v>705378.52496229263</v>
      </c>
      <c r="P26" s="11">
        <v>34.824088013902099</v>
      </c>
      <c r="Q26" s="11">
        <v>3.9776339700882484</v>
      </c>
      <c r="R26" s="11">
        <f t="shared" si="3"/>
        <v>30.84645404381385</v>
      </c>
      <c r="S26" s="11">
        <f t="shared" si="4"/>
        <v>416.04555828460127</v>
      </c>
      <c r="T26" s="11">
        <f t="shared" si="5"/>
        <v>434.94487294892161</v>
      </c>
      <c r="U26" s="6"/>
      <c r="V26" s="1"/>
    </row>
    <row r="27" spans="2:22" x14ac:dyDescent="0.25">
      <c r="B27" s="1"/>
      <c r="C27" s="5"/>
      <c r="D27" s="11"/>
      <c r="E27" s="11" t="s">
        <v>31</v>
      </c>
      <c r="F27" s="11">
        <v>269650.53182640189</v>
      </c>
      <c r="G27" s="11">
        <v>13.121281187445076</v>
      </c>
      <c r="H27" s="11">
        <v>3.7829027214561046</v>
      </c>
      <c r="I27" s="11">
        <f t="shared" si="0"/>
        <v>9.3383784659889706</v>
      </c>
      <c r="J27" s="11">
        <f t="shared" si="1"/>
        <v>133.23434048383376</v>
      </c>
      <c r="K27" s="11">
        <f t="shared" si="2"/>
        <v>155.85870518274703</v>
      </c>
      <c r="L27" s="11"/>
      <c r="M27" s="11"/>
      <c r="N27" s="11" t="s">
        <v>13</v>
      </c>
      <c r="O27" s="11">
        <v>666895.07886293321</v>
      </c>
      <c r="P27" s="11">
        <v>32.448903402118226</v>
      </c>
      <c r="Q27" s="11">
        <v>3.9210235908497162</v>
      </c>
      <c r="R27" s="11">
        <f t="shared" si="3"/>
        <v>28.527879811268509</v>
      </c>
      <c r="S27" s="11">
        <f t="shared" si="4"/>
        <v>375.84918323829277</v>
      </c>
      <c r="T27" s="11">
        <f t="shared" si="5"/>
        <v>399.51135541389488</v>
      </c>
      <c r="U27" s="6"/>
      <c r="V27" s="1"/>
    </row>
    <row r="28" spans="2:22" x14ac:dyDescent="0.25">
      <c r="B28" s="1"/>
      <c r="C28" s="5"/>
      <c r="D28" s="11"/>
      <c r="E28" s="11" t="s">
        <v>32</v>
      </c>
      <c r="F28" s="11">
        <v>241134.93806460913</v>
      </c>
      <c r="G28" s="11">
        <v>13.643824243957411</v>
      </c>
      <c r="H28" s="11">
        <v>3.8253241692698414</v>
      </c>
      <c r="I28" s="11">
        <f t="shared" si="0"/>
        <v>9.8185000746875701</v>
      </c>
      <c r="J28" s="11">
        <f t="shared" si="1"/>
        <v>142.07928730959853</v>
      </c>
      <c r="K28" s="11">
        <f t="shared" si="2"/>
        <v>163.88303901487555</v>
      </c>
      <c r="L28" s="11"/>
      <c r="M28" s="11"/>
      <c r="N28" s="11" t="s">
        <v>14</v>
      </c>
      <c r="O28" s="11">
        <v>748277.74853927712</v>
      </c>
      <c r="P28" s="11">
        <v>39.117373544245019</v>
      </c>
      <c r="Q28" s="11">
        <v>4.1002049948752566</v>
      </c>
      <c r="R28" s="11">
        <f t="shared" si="3"/>
        <v>35.017168549369764</v>
      </c>
      <c r="S28" s="11">
        <f t="shared" si="4"/>
        <v>498.20157883298316</v>
      </c>
      <c r="T28" s="11">
        <f t="shared" si="5"/>
        <v>503.62224623249602</v>
      </c>
      <c r="U28" s="6"/>
      <c r="V28" s="1"/>
    </row>
    <row r="29" spans="2:22" x14ac:dyDescent="0.25">
      <c r="B29" s="1"/>
      <c r="C29" s="5"/>
      <c r="D29" s="11"/>
      <c r="E29" s="13"/>
      <c r="F29" s="10"/>
      <c r="G29" s="10"/>
      <c r="H29" s="10"/>
      <c r="I29" s="10"/>
      <c r="J29" s="10"/>
      <c r="K29" s="10"/>
      <c r="L29" s="11"/>
      <c r="M29" s="11"/>
      <c r="N29" s="11" t="s">
        <v>15</v>
      </c>
      <c r="O29" s="11">
        <v>650314.28806994727</v>
      </c>
      <c r="P29" s="11">
        <v>42.981925224447544</v>
      </c>
      <c r="Q29" s="11">
        <v>3.8757471537756438</v>
      </c>
      <c r="R29" s="11">
        <f t="shared" si="3"/>
        <v>39.106178070671902</v>
      </c>
      <c r="S29" s="11">
        <f t="shared" si="4"/>
        <v>491.60073603552007</v>
      </c>
      <c r="T29" s="11">
        <f t="shared" si="5"/>
        <v>523.0834134666934</v>
      </c>
      <c r="U29" s="6"/>
      <c r="V29" s="1"/>
    </row>
    <row r="30" spans="2:22" x14ac:dyDescent="0.25">
      <c r="B30" s="1"/>
      <c r="C30" s="5"/>
      <c r="D30" s="12" t="s">
        <v>25</v>
      </c>
      <c r="E30" s="10"/>
      <c r="F30" s="10" t="s">
        <v>2</v>
      </c>
      <c r="G30" s="10" t="s">
        <v>3</v>
      </c>
      <c r="H30" s="10" t="s">
        <v>4</v>
      </c>
      <c r="I30" s="10" t="s">
        <v>5</v>
      </c>
      <c r="J30" s="10" t="s">
        <v>6</v>
      </c>
      <c r="K30" s="10" t="s">
        <v>7</v>
      </c>
      <c r="L30" s="11"/>
      <c r="M30" s="11"/>
      <c r="N30" s="11" t="s">
        <v>16</v>
      </c>
      <c r="O30" s="11">
        <v>706257.17588612344</v>
      </c>
      <c r="P30" s="11">
        <v>42.968352097794025</v>
      </c>
      <c r="Q30" s="11">
        <v>3.8185067762150173</v>
      </c>
      <c r="R30" s="11">
        <f t="shared" si="3"/>
        <v>39.149845321579008</v>
      </c>
      <c r="S30" s="11">
        <f t="shared" si="4"/>
        <v>477.25022965751839</v>
      </c>
      <c r="T30" s="11">
        <f t="shared" si="5"/>
        <v>515.19532305540838</v>
      </c>
      <c r="U30" s="6"/>
      <c r="V30" s="1"/>
    </row>
    <row r="31" spans="2:22" x14ac:dyDescent="0.25">
      <c r="B31" s="1"/>
      <c r="C31" s="5"/>
      <c r="D31" s="11"/>
      <c r="E31" s="11" t="s">
        <v>8</v>
      </c>
      <c r="F31" s="11">
        <v>529605.82007511728</v>
      </c>
      <c r="G31" s="11">
        <v>21.741020790202104</v>
      </c>
      <c r="H31" s="11">
        <v>4.0448946834250217</v>
      </c>
      <c r="I31" s="11">
        <f t="shared" si="0"/>
        <v>17.696126106777083</v>
      </c>
      <c r="J31" s="11">
        <f t="shared" si="1"/>
        <v>261.91435650069735</v>
      </c>
      <c r="K31" s="11">
        <f t="shared" si="2"/>
        <v>276.13203773647706</v>
      </c>
      <c r="L31" s="11"/>
      <c r="M31" s="11"/>
      <c r="N31" s="11" t="s">
        <v>17</v>
      </c>
      <c r="O31" s="11">
        <v>459905.40431858721</v>
      </c>
      <c r="P31" s="11">
        <v>31.842881684922926</v>
      </c>
      <c r="Q31" s="11">
        <v>3.8761808523339054</v>
      </c>
      <c r="R31" s="11">
        <f t="shared" si="3"/>
        <v>27.966700832589019</v>
      </c>
      <c r="S31" s="11">
        <f t="shared" si="4"/>
        <v>360.33015777290228</v>
      </c>
      <c r="T31" s="11">
        <f t="shared" si="5"/>
        <v>387.56633236852929</v>
      </c>
      <c r="U31" s="6"/>
      <c r="V31" s="1"/>
    </row>
    <row r="32" spans="2:22" x14ac:dyDescent="0.25">
      <c r="B32" s="1"/>
      <c r="C32" s="5"/>
      <c r="D32" s="11"/>
      <c r="E32" s="11" t="s">
        <v>9</v>
      </c>
      <c r="F32" s="11">
        <v>366388.56318742159</v>
      </c>
      <c r="G32" s="11">
        <v>23.669041129712035</v>
      </c>
      <c r="H32" s="11">
        <v>3.5660573467065837</v>
      </c>
      <c r="I32" s="11">
        <f t="shared" si="0"/>
        <v>20.102983783005453</v>
      </c>
      <c r="J32" s="11">
        <f t="shared" si="1"/>
        <v>224.4137559152264</v>
      </c>
      <c r="K32" s="11">
        <f t="shared" si="2"/>
        <v>265.0321961517451</v>
      </c>
      <c r="L32" s="11"/>
      <c r="M32" s="11"/>
      <c r="N32" s="11" t="s">
        <v>18</v>
      </c>
      <c r="O32" s="11">
        <v>693302.97602502047</v>
      </c>
      <c r="P32" s="11">
        <v>42.415109347967032</v>
      </c>
      <c r="Q32" s="11">
        <v>3.9165195007812743</v>
      </c>
      <c r="R32" s="11">
        <f t="shared" si="3"/>
        <v>38.498589847185755</v>
      </c>
      <c r="S32" s="11">
        <f t="shared" si="4"/>
        <v>495.00948937334226</v>
      </c>
      <c r="T32" s="11">
        <f t="shared" si="5"/>
        <v>521.61555307172068</v>
      </c>
      <c r="U32" s="6"/>
      <c r="V32" s="1"/>
    </row>
    <row r="33" spans="2:22" x14ac:dyDescent="0.25">
      <c r="B33" s="1"/>
      <c r="C33" s="5"/>
      <c r="D33" s="11"/>
      <c r="E33" s="11" t="s">
        <v>10</v>
      </c>
      <c r="F33" s="11">
        <v>254656.80678334396</v>
      </c>
      <c r="G33" s="11">
        <v>25.567765682593389</v>
      </c>
      <c r="H33" s="11">
        <v>4.2760071328284761</v>
      </c>
      <c r="I33" s="11">
        <f t="shared" si="0"/>
        <v>21.291758549764914</v>
      </c>
      <c r="J33" s="11">
        <f t="shared" si="1"/>
        <v>346.51934041568643</v>
      </c>
      <c r="K33" s="11">
        <f t="shared" si="2"/>
        <v>343.28975806786536</v>
      </c>
      <c r="L33" s="11"/>
      <c r="M33" s="11"/>
      <c r="N33" s="11" t="s">
        <v>19</v>
      </c>
      <c r="O33" s="11">
        <v>808755.55876642768</v>
      </c>
      <c r="P33" s="11">
        <v>37.920234835770735</v>
      </c>
      <c r="Q33" s="11">
        <v>3.7312252679247337</v>
      </c>
      <c r="R33" s="11">
        <f t="shared" si="3"/>
        <v>34.189009567846</v>
      </c>
      <c r="S33" s="11">
        <f t="shared" si="4"/>
        <v>400.83016649965708</v>
      </c>
      <c r="T33" s="11">
        <f t="shared" si="5"/>
        <v>444.27526652848388</v>
      </c>
      <c r="U33" s="6"/>
      <c r="V33" s="1"/>
    </row>
    <row r="34" spans="2:22" x14ac:dyDescent="0.25">
      <c r="B34" s="1"/>
      <c r="C34" s="5"/>
      <c r="D34" s="11"/>
      <c r="E34" s="11" t="s">
        <v>11</v>
      </c>
      <c r="F34" s="11">
        <v>284622.07886482892</v>
      </c>
      <c r="G34" s="11">
        <v>23.648151724817737</v>
      </c>
      <c r="H34" s="11">
        <v>3.8524731017879934</v>
      </c>
      <c r="I34" s="11">
        <f t="shared" si="0"/>
        <v>19.795678623029744</v>
      </c>
      <c r="J34" s="11">
        <f t="shared" si="1"/>
        <v>260.55430581976242</v>
      </c>
      <c r="K34" s="11">
        <f t="shared" si="2"/>
        <v>286.06614686034567</v>
      </c>
      <c r="L34" s="11"/>
      <c r="M34" s="11"/>
      <c r="N34" s="11" t="s">
        <v>20</v>
      </c>
      <c r="O34" s="11">
        <v>568869.85600433149</v>
      </c>
      <c r="P34" s="11">
        <v>45.123494334991392</v>
      </c>
      <c r="Q34" s="11">
        <v>3.7979811742556069</v>
      </c>
      <c r="R34" s="11">
        <f t="shared" si="3"/>
        <v>41.325513160735788</v>
      </c>
      <c r="S34" s="11">
        <f t="shared" si="4"/>
        <v>496.61421920884862</v>
      </c>
      <c r="T34" s="11">
        <f t="shared" si="5"/>
        <v>538.12749148291027</v>
      </c>
      <c r="U34" s="6"/>
      <c r="V34" s="1"/>
    </row>
    <row r="35" spans="2:22" x14ac:dyDescent="0.25">
      <c r="B35" s="1"/>
      <c r="C35" s="5"/>
      <c r="D35" s="11"/>
      <c r="E35" s="11" t="s">
        <v>12</v>
      </c>
      <c r="F35" s="11">
        <v>551729.86053131567</v>
      </c>
      <c r="G35" s="11">
        <v>30.553171390217418</v>
      </c>
      <c r="H35" s="11">
        <v>3.8132204237363463</v>
      </c>
      <c r="I35" s="11">
        <f t="shared" si="0"/>
        <v>26.739950966481072</v>
      </c>
      <c r="J35" s="11">
        <f t="shared" si="1"/>
        <v>334.23787858976931</v>
      </c>
      <c r="K35" s="11">
        <f t="shared" si="2"/>
        <v>365.82876826699544</v>
      </c>
      <c r="L35" s="11"/>
      <c r="M35" s="11"/>
      <c r="N35" s="11" t="s">
        <v>21</v>
      </c>
      <c r="O35" s="11">
        <v>595581.29148540134</v>
      </c>
      <c r="P35" s="11">
        <v>32.105696566185884</v>
      </c>
      <c r="Q35" s="11">
        <v>3.8872238165559754</v>
      </c>
      <c r="R35" s="11">
        <f t="shared" si="3"/>
        <v>28.21847274962991</v>
      </c>
      <c r="S35" s="11">
        <f t="shared" si="4"/>
        <v>365.45997380628069</v>
      </c>
      <c r="T35" s="11">
        <f t="shared" si="5"/>
        <v>391.87836898507908</v>
      </c>
      <c r="U35" s="6"/>
      <c r="V35" s="1"/>
    </row>
    <row r="36" spans="2:22" x14ac:dyDescent="0.25">
      <c r="B36" s="1"/>
      <c r="C36" s="5"/>
      <c r="D36" s="11"/>
      <c r="E36" s="11" t="s">
        <v>13</v>
      </c>
      <c r="F36" s="11">
        <v>475289.65430243593</v>
      </c>
      <c r="G36" s="11">
        <v>30.680083849298722</v>
      </c>
      <c r="H36" s="11">
        <v>3.9846009837874612</v>
      </c>
      <c r="I36" s="11">
        <f t="shared" si="0"/>
        <v>26.695482865511259</v>
      </c>
      <c r="J36" s="11">
        <f t="shared" si="1"/>
        <v>365.82662277028146</v>
      </c>
      <c r="K36" s="11">
        <f t="shared" si="2"/>
        <v>383.85838178619611</v>
      </c>
      <c r="L36" s="11"/>
      <c r="M36" s="11"/>
      <c r="N36" s="11"/>
      <c r="O36" s="11"/>
      <c r="P36" s="11"/>
      <c r="Q36" s="11"/>
      <c r="R36" s="11"/>
      <c r="S36" s="11"/>
      <c r="T36" s="11"/>
      <c r="U36" s="6"/>
      <c r="V36" s="1"/>
    </row>
    <row r="37" spans="2:22" x14ac:dyDescent="0.25">
      <c r="B37" s="1"/>
      <c r="C37" s="5"/>
      <c r="D37" s="11"/>
      <c r="E37" s="11" t="s">
        <v>14</v>
      </c>
      <c r="F37" s="11">
        <v>268059.8567073436</v>
      </c>
      <c r="G37" s="11">
        <v>28.014973282157527</v>
      </c>
      <c r="H37" s="11">
        <v>3.9379214060212022</v>
      </c>
      <c r="I37" s="11">
        <f t="shared" si="0"/>
        <v>24.077051876136323</v>
      </c>
      <c r="J37" s="11">
        <f t="shared" si="1"/>
        <v>325.05208012640736</v>
      </c>
      <c r="K37" s="11">
        <f t="shared" si="2"/>
        <v>346.40719574752939</v>
      </c>
      <c r="L37" s="11"/>
      <c r="M37" s="11"/>
      <c r="N37" s="11"/>
      <c r="O37" s="11"/>
      <c r="P37" s="11"/>
      <c r="Q37" s="11"/>
      <c r="R37" s="11"/>
      <c r="S37" s="11"/>
      <c r="T37" s="11"/>
      <c r="U37" s="6"/>
      <c r="V37" s="1"/>
    </row>
    <row r="38" spans="2:22" x14ac:dyDescent="0.25">
      <c r="B38" s="1"/>
      <c r="C38" s="5"/>
      <c r="D38" s="11"/>
      <c r="E38" s="11" t="s">
        <v>15</v>
      </c>
      <c r="F38" s="11">
        <v>555574.34941137733</v>
      </c>
      <c r="G38" s="11">
        <v>21.853923057428386</v>
      </c>
      <c r="H38" s="11">
        <v>3.786677963598172</v>
      </c>
      <c r="I38" s="11">
        <f t="shared" si="0"/>
        <v>18.067245093830213</v>
      </c>
      <c r="J38" s="11">
        <f t="shared" si="1"/>
        <v>231.78137874640259</v>
      </c>
      <c r="K38" s="11">
        <f t="shared" si="2"/>
        <v>259.84683421956493</v>
      </c>
      <c r="L38" s="11"/>
      <c r="M38" s="11"/>
      <c r="N38" s="11"/>
      <c r="O38" s="11"/>
      <c r="P38" s="11"/>
      <c r="Q38" s="11"/>
      <c r="R38" s="11"/>
      <c r="S38" s="11"/>
      <c r="T38" s="11"/>
      <c r="U38" s="6"/>
      <c r="V38" s="1"/>
    </row>
    <row r="39" spans="2:22" x14ac:dyDescent="0.25">
      <c r="B39" s="1"/>
      <c r="C39" s="5"/>
      <c r="D39" s="11"/>
      <c r="E39" s="11" t="s">
        <v>16</v>
      </c>
      <c r="F39" s="11">
        <v>413387.44756286585</v>
      </c>
      <c r="G39" s="11">
        <v>18.819401956491603</v>
      </c>
      <c r="H39" s="11">
        <v>3.2147765085616764</v>
      </c>
      <c r="I39" s="11">
        <f t="shared" si="0"/>
        <v>15.604625447929926</v>
      </c>
      <c r="J39" s="11">
        <f t="shared" si="1"/>
        <v>143.98458351594667</v>
      </c>
      <c r="K39" s="11">
        <f t="shared" si="2"/>
        <v>189.97053792881383</v>
      </c>
      <c r="L39" s="11"/>
      <c r="M39" s="11"/>
      <c r="N39" s="11"/>
      <c r="O39" s="11"/>
      <c r="P39" s="11"/>
      <c r="Q39" s="11"/>
      <c r="R39" s="11"/>
      <c r="S39" s="11"/>
      <c r="T39" s="11"/>
      <c r="U39" s="6"/>
      <c r="V39" s="1"/>
    </row>
    <row r="40" spans="2:22" x14ac:dyDescent="0.25">
      <c r="B40" s="1"/>
      <c r="C40" s="5"/>
      <c r="D40" s="11"/>
      <c r="E40" s="11" t="s">
        <v>17</v>
      </c>
      <c r="F40" s="11">
        <v>466103.23785851768</v>
      </c>
      <c r="G40" s="11">
        <v>19.64315091832265</v>
      </c>
      <c r="H40" s="11">
        <v>4.1765700042020129</v>
      </c>
      <c r="I40" s="11">
        <f t="shared" si="0"/>
        <v>15.466580914120637</v>
      </c>
      <c r="J40" s="11">
        <f t="shared" si="1"/>
        <v>249.91649535217172</v>
      </c>
      <c r="K40" s="11">
        <f t="shared" si="2"/>
        <v>257.60872402832592</v>
      </c>
      <c r="L40" s="11"/>
      <c r="M40" s="11"/>
      <c r="N40" s="11"/>
      <c r="O40" s="11"/>
      <c r="P40" s="11"/>
      <c r="Q40" s="11"/>
      <c r="R40" s="11"/>
      <c r="S40" s="11"/>
      <c r="T40" s="11"/>
      <c r="U40" s="6"/>
      <c r="V40" s="1"/>
    </row>
    <row r="41" spans="2:22" x14ac:dyDescent="0.25">
      <c r="B41" s="1"/>
      <c r="C41" s="5"/>
      <c r="D41" s="11"/>
      <c r="E41" s="11" t="s">
        <v>18</v>
      </c>
      <c r="F41" s="11">
        <v>387889.79768863326</v>
      </c>
      <c r="G41" s="11">
        <v>22.723692877699261</v>
      </c>
      <c r="H41" s="11">
        <v>3.8094714856525704</v>
      </c>
      <c r="I41" s="11">
        <f t="shared" si="0"/>
        <v>18.914221392046692</v>
      </c>
      <c r="J41" s="11">
        <f t="shared" si="1"/>
        <v>244.40198931234062</v>
      </c>
      <c r="K41" s="11">
        <f t="shared" si="2"/>
        <v>271.81491660825026</v>
      </c>
      <c r="L41" s="11"/>
      <c r="M41" s="11"/>
      <c r="N41" s="11"/>
      <c r="O41" s="11"/>
      <c r="P41" s="11"/>
      <c r="Q41" s="11"/>
      <c r="R41" s="11"/>
      <c r="S41" s="11"/>
      <c r="T41" s="11"/>
      <c r="U41" s="6"/>
      <c r="V41" s="1"/>
    </row>
    <row r="42" spans="2:22" x14ac:dyDescent="0.25">
      <c r="B42" s="1"/>
      <c r="C42" s="5"/>
      <c r="D42" s="11"/>
      <c r="E42" s="11" t="s">
        <v>19</v>
      </c>
      <c r="F42" s="11">
        <v>394688.45474141545</v>
      </c>
      <c r="G42" s="11">
        <v>21.492800678366699</v>
      </c>
      <c r="H42" s="11">
        <v>4.2229999999999999</v>
      </c>
      <c r="I42" s="11">
        <f t="shared" si="0"/>
        <v>17.2698006783667</v>
      </c>
      <c r="J42" s="11">
        <f t="shared" si="1"/>
        <v>281.18137696127286</v>
      </c>
      <c r="K42" s="11">
        <f t="shared" si="2"/>
        <v>284.99926541129167</v>
      </c>
      <c r="L42" s="11"/>
      <c r="M42" s="11"/>
      <c r="N42" s="11"/>
      <c r="O42" s="11"/>
      <c r="P42" s="11"/>
      <c r="Q42" s="11"/>
      <c r="R42" s="11"/>
      <c r="S42" s="11"/>
      <c r="T42" s="11"/>
      <c r="U42" s="6"/>
      <c r="V42" s="1"/>
    </row>
    <row r="43" spans="2:22" x14ac:dyDescent="0.25">
      <c r="B43" s="1"/>
      <c r="C43" s="5"/>
      <c r="D43" s="11"/>
      <c r="E43" s="11" t="s">
        <v>20</v>
      </c>
      <c r="F43" s="11">
        <v>523478.1771522843</v>
      </c>
      <c r="G43" s="11">
        <v>19.640540649381322</v>
      </c>
      <c r="H43" s="11">
        <v>3.3642492476033938</v>
      </c>
      <c r="I43" s="11">
        <f t="shared" si="0"/>
        <v>16.276291401777929</v>
      </c>
      <c r="J43" s="11">
        <f t="shared" si="1"/>
        <v>164.53808172846783</v>
      </c>
      <c r="K43" s="11">
        <f t="shared" si="2"/>
        <v>207.47761668092366</v>
      </c>
      <c r="L43" s="11"/>
      <c r="M43" s="11"/>
      <c r="N43" s="11"/>
      <c r="O43" s="11"/>
      <c r="P43" s="11"/>
      <c r="Q43" s="11"/>
      <c r="R43" s="11"/>
      <c r="S43" s="11"/>
      <c r="T43" s="11"/>
      <c r="U43" s="6"/>
      <c r="V43" s="1"/>
    </row>
    <row r="44" spans="2:22" x14ac:dyDescent="0.25">
      <c r="B44" s="1"/>
      <c r="C44" s="5"/>
      <c r="D44" s="11"/>
      <c r="E44" s="13"/>
      <c r="F44" s="10"/>
      <c r="G44" s="10"/>
      <c r="H44" s="10"/>
      <c r="I44" s="10"/>
      <c r="J44" s="10"/>
      <c r="K44" s="10"/>
      <c r="L44" s="11"/>
      <c r="M44" s="11"/>
      <c r="N44" s="11"/>
      <c r="O44" s="11"/>
      <c r="P44" s="11"/>
      <c r="Q44" s="11"/>
      <c r="R44" s="11"/>
      <c r="S44" s="11"/>
      <c r="T44" s="11"/>
      <c r="U44" s="6"/>
      <c r="V44" s="1"/>
    </row>
    <row r="45" spans="2:22" x14ac:dyDescent="0.25">
      <c r="B45" s="1"/>
      <c r="C45" s="5"/>
      <c r="D45" s="12" t="s">
        <v>33</v>
      </c>
      <c r="E45" s="10"/>
      <c r="F45" s="10" t="s">
        <v>2</v>
      </c>
      <c r="G45" s="10" t="s">
        <v>3</v>
      </c>
      <c r="H45" s="10" t="s">
        <v>4</v>
      </c>
      <c r="I45" s="10" t="s">
        <v>5</v>
      </c>
      <c r="J45" s="10" t="s">
        <v>6</v>
      </c>
      <c r="K45" s="10" t="s">
        <v>7</v>
      </c>
      <c r="L45" s="11"/>
      <c r="M45" s="11"/>
      <c r="N45" s="11"/>
      <c r="O45" s="11"/>
      <c r="P45" s="11"/>
      <c r="Q45" s="11"/>
      <c r="R45" s="11"/>
      <c r="S45" s="11"/>
      <c r="T45" s="11"/>
      <c r="U45" s="6"/>
      <c r="V45" s="1"/>
    </row>
    <row r="46" spans="2:22" x14ac:dyDescent="0.25">
      <c r="B46" s="1"/>
      <c r="C46" s="5"/>
      <c r="D46" s="11"/>
      <c r="E46" s="11" t="s">
        <v>8</v>
      </c>
      <c r="F46" s="11">
        <v>117421.09784313725</v>
      </c>
      <c r="G46" s="11">
        <v>6.1984623899802767</v>
      </c>
      <c r="H46" s="11">
        <v>3.0530550273455606</v>
      </c>
      <c r="I46" s="11">
        <f t="shared" si="0"/>
        <v>3.1454073626347161</v>
      </c>
      <c r="J46" s="11">
        <f t="shared" si="1"/>
        <v>37.908260086114531</v>
      </c>
      <c r="K46" s="11">
        <f t="shared" si="2"/>
        <v>59.422134831240818</v>
      </c>
      <c r="L46" s="11"/>
      <c r="M46" s="11"/>
      <c r="N46" s="11"/>
      <c r="O46" s="11"/>
      <c r="P46" s="11"/>
      <c r="Q46" s="11"/>
      <c r="R46" s="11"/>
      <c r="S46" s="11"/>
      <c r="T46" s="11"/>
      <c r="U46" s="6"/>
      <c r="V46" s="1"/>
    </row>
    <row r="47" spans="2:22" x14ac:dyDescent="0.25">
      <c r="B47" s="1"/>
      <c r="C47" s="5"/>
      <c r="D47" s="11"/>
      <c r="E47" s="11" t="s">
        <v>9</v>
      </c>
      <c r="F47" s="11">
        <v>43980.934769764688</v>
      </c>
      <c r="G47" s="11">
        <v>6.8145157568238117</v>
      </c>
      <c r="H47" s="11">
        <v>3.890681816854213</v>
      </c>
      <c r="I47" s="11">
        <f t="shared" si="0"/>
        <v>2.9238339399695987</v>
      </c>
      <c r="J47" s="11">
        <f t="shared" si="1"/>
        <v>65.56514373376713</v>
      </c>
      <c r="K47" s="11">
        <f t="shared" si="2"/>
        <v>83.251173393626516</v>
      </c>
      <c r="L47" s="11"/>
      <c r="M47" s="11"/>
      <c r="N47" s="11"/>
      <c r="O47" s="11"/>
      <c r="P47" s="11"/>
      <c r="Q47" s="11"/>
      <c r="R47" s="11"/>
      <c r="S47" s="11"/>
      <c r="T47" s="11"/>
      <c r="U47" s="6"/>
      <c r="V47" s="1"/>
    </row>
    <row r="48" spans="2:22" x14ac:dyDescent="0.25">
      <c r="B48" s="1"/>
      <c r="C48" s="5"/>
      <c r="D48" s="11"/>
      <c r="E48" s="11" t="s">
        <v>10</v>
      </c>
      <c r="F48" s="11">
        <v>46366.134357524075</v>
      </c>
      <c r="G48" s="11">
        <v>8.4097986301694529</v>
      </c>
      <c r="H48" s="11">
        <v>3.6333033179188328</v>
      </c>
      <c r="I48" s="11">
        <f t="shared" si="0"/>
        <v>4.7764953122506206</v>
      </c>
      <c r="J48" s="11">
        <f t="shared" si="1"/>
        <v>74.597950068682181</v>
      </c>
      <c r="K48" s="11">
        <f t="shared" si="2"/>
        <v>95.943796695315143</v>
      </c>
      <c r="L48" s="11"/>
      <c r="M48" s="11"/>
      <c r="N48" s="11"/>
      <c r="O48" s="11"/>
      <c r="P48" s="11"/>
      <c r="Q48" s="11"/>
      <c r="R48" s="11"/>
      <c r="S48" s="11"/>
      <c r="T48" s="11"/>
      <c r="U48" s="6"/>
      <c r="V48" s="1"/>
    </row>
    <row r="49" spans="2:22" x14ac:dyDescent="0.25">
      <c r="B49" s="1"/>
      <c r="C49" s="5"/>
      <c r="D49" s="11"/>
      <c r="E49" s="11" t="s">
        <v>11</v>
      </c>
      <c r="F49" s="11">
        <v>147370.96484375</v>
      </c>
      <c r="G49" s="11">
        <v>7.0234567699958115</v>
      </c>
      <c r="H49" s="11">
        <v>3.4263835161872933</v>
      </c>
      <c r="I49" s="11">
        <f t="shared" si="0"/>
        <v>3.5970732538085182</v>
      </c>
      <c r="J49" s="11">
        <f t="shared" si="1"/>
        <v>54.202219449354857</v>
      </c>
      <c r="K49" s="11">
        <f t="shared" si="2"/>
        <v>75.564277420574584</v>
      </c>
      <c r="L49" s="11"/>
      <c r="M49" s="11"/>
      <c r="N49" s="11"/>
      <c r="O49" s="11"/>
      <c r="P49" s="11"/>
      <c r="Q49" s="11"/>
      <c r="R49" s="11"/>
      <c r="S49" s="11"/>
      <c r="T49" s="11"/>
      <c r="U49" s="6"/>
      <c r="V49" s="1"/>
    </row>
    <row r="50" spans="2:22" x14ac:dyDescent="0.25">
      <c r="B50" s="1"/>
      <c r="C50" s="5"/>
      <c r="D50" s="11"/>
      <c r="E50" s="11" t="s">
        <v>12</v>
      </c>
      <c r="F50" s="11">
        <v>64076.440407017799</v>
      </c>
      <c r="G50" s="11">
        <v>8.6116593639089096</v>
      </c>
      <c r="H50" s="11">
        <v>3.6874935932147737</v>
      </c>
      <c r="I50" s="11">
        <f t="shared" si="0"/>
        <v>4.9241657706941364</v>
      </c>
      <c r="J50" s="11">
        <f t="shared" si="1"/>
        <v>78.801658372432158</v>
      </c>
      <c r="K50" s="11">
        <f t="shared" si="2"/>
        <v>99.712077616477046</v>
      </c>
      <c r="L50" s="11"/>
      <c r="M50" s="11"/>
      <c r="N50" s="11"/>
      <c r="O50" s="11"/>
      <c r="P50" s="11"/>
      <c r="Q50" s="11"/>
      <c r="R50" s="11"/>
      <c r="S50" s="11"/>
      <c r="T50" s="11"/>
      <c r="U50" s="6"/>
      <c r="V50" s="1"/>
    </row>
    <row r="51" spans="2:22" x14ac:dyDescent="0.25">
      <c r="B51" s="1"/>
      <c r="C51" s="5"/>
      <c r="D51" s="11"/>
      <c r="E51" s="11" t="s">
        <v>13</v>
      </c>
      <c r="F51" s="11">
        <v>70935.986369681501</v>
      </c>
      <c r="G51" s="11">
        <v>9.1620093865920058</v>
      </c>
      <c r="H51" s="11">
        <v>3.5488099413747141</v>
      </c>
      <c r="I51" s="11">
        <f t="shared" si="0"/>
        <v>5.6131994452172922</v>
      </c>
      <c r="J51" s="11">
        <f t="shared" si="1"/>
        <v>78.883752739215453</v>
      </c>
      <c r="K51" s="11">
        <f t="shared" si="2"/>
        <v>102.09468218149334</v>
      </c>
      <c r="L51" s="11"/>
      <c r="M51" s="11"/>
      <c r="N51" s="11"/>
      <c r="O51" s="11"/>
      <c r="P51" s="11"/>
      <c r="Q51" s="11"/>
      <c r="R51" s="11"/>
      <c r="S51" s="11"/>
      <c r="T51" s="11"/>
      <c r="U51" s="6"/>
      <c r="V51" s="1"/>
    </row>
    <row r="52" spans="2:22" x14ac:dyDescent="0.25">
      <c r="B52" s="1"/>
      <c r="C52" s="5"/>
      <c r="D52" s="11"/>
      <c r="E52" s="11" t="s">
        <v>14</v>
      </c>
      <c r="F52" s="11">
        <v>82925.060005651379</v>
      </c>
      <c r="G52" s="11">
        <v>6.5067400439851601</v>
      </c>
      <c r="H52" s="11">
        <v>3.4808975853937443</v>
      </c>
      <c r="I52" s="11">
        <f t="shared" si="0"/>
        <v>3.0258424585914159</v>
      </c>
      <c r="J52" s="11">
        <f t="shared" si="1"/>
        <v>50.853039327431482</v>
      </c>
      <c r="K52" s="11">
        <f t="shared" si="2"/>
        <v>71.118788522783177</v>
      </c>
      <c r="L52" s="11"/>
      <c r="M52" s="11"/>
      <c r="N52" s="11"/>
      <c r="O52" s="11"/>
      <c r="P52" s="11"/>
      <c r="Q52" s="11"/>
      <c r="R52" s="11"/>
      <c r="S52" s="11"/>
      <c r="T52" s="11"/>
      <c r="U52" s="6"/>
      <c r="V52" s="1"/>
    </row>
    <row r="53" spans="2:22" x14ac:dyDescent="0.25">
      <c r="B53" s="1"/>
      <c r="C53" s="5"/>
      <c r="D53" s="11"/>
      <c r="E53" s="11" t="s">
        <v>15</v>
      </c>
      <c r="F53" s="11">
        <v>196565.19968654885</v>
      </c>
      <c r="G53" s="11">
        <v>8.6207314074850974</v>
      </c>
      <c r="H53" s="11">
        <v>3.6877215187700925</v>
      </c>
      <c r="I53" s="11">
        <f t="shared" si="0"/>
        <v>4.9330098887150049</v>
      </c>
      <c r="J53" s="11">
        <f t="shared" si="1"/>
        <v>78.907437214060593</v>
      </c>
      <c r="K53" s="11">
        <f t="shared" si="2"/>
        <v>99.823290097408744</v>
      </c>
      <c r="L53" s="11"/>
      <c r="M53" s="11"/>
      <c r="N53" s="11"/>
      <c r="O53" s="11"/>
      <c r="P53" s="11"/>
      <c r="Q53" s="11"/>
      <c r="R53" s="11"/>
      <c r="S53" s="11"/>
      <c r="T53" s="11"/>
      <c r="U53" s="6"/>
      <c r="V53" s="1"/>
    </row>
    <row r="54" spans="2:22" x14ac:dyDescent="0.25">
      <c r="B54" s="1"/>
      <c r="C54" s="5"/>
      <c r="D54" s="11"/>
      <c r="E54" s="11" t="s">
        <v>16</v>
      </c>
      <c r="F54" s="11">
        <v>88147.047653053509</v>
      </c>
      <c r="G54" s="11">
        <v>7.7455283228453826</v>
      </c>
      <c r="H54" s="11">
        <v>3.8325680685409882</v>
      </c>
      <c r="I54" s="11">
        <f t="shared" si="0"/>
        <v>3.9129602543043944</v>
      </c>
      <c r="J54" s="11">
        <f t="shared" si="1"/>
        <v>74.579557120961411</v>
      </c>
      <c r="K54" s="11">
        <f t="shared" si="2"/>
        <v>93.211730605727539</v>
      </c>
      <c r="L54" s="11"/>
      <c r="M54" s="11"/>
      <c r="N54" s="11"/>
      <c r="O54" s="11"/>
      <c r="P54" s="11"/>
      <c r="Q54" s="11"/>
      <c r="R54" s="11"/>
      <c r="S54" s="11"/>
      <c r="T54" s="11"/>
      <c r="U54" s="6"/>
      <c r="V54" s="1"/>
    </row>
    <row r="55" spans="2:22" x14ac:dyDescent="0.25">
      <c r="B55" s="1"/>
      <c r="C55" s="5"/>
      <c r="D55" s="11"/>
      <c r="E55" s="11" t="s">
        <v>17</v>
      </c>
      <c r="F55" s="11">
        <v>46519.418613013484</v>
      </c>
      <c r="G55" s="11">
        <v>7.5210138944160985</v>
      </c>
      <c r="H55" s="11">
        <v>3.6121907480087487</v>
      </c>
      <c r="I55" s="11">
        <f t="shared" si="0"/>
        <v>3.9088231464073497</v>
      </c>
      <c r="J55" s="11">
        <f t="shared" si="1"/>
        <v>64.702113832252238</v>
      </c>
      <c r="K55" s="11">
        <f t="shared" si="2"/>
        <v>85.305437567872957</v>
      </c>
      <c r="L55" s="11"/>
      <c r="M55" s="11"/>
      <c r="N55" s="11"/>
      <c r="O55" s="11"/>
      <c r="P55" s="11"/>
      <c r="Q55" s="11"/>
      <c r="R55" s="11"/>
      <c r="S55" s="11"/>
      <c r="T55" s="11"/>
      <c r="U55" s="6"/>
      <c r="V55" s="1"/>
    </row>
    <row r="56" spans="2:22" x14ac:dyDescent="0.25">
      <c r="B56" s="1"/>
      <c r="C56" s="5"/>
      <c r="D56" s="11"/>
      <c r="E56" s="11" t="s">
        <v>18</v>
      </c>
      <c r="F56" s="11">
        <v>113761.82935352359</v>
      </c>
      <c r="G56" s="11">
        <v>6.0059052606580465</v>
      </c>
      <c r="H56" s="11">
        <v>3.704549095369098</v>
      </c>
      <c r="I56" s="11">
        <f t="shared" si="0"/>
        <v>2.3013561652889485</v>
      </c>
      <c r="J56" s="11">
        <f t="shared" si="1"/>
        <v>51.399020222447106</v>
      </c>
      <c r="K56" s="11">
        <f t="shared" si="2"/>
        <v>69.862396626763882</v>
      </c>
      <c r="L56" s="11"/>
      <c r="M56" s="11"/>
      <c r="N56" s="11"/>
      <c r="O56" s="11"/>
      <c r="P56" s="11"/>
      <c r="Q56" s="11"/>
      <c r="R56" s="11"/>
      <c r="S56" s="11"/>
      <c r="T56" s="11"/>
      <c r="U56" s="6"/>
      <c r="V56" s="1"/>
    </row>
    <row r="57" spans="2:22" x14ac:dyDescent="0.25">
      <c r="B57" s="1"/>
      <c r="C57" s="5"/>
      <c r="D57" s="11"/>
      <c r="E57" s="11" t="s">
        <v>19</v>
      </c>
      <c r="F57" s="11">
        <v>78380.099172679169</v>
      </c>
      <c r="G57" s="11">
        <v>7.8072440720141447</v>
      </c>
      <c r="H57" s="11">
        <v>3.6110271391946092</v>
      </c>
      <c r="I57" s="11">
        <f t="shared" si="0"/>
        <v>4.1962169328195351</v>
      </c>
      <c r="J57" s="11">
        <f t="shared" si="1"/>
        <v>67.594263373587239</v>
      </c>
      <c r="K57" s="11">
        <f t="shared" si="2"/>
        <v>88.52341451076822</v>
      </c>
      <c r="L57" s="11"/>
      <c r="M57" s="11"/>
      <c r="N57" s="11"/>
      <c r="O57" s="11"/>
      <c r="P57" s="11"/>
      <c r="Q57" s="11"/>
      <c r="R57" s="11"/>
      <c r="S57" s="11"/>
      <c r="T57" s="11"/>
      <c r="U57" s="6"/>
      <c r="V57" s="1"/>
    </row>
    <row r="58" spans="2:22" x14ac:dyDescent="0.25">
      <c r="B58" s="1"/>
      <c r="C58" s="5"/>
      <c r="D58" s="11"/>
      <c r="E58" s="11" t="s">
        <v>20</v>
      </c>
      <c r="F58" s="11">
        <v>131060.78024676332</v>
      </c>
      <c r="G58" s="11">
        <v>7.462112636512531</v>
      </c>
      <c r="H58" s="11">
        <v>3.6956900573505891</v>
      </c>
      <c r="I58" s="11">
        <f t="shared" si="0"/>
        <v>3.7664225791619419</v>
      </c>
      <c r="J58" s="11">
        <f t="shared" si="1"/>
        <v>66.798058562159667</v>
      </c>
      <c r="K58" s="11">
        <f t="shared" si="2"/>
        <v>86.593838199631193</v>
      </c>
      <c r="L58" s="11"/>
      <c r="M58" s="11"/>
      <c r="N58" s="11"/>
      <c r="O58" s="11"/>
      <c r="P58" s="11"/>
      <c r="Q58" s="11"/>
      <c r="R58" s="11"/>
      <c r="S58" s="11"/>
      <c r="T58" s="11"/>
      <c r="U58" s="6"/>
      <c r="V58" s="1"/>
    </row>
    <row r="59" spans="2:22" x14ac:dyDescent="0.25">
      <c r="B59" s="1"/>
      <c r="C59" s="5"/>
      <c r="D59" s="11"/>
      <c r="E59" s="11" t="s">
        <v>21</v>
      </c>
      <c r="F59" s="11">
        <v>110544.07145959913</v>
      </c>
      <c r="G59" s="11">
        <v>8.5182372002662614</v>
      </c>
      <c r="H59" s="11">
        <v>3.7343775920493099</v>
      </c>
      <c r="I59" s="11">
        <f t="shared" si="0"/>
        <v>4.783859608216952</v>
      </c>
      <c r="J59" s="11">
        <f t="shared" si="1"/>
        <v>79.624414705851464</v>
      </c>
      <c r="K59" s="11">
        <f t="shared" si="2"/>
        <v>99.884386350726459</v>
      </c>
      <c r="L59" s="11"/>
      <c r="M59" s="11"/>
      <c r="N59" s="11"/>
      <c r="O59" s="11"/>
      <c r="P59" s="11"/>
      <c r="Q59" s="11"/>
      <c r="R59" s="11"/>
      <c r="S59" s="11"/>
      <c r="T59" s="11"/>
      <c r="U59" s="6"/>
      <c r="V59" s="1"/>
    </row>
    <row r="60" spans="2:22" x14ac:dyDescent="0.25">
      <c r="B60" s="1"/>
      <c r="C60" s="5"/>
      <c r="D60" s="11"/>
      <c r="E60" s="11" t="s">
        <v>22</v>
      </c>
      <c r="F60" s="11">
        <v>64056.262359550557</v>
      </c>
      <c r="G60" s="11">
        <v>7.6776263258900537</v>
      </c>
      <c r="H60" s="11">
        <v>3.779346107463565</v>
      </c>
      <c r="I60" s="11">
        <f t="shared" si="0"/>
        <v>3.8982802184264886</v>
      </c>
      <c r="J60" s="11">
        <f t="shared" si="1"/>
        <v>71.960167315666922</v>
      </c>
      <c r="K60" s="11">
        <f t="shared" si="2"/>
        <v>91.111518511640838</v>
      </c>
      <c r="L60" s="11"/>
      <c r="M60" s="11"/>
      <c r="N60" s="11"/>
      <c r="O60" s="11"/>
      <c r="P60" s="11"/>
      <c r="Q60" s="11"/>
      <c r="R60" s="11"/>
      <c r="S60" s="11"/>
      <c r="T60" s="11"/>
      <c r="U60" s="6"/>
      <c r="V60" s="1"/>
    </row>
    <row r="61" spans="2:22" x14ac:dyDescent="0.25">
      <c r="B61" s="1"/>
      <c r="C61" s="5"/>
      <c r="D61" s="11"/>
      <c r="E61" s="11" t="s">
        <v>23</v>
      </c>
      <c r="F61" s="11">
        <v>101643.42993478764</v>
      </c>
      <c r="G61" s="11">
        <v>9.0092777179971542</v>
      </c>
      <c r="H61" s="11">
        <v>4.1086009784353603</v>
      </c>
      <c r="I61" s="11">
        <f t="shared" si="0"/>
        <v>4.9006767395617938</v>
      </c>
      <c r="J61" s="11">
        <f t="shared" si="1"/>
        <v>101.23633088446934</v>
      </c>
      <c r="K61" s="11">
        <f t="shared" si="2"/>
        <v>116.22875555607925</v>
      </c>
      <c r="L61" s="11"/>
      <c r="M61" s="11"/>
      <c r="N61" s="11"/>
      <c r="O61" s="11"/>
      <c r="P61" s="11"/>
      <c r="Q61" s="11"/>
      <c r="R61" s="11"/>
      <c r="S61" s="11"/>
      <c r="T61" s="11"/>
      <c r="U61" s="6"/>
      <c r="V61" s="1"/>
    </row>
    <row r="62" spans="2:22" x14ac:dyDescent="0.25">
      <c r="B62" s="1"/>
      <c r="C62" s="5"/>
      <c r="D62" s="11"/>
      <c r="E62" s="11" t="s">
        <v>24</v>
      </c>
      <c r="F62" s="11">
        <v>97316.622159478386</v>
      </c>
      <c r="G62" s="11">
        <v>6.8051354872625422</v>
      </c>
      <c r="H62" s="11">
        <v>3.6533737832310562</v>
      </c>
      <c r="I62" s="11">
        <f t="shared" si="0"/>
        <v>3.151761704031486</v>
      </c>
      <c r="J62" s="11">
        <f t="shared" si="1"/>
        <v>58.541426507845536</v>
      </c>
      <c r="K62" s="11">
        <f t="shared" si="2"/>
        <v>78.065749242770863</v>
      </c>
      <c r="L62" s="11"/>
      <c r="M62" s="11"/>
      <c r="N62" s="11"/>
      <c r="O62" s="11"/>
      <c r="P62" s="11"/>
      <c r="Q62" s="11"/>
      <c r="R62" s="11"/>
      <c r="S62" s="11"/>
      <c r="T62" s="11"/>
      <c r="U62" s="6"/>
      <c r="V62" s="1"/>
    </row>
    <row r="63" spans="2:22" x14ac:dyDescent="0.25">
      <c r="B63" s="1"/>
      <c r="C63" s="5"/>
      <c r="D63" s="11"/>
      <c r="E63" s="11" t="s">
        <v>26</v>
      </c>
      <c r="F63" s="11">
        <v>89314.432782301184</v>
      </c>
      <c r="G63" s="11">
        <v>8.3473019593159563</v>
      </c>
      <c r="H63" s="11">
        <v>3.8887370700524353</v>
      </c>
      <c r="I63" s="11">
        <f t="shared" si="0"/>
        <v>4.4585648892635206</v>
      </c>
      <c r="J63" s="11">
        <f t="shared" si="1"/>
        <v>83.702994911751588</v>
      </c>
      <c r="K63" s="11">
        <f t="shared" si="2"/>
        <v>101.92585245131571</v>
      </c>
      <c r="L63" s="11"/>
      <c r="M63" s="11"/>
      <c r="N63" s="11"/>
      <c r="O63" s="11"/>
      <c r="P63" s="11"/>
      <c r="Q63" s="11"/>
      <c r="R63" s="11"/>
      <c r="S63" s="11"/>
      <c r="T63" s="11"/>
      <c r="U63" s="6"/>
      <c r="V63" s="1"/>
    </row>
    <row r="64" spans="2:22" x14ac:dyDescent="0.25">
      <c r="B64" s="1"/>
      <c r="C64" s="5"/>
      <c r="D64" s="11"/>
      <c r="E64" s="11" t="s">
        <v>27</v>
      </c>
      <c r="F64" s="11">
        <v>86391.14473663531</v>
      </c>
      <c r="G64" s="11">
        <v>7.9806897571575854</v>
      </c>
      <c r="H64" s="11">
        <v>3.5243310003460233</v>
      </c>
      <c r="I64" s="11">
        <f t="shared" si="0"/>
        <v>4.4563587568115626</v>
      </c>
      <c r="J64" s="11">
        <f t="shared" si="1"/>
        <v>66.360464068471259</v>
      </c>
      <c r="K64" s="11">
        <f t="shared" si="2"/>
        <v>88.317499870024605</v>
      </c>
      <c r="L64" s="11"/>
      <c r="M64" s="11"/>
      <c r="N64" s="11"/>
      <c r="O64" s="11"/>
      <c r="P64" s="11"/>
      <c r="Q64" s="11"/>
      <c r="R64" s="11"/>
      <c r="S64" s="11"/>
      <c r="T64" s="11"/>
      <c r="U64" s="6"/>
      <c r="V64" s="1"/>
    </row>
    <row r="65" spans="2:22" x14ac:dyDescent="0.25">
      <c r="B65" s="1"/>
      <c r="C65" s="5"/>
      <c r="D65" s="11"/>
      <c r="E65" s="13"/>
      <c r="F65" s="10"/>
      <c r="G65" s="10"/>
      <c r="H65" s="10"/>
      <c r="I65" s="10"/>
      <c r="J65" s="10"/>
      <c r="K65" s="10"/>
      <c r="L65" s="11"/>
      <c r="M65" s="11"/>
      <c r="N65" s="11"/>
      <c r="O65" s="11"/>
      <c r="P65" s="11"/>
      <c r="Q65" s="11"/>
      <c r="R65" s="11"/>
      <c r="S65" s="11"/>
      <c r="T65" s="11"/>
      <c r="U65" s="6"/>
      <c r="V65" s="1"/>
    </row>
    <row r="66" spans="2:22" x14ac:dyDescent="0.25">
      <c r="B66" s="1"/>
      <c r="C66" s="5"/>
      <c r="D66" s="10" t="s">
        <v>34</v>
      </c>
      <c r="E66" s="10"/>
      <c r="F66" s="10" t="s">
        <v>2</v>
      </c>
      <c r="G66" s="10" t="s">
        <v>3</v>
      </c>
      <c r="H66" s="10" t="s">
        <v>4</v>
      </c>
      <c r="I66" s="10" t="s">
        <v>5</v>
      </c>
      <c r="J66" s="10" t="s">
        <v>6</v>
      </c>
      <c r="K66" s="10" t="s">
        <v>7</v>
      </c>
      <c r="L66" s="11"/>
      <c r="M66" s="11"/>
      <c r="N66" s="11"/>
      <c r="O66" s="11"/>
      <c r="P66" s="11"/>
      <c r="Q66" s="11"/>
      <c r="R66" s="11"/>
      <c r="S66" s="11"/>
      <c r="T66" s="11"/>
      <c r="U66" s="6"/>
      <c r="V66" s="1"/>
    </row>
    <row r="67" spans="2:22" x14ac:dyDescent="0.25">
      <c r="B67" s="1"/>
      <c r="C67" s="5"/>
      <c r="D67" s="11"/>
      <c r="E67" s="11" t="s">
        <v>8</v>
      </c>
      <c r="F67" s="11">
        <v>201548.7609072029</v>
      </c>
      <c r="G67" s="11">
        <v>12.929309532995179</v>
      </c>
      <c r="H67" s="11">
        <v>4.2261832662581025</v>
      </c>
      <c r="I67" s="11">
        <f t="shared" ref="I67:I92" si="6">G67-H67</f>
        <v>8.7031262667370761</v>
      </c>
      <c r="J67" s="11">
        <f t="shared" ref="J67:J92" si="7" xml:space="preserve"> (3.14*(H67/2)^2*I67)+((4/3)*3.14*(H67/2)^3)</f>
        <v>161.52536086522525</v>
      </c>
      <c r="K67" s="11">
        <f t="shared" ref="K67:K92" si="8" xml:space="preserve"> (2*3.14*(H67/2)*I67)+(4*3.14*(H67/2)^2)</f>
        <v>171.57472320081294</v>
      </c>
      <c r="L67" s="11"/>
      <c r="M67" s="11"/>
      <c r="N67" s="11"/>
      <c r="O67" s="11"/>
      <c r="P67" s="11"/>
      <c r="Q67" s="11"/>
      <c r="R67" s="11"/>
      <c r="S67" s="11"/>
      <c r="T67" s="11"/>
      <c r="U67" s="6"/>
      <c r="V67" s="1"/>
    </row>
    <row r="68" spans="2:22" x14ac:dyDescent="0.25">
      <c r="B68" s="1"/>
      <c r="C68" s="5"/>
      <c r="D68" s="11"/>
      <c r="E68" s="11" t="s">
        <v>9</v>
      </c>
      <c r="F68" s="11">
        <v>155921.33145230162</v>
      </c>
      <c r="G68" s="11">
        <v>12.661832924185978</v>
      </c>
      <c r="H68" s="11">
        <v>4.4740750999508272</v>
      </c>
      <c r="I68" s="11">
        <f t="shared" si="6"/>
        <v>8.1877578242351507</v>
      </c>
      <c r="J68" s="11">
        <f t="shared" si="7"/>
        <v>175.52857208652051</v>
      </c>
      <c r="K68" s="11">
        <f t="shared" si="8"/>
        <v>177.88097301433152</v>
      </c>
      <c r="L68" s="11"/>
      <c r="M68" s="11"/>
      <c r="N68" s="11"/>
      <c r="O68" s="11"/>
      <c r="P68" s="11"/>
      <c r="Q68" s="11"/>
      <c r="R68" s="11"/>
      <c r="S68" s="11"/>
      <c r="T68" s="11"/>
      <c r="U68" s="6"/>
      <c r="V68" s="1"/>
    </row>
    <row r="69" spans="2:22" x14ac:dyDescent="0.25">
      <c r="B69" s="1"/>
      <c r="C69" s="5"/>
      <c r="D69" s="11"/>
      <c r="E69" s="11" t="s">
        <v>10</v>
      </c>
      <c r="F69" s="11">
        <v>162582.47848390788</v>
      </c>
      <c r="G69" s="11">
        <v>10.441807362712645</v>
      </c>
      <c r="H69" s="11">
        <v>4.7604160532457662</v>
      </c>
      <c r="I69" s="11">
        <f t="shared" si="6"/>
        <v>5.6813913094668784</v>
      </c>
      <c r="J69" s="11">
        <f t="shared" si="7"/>
        <v>157.52451206972847</v>
      </c>
      <c r="K69" s="11">
        <f t="shared" si="8"/>
        <v>156.08107081828135</v>
      </c>
      <c r="L69" s="11"/>
      <c r="M69" s="11"/>
      <c r="N69" s="11"/>
      <c r="O69" s="11"/>
      <c r="P69" s="11"/>
      <c r="Q69" s="11"/>
      <c r="R69" s="11"/>
      <c r="S69" s="11"/>
      <c r="T69" s="11"/>
      <c r="U69" s="6"/>
      <c r="V69" s="1"/>
    </row>
    <row r="70" spans="2:22" x14ac:dyDescent="0.25">
      <c r="B70" s="1"/>
      <c r="C70" s="5"/>
      <c r="D70" s="11"/>
      <c r="E70" s="11" t="s">
        <v>11</v>
      </c>
      <c r="F70" s="11">
        <v>295903.41010842583</v>
      </c>
      <c r="G70" s="11">
        <v>12.465685741265903</v>
      </c>
      <c r="H70" s="11">
        <v>3.8742288264892153</v>
      </c>
      <c r="I70" s="11">
        <f t="shared" si="6"/>
        <v>8.5914569147766873</v>
      </c>
      <c r="J70" s="11">
        <f t="shared" si="7"/>
        <v>131.66174062290133</v>
      </c>
      <c r="K70" s="11">
        <f t="shared" si="8"/>
        <v>151.64604578801135</v>
      </c>
      <c r="L70" s="11"/>
      <c r="M70" s="11"/>
      <c r="N70" s="11"/>
      <c r="O70" s="11"/>
      <c r="P70" s="11"/>
      <c r="Q70" s="11"/>
      <c r="R70" s="11"/>
      <c r="S70" s="11"/>
      <c r="T70" s="11"/>
      <c r="U70" s="6"/>
      <c r="V70" s="1"/>
    </row>
    <row r="71" spans="2:22" x14ac:dyDescent="0.25">
      <c r="B71" s="1"/>
      <c r="C71" s="5"/>
      <c r="D71" s="11"/>
      <c r="E71" s="11" t="s">
        <v>12</v>
      </c>
      <c r="F71" s="11">
        <v>331830.50593643449</v>
      </c>
      <c r="G71" s="11">
        <v>13.583566689202067</v>
      </c>
      <c r="H71" s="11">
        <v>4.1086009784353603</v>
      </c>
      <c r="I71" s="11">
        <f t="shared" si="6"/>
        <v>9.4749657107667069</v>
      </c>
      <c r="J71" s="11">
        <f t="shared" si="7"/>
        <v>161.85148085585053</v>
      </c>
      <c r="K71" s="11">
        <f t="shared" si="8"/>
        <v>175.2416899242784</v>
      </c>
      <c r="L71" s="11"/>
      <c r="M71" s="11"/>
      <c r="N71" s="11"/>
      <c r="O71" s="11"/>
      <c r="P71" s="11"/>
      <c r="Q71" s="11"/>
      <c r="R71" s="11"/>
      <c r="S71" s="11"/>
      <c r="T71" s="11"/>
      <c r="U71" s="6"/>
      <c r="V71" s="1"/>
    </row>
    <row r="72" spans="2:22" x14ac:dyDescent="0.25">
      <c r="B72" s="1"/>
      <c r="C72" s="5"/>
      <c r="D72" s="11"/>
      <c r="E72" s="11" t="s">
        <v>13</v>
      </c>
      <c r="F72" s="11">
        <v>184804.24662846435</v>
      </c>
      <c r="G72" s="11">
        <v>9.3494384858129322</v>
      </c>
      <c r="H72" s="11">
        <v>4.2279728002909387</v>
      </c>
      <c r="I72" s="11">
        <f t="shared" si="6"/>
        <v>5.1214656855219935</v>
      </c>
      <c r="J72" s="11">
        <f t="shared" si="7"/>
        <v>111.41938988162731</v>
      </c>
      <c r="K72" s="11">
        <f t="shared" si="8"/>
        <v>124.12159887427256</v>
      </c>
      <c r="L72" s="11"/>
      <c r="M72" s="11"/>
      <c r="N72" s="11"/>
      <c r="O72" s="11"/>
      <c r="P72" s="11"/>
      <c r="Q72" s="11"/>
      <c r="R72" s="11"/>
      <c r="S72" s="11"/>
      <c r="T72" s="11"/>
      <c r="U72" s="6"/>
      <c r="V72" s="1"/>
    </row>
    <row r="73" spans="2:22" x14ac:dyDescent="0.25">
      <c r="B73" s="1"/>
      <c r="C73" s="5"/>
      <c r="D73" s="11"/>
      <c r="E73" s="11" t="s">
        <v>14</v>
      </c>
      <c r="F73" s="11">
        <v>204693.97631795585</v>
      </c>
      <c r="G73" s="11">
        <v>9.8851671710699964</v>
      </c>
      <c r="H73" s="11">
        <v>4.4922605667970776</v>
      </c>
      <c r="I73" s="11">
        <f t="shared" si="6"/>
        <v>5.3929066042729188</v>
      </c>
      <c r="J73" s="11">
        <f t="shared" si="7"/>
        <v>132.87548294259625</v>
      </c>
      <c r="K73" s="11">
        <f t="shared" si="8"/>
        <v>139.43718457141557</v>
      </c>
      <c r="L73" s="11"/>
      <c r="M73" s="11"/>
      <c r="N73" s="11"/>
      <c r="O73" s="11"/>
      <c r="P73" s="11"/>
      <c r="Q73" s="11"/>
      <c r="R73" s="11"/>
      <c r="S73" s="11"/>
      <c r="T73" s="11"/>
      <c r="U73" s="6"/>
      <c r="V73" s="1"/>
    </row>
    <row r="74" spans="2:22" x14ac:dyDescent="0.25">
      <c r="B74" s="1"/>
      <c r="C74" s="5"/>
      <c r="D74" s="11"/>
      <c r="E74" s="11" t="s">
        <v>15</v>
      </c>
      <c r="F74" s="11">
        <v>182288.07341963868</v>
      </c>
      <c r="G74" s="11">
        <v>11.995846114384761</v>
      </c>
      <c r="H74" s="11">
        <v>4.2422618966772907</v>
      </c>
      <c r="I74" s="11">
        <f t="shared" si="6"/>
        <v>7.7535842177074707</v>
      </c>
      <c r="J74" s="11">
        <f t="shared" si="7"/>
        <v>149.49355439123278</v>
      </c>
      <c r="K74" s="11">
        <f t="shared" si="8"/>
        <v>159.79309559290067</v>
      </c>
      <c r="L74" s="11"/>
      <c r="M74" s="11"/>
      <c r="N74" s="11"/>
      <c r="O74" s="11"/>
      <c r="P74" s="11"/>
      <c r="Q74" s="11"/>
      <c r="R74" s="11"/>
      <c r="S74" s="11"/>
      <c r="T74" s="11"/>
      <c r="U74" s="6"/>
      <c r="V74" s="1"/>
    </row>
    <row r="75" spans="2:22" x14ac:dyDescent="0.25">
      <c r="B75" s="1"/>
      <c r="C75" s="5"/>
      <c r="D75" s="11"/>
      <c r="E75" s="11" t="s">
        <v>16</v>
      </c>
      <c r="F75" s="11">
        <v>354190.30394409521</v>
      </c>
      <c r="G75" s="11">
        <v>10.400189661732137</v>
      </c>
      <c r="H75" s="11">
        <v>3.6073010686661573</v>
      </c>
      <c r="I75" s="11">
        <f t="shared" si="6"/>
        <v>6.7928885930659799</v>
      </c>
      <c r="J75" s="11">
        <f t="shared" si="7"/>
        <v>93.954226325391772</v>
      </c>
      <c r="K75" s="11">
        <f t="shared" si="8"/>
        <v>117.80217198264478</v>
      </c>
      <c r="L75" s="11"/>
      <c r="M75" s="11"/>
      <c r="N75" s="11"/>
      <c r="O75" s="11"/>
      <c r="P75" s="11"/>
      <c r="Q75" s="11"/>
      <c r="R75" s="11"/>
      <c r="S75" s="11"/>
      <c r="T75" s="11"/>
      <c r="U75" s="6"/>
      <c r="V75" s="1"/>
    </row>
    <row r="76" spans="2:22" x14ac:dyDescent="0.25">
      <c r="B76" s="1"/>
      <c r="C76" s="5"/>
      <c r="D76" s="11"/>
      <c r="E76" s="11" t="s">
        <v>17</v>
      </c>
      <c r="F76" s="11">
        <v>239205.58334453276</v>
      </c>
      <c r="G76" s="11">
        <v>13.010121137022516</v>
      </c>
      <c r="H76" s="11">
        <v>3.9001755088713637</v>
      </c>
      <c r="I76" s="11">
        <f t="shared" si="6"/>
        <v>9.1099456281511522</v>
      </c>
      <c r="J76" s="11">
        <f t="shared" si="7"/>
        <v>139.82897573580635</v>
      </c>
      <c r="K76" s="11">
        <f t="shared" si="8"/>
        <v>159.3291132938437</v>
      </c>
      <c r="L76" s="11"/>
      <c r="M76" s="11"/>
      <c r="N76" s="11"/>
      <c r="O76" s="11"/>
      <c r="P76" s="11"/>
      <c r="Q76" s="11"/>
      <c r="R76" s="11"/>
      <c r="S76" s="11"/>
      <c r="T76" s="11"/>
      <c r="U76" s="6"/>
      <c r="V76" s="1"/>
    </row>
    <row r="77" spans="2:22" x14ac:dyDescent="0.25">
      <c r="B77" s="1"/>
      <c r="C77" s="5"/>
      <c r="D77" s="11"/>
      <c r="E77" s="11" t="s">
        <v>18</v>
      </c>
      <c r="F77" s="11">
        <v>205443.12574720618</v>
      </c>
      <c r="G77" s="11">
        <v>12.550286849311453</v>
      </c>
      <c r="H77" s="11">
        <v>3.864453907087003</v>
      </c>
      <c r="I77" s="11">
        <f t="shared" si="6"/>
        <v>8.6858329422244509</v>
      </c>
      <c r="J77" s="11">
        <f t="shared" si="7"/>
        <v>132.02819018574411</v>
      </c>
      <c r="K77" s="11">
        <f t="shared" si="8"/>
        <v>152.29001585663667</v>
      </c>
      <c r="L77" s="11"/>
      <c r="M77" s="11"/>
      <c r="N77" s="11"/>
      <c r="O77" s="11"/>
      <c r="P77" s="11"/>
      <c r="Q77" s="11"/>
      <c r="R77" s="11"/>
      <c r="S77" s="11"/>
      <c r="T77" s="11"/>
      <c r="U77" s="6"/>
      <c r="V77" s="1"/>
    </row>
    <row r="78" spans="2:22" x14ac:dyDescent="0.25">
      <c r="B78" s="1"/>
      <c r="C78" s="5"/>
      <c r="D78" s="11"/>
      <c r="E78" s="11" t="s">
        <v>19</v>
      </c>
      <c r="F78" s="11">
        <v>221258.93193111842</v>
      </c>
      <c r="G78" s="11">
        <v>11.786341247393104</v>
      </c>
      <c r="H78" s="11">
        <v>4.550261201293833</v>
      </c>
      <c r="I78" s="11">
        <f t="shared" si="6"/>
        <v>7.2360800460992705</v>
      </c>
      <c r="J78" s="11">
        <f t="shared" si="7"/>
        <v>166.91497885367477</v>
      </c>
      <c r="K78" s="11">
        <f t="shared" si="8"/>
        <v>168.40112422931708</v>
      </c>
      <c r="L78" s="11"/>
      <c r="M78" s="11"/>
      <c r="N78" s="11"/>
      <c r="O78" s="11"/>
      <c r="P78" s="11"/>
      <c r="Q78" s="11"/>
      <c r="R78" s="11"/>
      <c r="S78" s="11"/>
      <c r="T78" s="11"/>
      <c r="U78" s="6"/>
      <c r="V78" s="1"/>
    </row>
    <row r="79" spans="2:22" x14ac:dyDescent="0.25">
      <c r="B79" s="1"/>
      <c r="C79" s="5"/>
      <c r="D79" s="11"/>
      <c r="E79" s="11" t="s">
        <v>20</v>
      </c>
      <c r="F79" s="11">
        <v>220150.1783771046</v>
      </c>
      <c r="G79" s="11">
        <v>11.085553887830773</v>
      </c>
      <c r="H79" s="11">
        <v>4.1173881284134488</v>
      </c>
      <c r="I79" s="11">
        <f t="shared" si="6"/>
        <v>6.9681657594173245</v>
      </c>
      <c r="J79" s="11">
        <f t="shared" si="7"/>
        <v>129.26196042687749</v>
      </c>
      <c r="K79" s="11">
        <f t="shared" si="8"/>
        <v>143.32067784037582</v>
      </c>
      <c r="L79" s="11"/>
      <c r="M79" s="11"/>
      <c r="N79" s="11"/>
      <c r="O79" s="11"/>
      <c r="P79" s="11"/>
      <c r="Q79" s="11"/>
      <c r="R79" s="11"/>
      <c r="S79" s="11"/>
      <c r="T79" s="11"/>
      <c r="U79" s="6"/>
      <c r="V79" s="1"/>
    </row>
    <row r="80" spans="2:22" x14ac:dyDescent="0.25">
      <c r="B80" s="1"/>
      <c r="C80" s="5"/>
      <c r="D80" s="11"/>
      <c r="E80" s="11" t="s">
        <v>21</v>
      </c>
      <c r="F80" s="11">
        <v>165814.71948032823</v>
      </c>
      <c r="G80" s="11">
        <v>11.02168158676343</v>
      </c>
      <c r="H80" s="11">
        <v>4.8334809402748249</v>
      </c>
      <c r="I80" s="11">
        <f t="shared" si="6"/>
        <v>6.188200646488605</v>
      </c>
      <c r="J80" s="11">
        <f t="shared" si="7"/>
        <v>172.58512376582041</v>
      </c>
      <c r="K80" s="11">
        <f t="shared" si="8"/>
        <v>167.27749594131296</v>
      </c>
      <c r="L80" s="11"/>
      <c r="M80" s="11"/>
      <c r="N80" s="11"/>
      <c r="O80" s="11"/>
      <c r="P80" s="11"/>
      <c r="Q80" s="11"/>
      <c r="R80" s="11"/>
      <c r="S80" s="11"/>
      <c r="T80" s="11"/>
      <c r="U80" s="6"/>
      <c r="V80" s="1"/>
    </row>
    <row r="81" spans="2:22" x14ac:dyDescent="0.25">
      <c r="B81" s="1"/>
      <c r="C81" s="5"/>
      <c r="D81" s="11"/>
      <c r="E81" s="13"/>
      <c r="F81" s="10"/>
      <c r="G81" s="10"/>
      <c r="H81" s="10"/>
      <c r="I81" s="10"/>
      <c r="J81" s="10"/>
      <c r="K81" s="10"/>
      <c r="L81" s="11"/>
      <c r="M81" s="11"/>
      <c r="N81" s="11"/>
      <c r="O81" s="11"/>
      <c r="P81" s="11"/>
      <c r="Q81" s="11"/>
      <c r="R81" s="11"/>
      <c r="S81" s="11"/>
      <c r="T81" s="11"/>
      <c r="U81" s="6"/>
      <c r="V81" s="1"/>
    </row>
    <row r="82" spans="2:22" x14ac:dyDescent="0.25">
      <c r="B82" s="1"/>
      <c r="C82" s="5"/>
      <c r="D82" s="10" t="s">
        <v>35</v>
      </c>
      <c r="E82" s="10"/>
      <c r="F82" s="10" t="s">
        <v>2</v>
      </c>
      <c r="G82" s="10" t="s">
        <v>3</v>
      </c>
      <c r="H82" s="10" t="s">
        <v>4</v>
      </c>
      <c r="I82" s="10" t="s">
        <v>5</v>
      </c>
      <c r="J82" s="10" t="s">
        <v>6</v>
      </c>
      <c r="K82" s="10" t="s">
        <v>7</v>
      </c>
      <c r="L82" s="11"/>
      <c r="M82" s="11"/>
      <c r="N82" s="11"/>
      <c r="O82" s="11"/>
      <c r="P82" s="11"/>
      <c r="Q82" s="11"/>
      <c r="R82" s="11"/>
      <c r="S82" s="11"/>
      <c r="T82" s="11"/>
      <c r="U82" s="6"/>
      <c r="V82" s="1"/>
    </row>
    <row r="83" spans="2:22" x14ac:dyDescent="0.25">
      <c r="B83" s="1"/>
      <c r="C83" s="5"/>
      <c r="D83" s="11"/>
      <c r="E83" s="11" t="s">
        <v>8</v>
      </c>
      <c r="F83" s="11">
        <v>553769.7799408579</v>
      </c>
      <c r="G83" s="11">
        <v>13.205882969343627</v>
      </c>
      <c r="H83" s="11">
        <v>3.150603910363853</v>
      </c>
      <c r="I83" s="11">
        <f t="shared" si="6"/>
        <v>10.055279058979774</v>
      </c>
      <c r="J83" s="11">
        <f t="shared" si="7"/>
        <v>94.718887903340089</v>
      </c>
      <c r="K83" s="11">
        <f t="shared" si="8"/>
        <v>130.64443048228733</v>
      </c>
      <c r="L83" s="11"/>
      <c r="M83" s="11"/>
      <c r="N83" s="11"/>
      <c r="O83" s="11"/>
      <c r="P83" s="11"/>
      <c r="Q83" s="11"/>
      <c r="R83" s="11"/>
      <c r="S83" s="11"/>
      <c r="T83" s="11"/>
      <c r="U83" s="6"/>
      <c r="V83" s="1"/>
    </row>
    <row r="84" spans="2:22" x14ac:dyDescent="0.25">
      <c r="B84" s="1"/>
      <c r="C84" s="5"/>
      <c r="D84" s="11"/>
      <c r="E84" s="11" t="s">
        <v>9</v>
      </c>
      <c r="F84" s="11">
        <v>420995.23652694607</v>
      </c>
      <c r="G84" s="11">
        <v>12.465685741265903</v>
      </c>
      <c r="H84" s="11">
        <v>3.3754730038914551</v>
      </c>
      <c r="I84" s="11">
        <f t="shared" si="6"/>
        <v>9.090212737374447</v>
      </c>
      <c r="J84" s="11">
        <f t="shared" si="7"/>
        <v>101.43135161950929</v>
      </c>
      <c r="K84" s="11">
        <f t="shared" si="8"/>
        <v>132.12361908116236</v>
      </c>
      <c r="L84" s="11"/>
      <c r="M84" s="11"/>
      <c r="N84" s="11"/>
      <c r="O84" s="11"/>
      <c r="P84" s="11"/>
      <c r="Q84" s="11"/>
      <c r="R84" s="11"/>
      <c r="S84" s="11"/>
      <c r="T84" s="11"/>
      <c r="U84" s="6"/>
      <c r="V84" s="1"/>
    </row>
    <row r="85" spans="2:22" x14ac:dyDescent="0.25">
      <c r="B85" s="1"/>
      <c r="C85" s="5"/>
      <c r="D85" s="11"/>
      <c r="E85" s="11" t="s">
        <v>10</v>
      </c>
      <c r="F85" s="11">
        <v>206185.01481599204</v>
      </c>
      <c r="G85" s="11">
        <v>13.414583482165966</v>
      </c>
      <c r="H85" s="11">
        <v>3.4461957286259874</v>
      </c>
      <c r="I85" s="11">
        <f t="shared" si="6"/>
        <v>9.9683877535399787</v>
      </c>
      <c r="J85" s="11">
        <f t="shared" si="7"/>
        <v>114.35291542581197</v>
      </c>
      <c r="K85" s="11">
        <f t="shared" si="8"/>
        <v>145.15994013426644</v>
      </c>
      <c r="L85" s="11"/>
      <c r="M85" s="11"/>
      <c r="N85" s="11"/>
      <c r="O85" s="11"/>
      <c r="P85" s="11"/>
      <c r="Q85" s="11"/>
      <c r="R85" s="11"/>
      <c r="S85" s="11"/>
      <c r="T85" s="11"/>
      <c r="U85" s="6"/>
      <c r="V85" s="1"/>
    </row>
    <row r="86" spans="2:22" x14ac:dyDescent="0.25">
      <c r="B86" s="1"/>
      <c r="C86" s="5"/>
      <c r="D86" s="11"/>
      <c r="E86" s="11" t="s">
        <v>11</v>
      </c>
      <c r="F86" s="11">
        <v>302558.14665850019</v>
      </c>
      <c r="G86" s="11">
        <v>14.965673957426711</v>
      </c>
      <c r="H86" s="11">
        <v>3.5601601087591557</v>
      </c>
      <c r="I86" s="11">
        <f t="shared" si="6"/>
        <v>11.405513848667555</v>
      </c>
      <c r="J86" s="11">
        <f t="shared" si="7"/>
        <v>137.09605686194249</v>
      </c>
      <c r="K86" s="11">
        <f t="shared" si="8"/>
        <v>167.29981363112873</v>
      </c>
      <c r="L86" s="11"/>
      <c r="M86" s="11"/>
      <c r="N86" s="11"/>
      <c r="O86" s="11"/>
      <c r="P86" s="11"/>
      <c r="Q86" s="11"/>
      <c r="R86" s="11"/>
      <c r="S86" s="11"/>
      <c r="T86" s="11"/>
      <c r="U86" s="6"/>
      <c r="V86" s="1"/>
    </row>
    <row r="87" spans="2:22" x14ac:dyDescent="0.25">
      <c r="B87" s="1"/>
      <c r="C87" s="5"/>
      <c r="D87" s="11"/>
      <c r="E87" s="11" t="s">
        <v>12</v>
      </c>
      <c r="F87" s="11">
        <v>280130.03978816065</v>
      </c>
      <c r="G87" s="11">
        <v>14.971738209039056</v>
      </c>
      <c r="H87" s="11">
        <v>3.4246659691129002</v>
      </c>
      <c r="I87" s="11">
        <f t="shared" si="6"/>
        <v>11.547072239926155</v>
      </c>
      <c r="J87" s="11">
        <f t="shared" si="7"/>
        <v>127.33096084204594</v>
      </c>
      <c r="K87" s="11">
        <f t="shared" si="8"/>
        <v>160.99785535690501</v>
      </c>
      <c r="L87" s="11"/>
      <c r="M87" s="11"/>
      <c r="N87" s="11"/>
      <c r="O87" s="11"/>
      <c r="P87" s="11"/>
      <c r="Q87" s="11"/>
      <c r="R87" s="11"/>
      <c r="S87" s="11"/>
      <c r="T87" s="11"/>
      <c r="U87" s="6"/>
      <c r="V87" s="1"/>
    </row>
    <row r="88" spans="2:22" x14ac:dyDescent="0.25">
      <c r="B88" s="1"/>
      <c r="C88" s="5"/>
      <c r="D88" s="11"/>
      <c r="E88" s="11" t="s">
        <v>13</v>
      </c>
      <c r="F88" s="11">
        <v>152612.76881579834</v>
      </c>
      <c r="G88" s="11">
        <v>12.836339820992588</v>
      </c>
      <c r="H88" s="11">
        <v>3.6671514830996554</v>
      </c>
      <c r="I88" s="11">
        <f t="shared" si="6"/>
        <v>9.1691883378929333</v>
      </c>
      <c r="J88" s="11">
        <f t="shared" si="7"/>
        <v>122.60481695527324</v>
      </c>
      <c r="K88" s="11">
        <f t="shared" si="8"/>
        <v>147.80860020206978</v>
      </c>
      <c r="L88" s="11"/>
      <c r="M88" s="11"/>
      <c r="N88" s="11"/>
      <c r="O88" s="11"/>
      <c r="P88" s="11"/>
      <c r="Q88" s="11"/>
      <c r="R88" s="11"/>
      <c r="S88" s="11"/>
      <c r="T88" s="11"/>
      <c r="U88" s="6"/>
      <c r="V88" s="1"/>
    </row>
    <row r="89" spans="2:22" x14ac:dyDescent="0.25">
      <c r="B89" s="1"/>
      <c r="C89" s="5"/>
      <c r="D89" s="11"/>
      <c r="E89" s="11" t="s">
        <v>14</v>
      </c>
      <c r="F89" s="11">
        <v>184868.75841088014</v>
      </c>
      <c r="G89" s="11">
        <v>12.691801487574567</v>
      </c>
      <c r="H89" s="11">
        <v>3.5004012627126051</v>
      </c>
      <c r="I89" s="11">
        <f t="shared" si="6"/>
        <v>9.1914002248619617</v>
      </c>
      <c r="J89" s="11">
        <f t="shared" si="7"/>
        <v>110.85270488384597</v>
      </c>
      <c r="K89" s="11">
        <f t="shared" si="8"/>
        <v>139.49888957305973</v>
      </c>
      <c r="L89" s="11"/>
      <c r="M89" s="11"/>
      <c r="N89" s="11"/>
      <c r="O89" s="11"/>
      <c r="P89" s="11"/>
      <c r="Q89" s="11"/>
      <c r="R89" s="11"/>
      <c r="S89" s="11"/>
      <c r="T89" s="11"/>
      <c r="U89" s="6"/>
      <c r="V89" s="1"/>
    </row>
    <row r="90" spans="2:22" x14ac:dyDescent="0.25">
      <c r="B90" s="1"/>
      <c r="C90" s="5"/>
      <c r="D90" s="11"/>
      <c r="E90" s="11" t="s">
        <v>15</v>
      </c>
      <c r="F90" s="11">
        <v>255488.71360582305</v>
      </c>
      <c r="G90" s="11">
        <v>12.916626881659159</v>
      </c>
      <c r="H90" s="11">
        <v>3.6117253494694195</v>
      </c>
      <c r="I90" s="11">
        <f t="shared" si="6"/>
        <v>9.3049015321897386</v>
      </c>
      <c r="J90" s="11">
        <f t="shared" si="7"/>
        <v>119.93799780254483</v>
      </c>
      <c r="K90" s="11">
        <f t="shared" si="8"/>
        <v>146.48510943771728</v>
      </c>
      <c r="L90" s="11"/>
      <c r="M90" s="11"/>
      <c r="N90" s="11"/>
      <c r="O90" s="11"/>
      <c r="P90" s="11"/>
      <c r="Q90" s="11"/>
      <c r="R90" s="11"/>
      <c r="S90" s="11"/>
      <c r="T90" s="11"/>
      <c r="U90" s="6"/>
      <c r="V90" s="1"/>
    </row>
    <row r="91" spans="2:22" x14ac:dyDescent="0.25">
      <c r="B91" s="1"/>
      <c r="C91" s="5"/>
      <c r="D91" s="11"/>
      <c r="E91" s="11" t="s">
        <v>16</v>
      </c>
      <c r="F91" s="11">
        <v>244932.1875094584</v>
      </c>
      <c r="G91" s="11">
        <v>11.876207517553743</v>
      </c>
      <c r="H91" s="11">
        <v>3.3950871859202674</v>
      </c>
      <c r="I91" s="11">
        <f t="shared" si="6"/>
        <v>8.4811203316334751</v>
      </c>
      <c r="J91" s="11">
        <f t="shared" si="7"/>
        <v>97.220579710592133</v>
      </c>
      <c r="K91" s="11">
        <f t="shared" si="8"/>
        <v>126.60718627495473</v>
      </c>
      <c r="L91" s="11"/>
      <c r="M91" s="11"/>
      <c r="N91" s="11"/>
      <c r="O91" s="11"/>
      <c r="P91" s="11"/>
      <c r="Q91" s="11"/>
      <c r="R91" s="11"/>
      <c r="S91" s="11"/>
      <c r="T91" s="11"/>
      <c r="U91" s="6"/>
      <c r="V91" s="1"/>
    </row>
    <row r="92" spans="2:22" x14ac:dyDescent="0.25">
      <c r="B92" s="1"/>
      <c r="C92" s="5"/>
      <c r="D92" s="11"/>
      <c r="E92" s="11" t="s">
        <v>17</v>
      </c>
      <c r="F92" s="11">
        <v>146498.94846941199</v>
      </c>
      <c r="G92" s="11">
        <v>12.213940600805294</v>
      </c>
      <c r="H92" s="11">
        <v>3.5897835589349953</v>
      </c>
      <c r="I92" s="11">
        <f t="shared" si="6"/>
        <v>8.6241570418702995</v>
      </c>
      <c r="J92" s="11">
        <f t="shared" si="7"/>
        <v>111.45079660214164</v>
      </c>
      <c r="K92" s="11">
        <f t="shared" si="8"/>
        <v>137.67456591793953</v>
      </c>
      <c r="L92" s="11"/>
      <c r="M92" s="11"/>
      <c r="N92" s="11"/>
      <c r="O92" s="11"/>
      <c r="P92" s="11"/>
      <c r="Q92" s="11"/>
      <c r="R92" s="11"/>
      <c r="S92" s="11"/>
      <c r="T92" s="11"/>
      <c r="U92" s="6"/>
      <c r="V92" s="1"/>
    </row>
    <row r="93" spans="2:22" x14ac:dyDescent="0.25">
      <c r="B93" s="1"/>
      <c r="C93" s="5"/>
      <c r="D93" s="11"/>
      <c r="E93" s="13"/>
      <c r="F93" s="10"/>
      <c r="G93" s="10"/>
      <c r="H93" s="10"/>
      <c r="I93" s="10"/>
      <c r="J93" s="10"/>
      <c r="K93" s="10"/>
      <c r="L93" s="11"/>
      <c r="M93" s="11"/>
      <c r="N93" s="11"/>
      <c r="O93" s="11"/>
      <c r="P93" s="11"/>
      <c r="Q93" s="11"/>
      <c r="R93" s="11"/>
      <c r="S93" s="11"/>
      <c r="T93" s="11"/>
      <c r="U93" s="6"/>
      <c r="V93" s="1"/>
    </row>
    <row r="94" spans="2:22" x14ac:dyDescent="0.25">
      <c r="B94" s="1"/>
      <c r="C94" s="5"/>
      <c r="D94" s="11"/>
      <c r="E94" s="13"/>
      <c r="F94" s="10"/>
      <c r="G94" s="10"/>
      <c r="H94" s="10"/>
      <c r="I94" s="10"/>
      <c r="J94" s="10"/>
      <c r="K94" s="10"/>
      <c r="L94" s="11"/>
      <c r="M94" s="11"/>
      <c r="N94" s="11"/>
      <c r="O94" s="11"/>
      <c r="P94" s="11"/>
      <c r="Q94" s="11"/>
      <c r="R94" s="11"/>
      <c r="S94" s="11"/>
      <c r="T94" s="11"/>
      <c r="U94" s="6"/>
      <c r="V94" s="1"/>
    </row>
    <row r="95" spans="2:22" x14ac:dyDescent="0.25">
      <c r="B95" s="1"/>
      <c r="C95" s="5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6"/>
      <c r="V95" s="1"/>
    </row>
    <row r="96" spans="2:22" x14ac:dyDescent="0.25">
      <c r="B96" s="1"/>
      <c r="C96" s="5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6"/>
      <c r="V96" s="1"/>
    </row>
    <row r="97" spans="2:22" ht="15.75" thickBot="1" x14ac:dyDescent="0.3">
      <c r="B97" s="1"/>
      <c r="C97" s="8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9"/>
      <c r="V97" s="1"/>
    </row>
    <row r="98" spans="2:22" x14ac:dyDescent="0.2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Wasim</dc:creator>
  <cp:lastModifiedBy>Wasim</cp:lastModifiedBy>
  <dcterms:created xsi:type="dcterms:W3CDTF">2022-08-08T01:02:46Z</dcterms:created>
  <dcterms:modified xsi:type="dcterms:W3CDTF">2022-08-08T01:04:14Z</dcterms:modified>
</cp:coreProperties>
</file>