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-my.sharepoint.com/personal/p_thorn_sydney_edu_au/Documents/Desktop-in-use/OUR_PAPERS/slice-calcium-2021-Nicole/Liprin data/Slice-paper-Nov2020/after eLife - synapse/Latest figures - eLife/DATA-FIGS/Fig 1/"/>
    </mc:Choice>
  </mc:AlternateContent>
  <xr:revisionPtr revIDLastSave="1" documentId="8_{02F59D7B-4BD2-4E86-A339-7FA97A2E2ACB}" xr6:coauthVersionLast="47" xr6:coauthVersionMax="47" xr10:uidLastSave="{B88D3A27-A896-4A9B-9AD6-4564E664B518}"/>
  <bookViews>
    <workbookView xWindow="14895" yWindow="1275" windowWidth="29370" windowHeight="18735" xr2:uid="{594FF520-8436-4528-B3BA-DD4F78B82556}"/>
  </bookViews>
  <sheets>
    <sheet name="slices" sheetId="1" r:id="rId1"/>
    <sheet name="summary" sheetId="3" r:id="rId2"/>
    <sheet name="isolated isle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L8" i="3"/>
  <c r="L6" i="3"/>
  <c r="L4" i="3"/>
  <c r="AT1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K1" i="2"/>
  <c r="R1" i="2"/>
  <c r="Y1" i="2"/>
  <c r="AF1" i="2"/>
  <c r="AM1" i="2"/>
  <c r="D1" i="2"/>
  <c r="AO18" i="1"/>
  <c r="AO19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H4" i="1"/>
  <c r="AH5" i="1"/>
  <c r="AH6" i="1"/>
  <c r="AH7" i="1"/>
  <c r="AH8" i="1"/>
  <c r="AA5" i="1"/>
  <c r="AA6" i="1"/>
  <c r="AA7" i="1"/>
  <c r="AA8" i="1"/>
  <c r="AA9" i="1"/>
  <c r="AA10" i="1"/>
  <c r="AA11" i="1"/>
  <c r="AA12" i="1"/>
  <c r="AA4" i="1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4" i="2"/>
  <c r="AM1" i="1" l="1"/>
  <c r="AF1" i="1"/>
  <c r="Y1" i="1"/>
  <c r="T5" i="1"/>
  <c r="T6" i="1"/>
  <c r="T7" i="1"/>
  <c r="T8" i="1"/>
  <c r="T9" i="1"/>
  <c r="T10" i="1"/>
  <c r="T11" i="1"/>
  <c r="T12" i="1"/>
  <c r="T13" i="1"/>
  <c r="T4" i="1"/>
  <c r="T4" i="2"/>
  <c r="T5" i="2"/>
  <c r="T6" i="2"/>
  <c r="T7" i="2"/>
  <c r="T8" i="2"/>
  <c r="T9" i="2"/>
  <c r="T10" i="2"/>
  <c r="T11" i="2"/>
  <c r="T12" i="2"/>
  <c r="T13" i="2"/>
  <c r="T14" i="2"/>
  <c r="M5" i="1"/>
  <c r="M6" i="1"/>
  <c r="M7" i="1"/>
  <c r="M8" i="1"/>
  <c r="M9" i="1"/>
  <c r="M10" i="1"/>
  <c r="M11" i="1"/>
  <c r="M12" i="1"/>
  <c r="M13" i="1"/>
  <c r="M14" i="1"/>
  <c r="M15" i="1"/>
  <c r="M4" i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4" i="2"/>
  <c r="R1" i="1" l="1"/>
  <c r="K1" i="1"/>
  <c r="F5" i="2"/>
  <c r="F6" i="2"/>
  <c r="F7" i="2"/>
  <c r="F8" i="2"/>
  <c r="F9" i="2"/>
  <c r="F10" i="2"/>
  <c r="F4" i="2"/>
  <c r="F5" i="1"/>
  <c r="F6" i="1"/>
  <c r="F7" i="1"/>
  <c r="F8" i="1"/>
  <c r="F9" i="1"/>
  <c r="F10" i="1"/>
  <c r="F4" i="1"/>
  <c r="C1" i="1" s="1"/>
</calcChain>
</file>

<file path=xl/sharedStrings.xml><?xml version="1.0" encoding="utf-8"?>
<sst xmlns="http://schemas.openxmlformats.org/spreadsheetml/2006/main" count="284" uniqueCount="210">
  <si>
    <t>c:4/4 z:1/7 - isolated islet new setting lam pFAK ins dapi</t>
  </si>
  <si>
    <t>c:4/4 z:2/7 - isolated islet new setting lam pFAK ins dapi</t>
  </si>
  <si>
    <t>c:4/4 z:3/7 - isolated islet new setting lam pFAK ins dapi</t>
  </si>
  <si>
    <t>c:4/4 z:4/7 - isolated islet new setting lam pFAK ins dapi</t>
  </si>
  <si>
    <t>c:4/4 z:5/7 - isolated islet new setting lam pFAK ins dapi</t>
  </si>
  <si>
    <t>c:4/4 z:6/7 - isolated islet new setting lam pFAK ins dapi</t>
  </si>
  <si>
    <t>c:4/4 z:7/7 - isolated islet new setting lam pFAK ins dapi</t>
  </si>
  <si>
    <t>slice 1</t>
  </si>
  <si>
    <t>c:4/4 z:1/7 - slice new setting lam pFAK ins dapi</t>
  </si>
  <si>
    <t>c:4/4 z:2/7 - slice new setting lam pFAK ins dapi</t>
  </si>
  <si>
    <t>c:4/4 z:3/7 - slice new setting lam pFAK ins dapi</t>
  </si>
  <si>
    <t>c:4/4 z:4/7 - slice new setting lam pFAK ins dapi</t>
  </si>
  <si>
    <t>c:4/4 z:5/7 - slice new setting lam pFAK ins dapi</t>
  </si>
  <si>
    <t>c:4/4 z:6/7 - slice new setting lam pFAK ins dapi</t>
  </si>
  <si>
    <t>c:4/4 z:7/7 - slice new setting lam pFAK ins dapi</t>
  </si>
  <si>
    <t>DAPI</t>
  </si>
  <si>
    <t>Area:</t>
  </si>
  <si>
    <t>Insulin</t>
  </si>
  <si>
    <t>Laminin</t>
  </si>
  <si>
    <t>pFAK</t>
  </si>
  <si>
    <t>pFAK %</t>
  </si>
  <si>
    <t>islet 1</t>
  </si>
  <si>
    <t>islet 2</t>
  </si>
  <si>
    <t>c:4/4 z:1/29 - islet4 lam pFAK ins dapi</t>
  </si>
  <si>
    <t>c:4/4 z:2/29 - islet4 lam pFAK ins dapi</t>
  </si>
  <si>
    <t>c:4/4 z:3/29 - islet4 lam pFAK ins dapi</t>
  </si>
  <si>
    <t>c:4/4 z:4/29 - islet4 lam pFAK ins dapi</t>
  </si>
  <si>
    <t>c:4/4 z:5/29 - islet4 lam pFAK ins dapi</t>
  </si>
  <si>
    <t>c:4/4 z:6/29 - islet4 lam pFAK ins dapi</t>
  </si>
  <si>
    <t>c:4/4 z:7/29 - islet4 lam pFAK ins dapi</t>
  </si>
  <si>
    <t>c:4/4 z:8/29 - islet4 lam pFAK ins dapi</t>
  </si>
  <si>
    <t>c:4/4 z:9/29 - islet4 lam pFAK ins dapi</t>
  </si>
  <si>
    <t>c:4/4 z:10/29 - islet4 lam pFAK ins dapi</t>
  </si>
  <si>
    <t>c:4/4 z:11/29 - islet4 lam pFAK ins dapi</t>
  </si>
  <si>
    <t>c:4/4 z:12/29 - islet4 lam pFAK ins dapi</t>
  </si>
  <si>
    <t>c:4/4 z:13/29 - islet4 lam pFAK ins dapi</t>
  </si>
  <si>
    <t>c:4/4 z:14/29 - islet4 lam pFAK ins dapi</t>
  </si>
  <si>
    <t>c:4/4 z:15/29 - islet4 lam pFAK ins dapi</t>
  </si>
  <si>
    <t>c:4/4 z:16/29 - islet4 lam pFAK ins dapi</t>
  </si>
  <si>
    <t>c:4/4 z:17/29 - islet4 lam pFAK ins dapi</t>
  </si>
  <si>
    <t>c:4/4 z:18/29 - islet4 lam pFAK ins dapi</t>
  </si>
  <si>
    <t>c:4/4 z:19/29 - islet4 lam pFAK ins dapi</t>
  </si>
  <si>
    <t>c:4/4 z:20/29 - islet4 lam pFAK ins dapi</t>
  </si>
  <si>
    <t>c:4/4 z:21/29 - islet4 lam pFAK ins dapi</t>
  </si>
  <si>
    <t>c:4/4 z:22/29 - islet4 lam pFAK ins dapi</t>
  </si>
  <si>
    <t>c:4/4 z:23/29 - islet4 lam pFAK ins dapi</t>
  </si>
  <si>
    <t>c:4/4 z:24/29 - islet4 lam pFAK ins dapi</t>
  </si>
  <si>
    <t>c:4/4 z:25/29 - islet4 lam pFAK ins dapi</t>
  </si>
  <si>
    <t>c:4/4 z:26/29 - islet4 lam pFAK ins dapi</t>
  </si>
  <si>
    <t>slice 2</t>
  </si>
  <si>
    <t>c:4/4 z:3/24 - slice2 lam pFAK ins dapi</t>
  </si>
  <si>
    <t>c:4/4 z:4/24 - slice2 lam pFAK ins dapi</t>
  </si>
  <si>
    <t>c:4/4 z:5/24 - slice2 lam pFAK ins dapi</t>
  </si>
  <si>
    <t>c:4/4 z:6/24 - slice2 lam pFAK ins dapi</t>
  </si>
  <si>
    <t>c:4/4 z:7/24 - slice2 lam pFAK ins dapi</t>
  </si>
  <si>
    <t>c:4/4 z:8/24 - slice2 lam pFAK ins dapi</t>
  </si>
  <si>
    <t>c:4/4 z:9/24 - slice2 lam pFAK ins dapi</t>
  </si>
  <si>
    <t>c:4/4 z:10/24 - slice2 lam pFAK ins dapi</t>
  </si>
  <si>
    <t>c:4/4 z:11/24 - slice2 lam pFAK ins dapi</t>
  </si>
  <si>
    <t>c:4/4 z:12/24 - slice2 lam pFAK ins dapi</t>
  </si>
  <si>
    <t>c:4/4 z:13/24 - slice2 lam pFAK ins dapi</t>
  </si>
  <si>
    <t>c:4/4 z:14/24 - slice2 lam pFAK ins dapi</t>
  </si>
  <si>
    <t>c:4/4 z:5/25 - islet3 lam pFAK ins dapi</t>
  </si>
  <si>
    <t>c:4/4 z:6/25 - islet3 lam pFAK ins dapi</t>
  </si>
  <si>
    <t>c:4/4 z:7/25 - islet3 lam pFAK ins dapi</t>
  </si>
  <si>
    <t>c:4/4 z:8/25 - islet3 lam pFAK ins dapi</t>
  </si>
  <si>
    <t>c:4/4 z:9/25 - islet3 lam pFAK ins dapi</t>
  </si>
  <si>
    <t>c:4/4 z:10/25 - islet3 lam pFAK ins dapi</t>
  </si>
  <si>
    <t>c:4/4 z:11/25 - islet3 lam pFAK ins dapi</t>
  </si>
  <si>
    <t>c:4/4 z:12/25 - islet3 lam pFAK ins dapi</t>
  </si>
  <si>
    <t>c:4/4 z:13/25 - islet3 lam pFAK ins dapi</t>
  </si>
  <si>
    <t>c:4/4 z:14/25 - islet3 lam pFAK ins dapi</t>
  </si>
  <si>
    <t>c:4/4 z:15/25 - islet3 lam pFAK ins dapi</t>
  </si>
  <si>
    <t>islet3</t>
  </si>
  <si>
    <t>slice 3</t>
  </si>
  <si>
    <t>c:4/4 z:7/20 - slice1 lam pFAK ins dapi</t>
  </si>
  <si>
    <t>c:4/4 z:8/20 - slice1 lam pFAK ins dapi</t>
  </si>
  <si>
    <t>c:4/4 z:9/20 - slice1 lam pFAK ins dapi</t>
  </si>
  <si>
    <t>c:4/4 z:10/20 - slice1 lam pFAK ins dapi</t>
  </si>
  <si>
    <t>c:4/4 z:11/20 - slice1 lam pFAK ins dapi</t>
  </si>
  <si>
    <t>c:4/4 z:12/20 - slice1 lam pFAK ins dapi</t>
  </si>
  <si>
    <t>c:4/4 z:13/20 - slice1 lam pFAK ins dapi</t>
  </si>
  <si>
    <t>c:4/4 z:14/20 - slice1 lam pFAK ins dapi</t>
  </si>
  <si>
    <t>c:4/4 z:15/20 - slice1 lam pFAK ins dapi</t>
  </si>
  <si>
    <t>c:4/4 z:16/20 - slice1 lam pFAK ins dapi</t>
  </si>
  <si>
    <t>c:4/4 z:1/26 - islet2 lam pFAK ins dapi</t>
  </si>
  <si>
    <t>c:4/4 z:2/26 - islet2 lam pFAK ins dapi</t>
  </si>
  <si>
    <t>c:4/4 z:3/26 - islet2 lam pFAK ins dapi</t>
  </si>
  <si>
    <t>c:4/4 z:4/26 - islet2 lam pFAK ins dapi</t>
  </si>
  <si>
    <t>c:4/4 z:5/26 - islet2 lam pFAK ins dapi</t>
  </si>
  <si>
    <t>c:4/4 z:6/26 - islet2 lam pFAK ins dapi</t>
  </si>
  <si>
    <t>c:4/4 z:7/26 - islet2 lam pFAK ins dapi</t>
  </si>
  <si>
    <t>c:4/4 z:8/26 - islet2 lam pFAK ins dapi</t>
  </si>
  <si>
    <t>c:4/4 z:9/26 - islet2 lam pFAK ins dapi</t>
  </si>
  <si>
    <t>c:4/4 z:10/26 - islet2 lam pFAK ins dapi</t>
  </si>
  <si>
    <t>c:4/4 z:11/26 - islet2 lam pFAK ins dapi</t>
  </si>
  <si>
    <t>c:4/4 z:12/26 - islet2 lam pFAK ins dapi</t>
  </si>
  <si>
    <t>c:4/4 z:13/26 - islet2 lam pFAK ins dapi</t>
  </si>
  <si>
    <t>c:4/4 z:14/26 - islet2 lam pFAK ins dapi</t>
  </si>
  <si>
    <t>c:4/4 z:15/26 - islet2 lam pFAK ins dapi</t>
  </si>
  <si>
    <t>c:4/4 z:16/26 - islet2 lam pFAK ins dapi</t>
  </si>
  <si>
    <t>c:4/4 z:17/26 - islet2 lam pFAK ins dapi</t>
  </si>
  <si>
    <t>c:4/4 z:18/26 - islet2 lam pFAK ins dapi</t>
  </si>
  <si>
    <t>c:4/4 z:19/26 - islet2 lam pFAK ins dapi</t>
  </si>
  <si>
    <t>c:4/4 z:20/26 - islet2 lam pFAK ins dapi</t>
  </si>
  <si>
    <t>islet4</t>
  </si>
  <si>
    <t>c:4/4 z:1/30 - isolated islet1 lam pFAK ins dapi.nd2 (series</t>
  </si>
  <si>
    <t>c:4/4 z:2/30 - isolated islet1 lam pFAK ins dapi.nd2 (series</t>
  </si>
  <si>
    <t>c:4/4 z:3/30 - isolated islet1 lam pFAK ins dapi.nd2 (series</t>
  </si>
  <si>
    <t>c:4/4 z:4/30 - isolated islet1 lam pFAK ins dapi.nd2 (series</t>
  </si>
  <si>
    <t>c:4/4 z:5/30 - isolated islet1 lam pFAK ins dapi.nd2 (series</t>
  </si>
  <si>
    <t>c:4/4 z:6/30 - isolated islet1 lam pFAK ins dapi.nd2 (series</t>
  </si>
  <si>
    <t>c:4/4 z:7/30 - isolated islet1 lam pFAK ins dapi.nd2 (series</t>
  </si>
  <si>
    <t>c:4/4 z:8/30 - isolated islet1 lam pFAK ins dapi.nd2 (series</t>
  </si>
  <si>
    <t>c:4/4 z:9/30 - isolated islet1 lam pFAK ins dapi.nd2 (series</t>
  </si>
  <si>
    <t>c:4/4 z:10/30 - isolated islet1 lam pFAK ins dapi.nd2 (serie</t>
  </si>
  <si>
    <t>c:4/4 z:11/30 - isolated islet1 lam pFAK ins dapi.nd2 (serie</t>
  </si>
  <si>
    <t>c:4/4 z:12/30 - isolated islet1 lam pFAK ins dapi.nd2 (serie</t>
  </si>
  <si>
    <t>c:4/4 z:13/30 - isolated islet1 lam pFAK ins dapi.nd2 (serie</t>
  </si>
  <si>
    <t>c:4/4 z:14/30 - isolated islet1 lam pFAK ins dapi.nd2 (serie</t>
  </si>
  <si>
    <t>c:4/4 z:15/30 - isolated islet1 lam pFAK ins dapi.nd2 (serie</t>
  </si>
  <si>
    <t>c:4/4 z:16/30 - isolated islet1 lam pFAK ins dapi.nd2 (serie</t>
  </si>
  <si>
    <t>c:4/4 z:17/30 - isolated islet1 lam pFAK ins dapi.nd2 (serie</t>
  </si>
  <si>
    <t>c:4/4 z:18/30 - isolated islet1 lam pFAK ins dapi.nd2 (serie</t>
  </si>
  <si>
    <t>c:4/4 z:19/30 - isolated islet1 lam pFAK ins dapi.nd2 (serie</t>
  </si>
  <si>
    <t>c:4/4 z:20/30 - isolated islet1 lam pFAK ins dapi.nd2 (serie</t>
  </si>
  <si>
    <t>c:4/4 z:21/30 - isolated islet1 lam pFAK ins dapi.nd2 (serie</t>
  </si>
  <si>
    <t>c:4/4 z:22/30 - isolated islet1 lam pFAK ins dapi.nd2 (serie</t>
  </si>
  <si>
    <t>c:4/4 z:23/30 - isolated islet1 lam pFAK ins dapi.nd2 (serie</t>
  </si>
  <si>
    <t>c:4/4 z:24/30 - isolated islet1 lam pFAK ins dapi.nd2 (serie</t>
  </si>
  <si>
    <t>c:4/4 z:25/30 - isolated islet1 lam pFAK ins dapi.nd2 (serie</t>
  </si>
  <si>
    <t>c:4/4 z:26/30 - isolated islet1 lam pFAK ins dapi.nd2 (serie</t>
  </si>
  <si>
    <t>c:4/4 z:27/30 - isolated islet1 lam pFAK ins dapi.nd2 (serie</t>
  </si>
  <si>
    <t>c:4/4 z:28/30 - isolated islet1 lam pFAK ins dapi.nd2 (serie</t>
  </si>
  <si>
    <t>c:4/4 z:29/30 - isolated islet1 lam pFAK ins dapi.nd2 (serie</t>
  </si>
  <si>
    <t>c:4/4 z:30/30 - isolated islet1 lam pFAK ins dapi.nd2 (serie</t>
  </si>
  <si>
    <t>islet5</t>
  </si>
  <si>
    <t>c:4/4 z:6/23 - islet1 lam pFAK ins dapi</t>
  </si>
  <si>
    <t>c:4/4 z:7/23 - islet1 lam pFAK ins dapi</t>
  </si>
  <si>
    <t>c:4/4 z:8/23 - islet1 lam pFAK ins dapi</t>
  </si>
  <si>
    <t>c:4/4 z:9/23 - islet1 lam pFAK ins dapi</t>
  </si>
  <si>
    <t>c:4/4 z:10/23 - islet1 lam pFAK ins dapi</t>
  </si>
  <si>
    <t>c:4/4 z:11/23 - islet1 lam pFAK ins dapi</t>
  </si>
  <si>
    <t>c:4/4 z:12/23 - islet1 lam pFAK ins dapi</t>
  </si>
  <si>
    <t>c:4/4 z:13/23 - islet1 lam pFAK ins dapi</t>
  </si>
  <si>
    <t>c:4/4 z:14/23 - islet1 lam pFAK ins dapi</t>
  </si>
  <si>
    <t>c:4/4 z:15/23 - islet1 lam pFAK ins dapi</t>
  </si>
  <si>
    <t>c:4/4 z:16/23 - islet1 lam pFAK ins dapi</t>
  </si>
  <si>
    <t>c:4/4 z:17/23 - islet1 lam pFAK ins dapi</t>
  </si>
  <si>
    <t>c:4/4 z:18/23 - islet1 lam pFAK ins dapi</t>
  </si>
  <si>
    <t>c:4/4 z:19/23 - islet1 lam pFAK ins dapi</t>
  </si>
  <si>
    <t>c:4/4 z:20/23 - islet1 lam pFAK ins dapi</t>
  </si>
  <si>
    <t>c:4/4 z:21/23 - islet1 lam pFAK ins dapi</t>
  </si>
  <si>
    <t>c:4/4 z:22/23 - islet1 lam pFAK ins dapi</t>
  </si>
  <si>
    <t>c:4/4 z:23/23 - islet1 lam pFAK ins dapi</t>
  </si>
  <si>
    <t>islet6</t>
  </si>
  <si>
    <t>c:4/4 z:1/17 - slice 3 lam pFAK ins dapi</t>
  </si>
  <si>
    <t>c:4/4 z:2/17 - slice 3 lam pFAK ins dapi</t>
  </si>
  <si>
    <t>c:4/4 z:3/17 - slice 3 lam pFAK ins dapi</t>
  </si>
  <si>
    <t>c:4/4 z:4/17 - slice 3 lam pFAK ins dapi</t>
  </si>
  <si>
    <t>c:4/4 z:5/17 - slice 3 lam pFAK ins dapi</t>
  </si>
  <si>
    <t>c:4/4 z:6/17 - slice 3 lam pFAK ins dapi</t>
  </si>
  <si>
    <t>c:4/4 z:7/17 - slice 3 lam pFAK ins dapi</t>
  </si>
  <si>
    <t>c:4/4 z:8/17 - slice 3 lam pFAK ins dapi</t>
  </si>
  <si>
    <t>c:4/4 z:9/17 - slice 3 lam pFAK ins dapi</t>
  </si>
  <si>
    <t>slice 4</t>
  </si>
  <si>
    <t>c:4/4 z:11/18 - slice 4 lam pFAK ins dapi</t>
  </si>
  <si>
    <t>c:4/4 z:12/18 - slice 4 lam pFAK ins dapi</t>
  </si>
  <si>
    <t>c:4/4 z:13/18 - slice 4 lam pFAK ins dapi</t>
  </si>
  <si>
    <t>c:4/4 z:14/18 - slice 4 lam pFAK ins dapi</t>
  </si>
  <si>
    <t>c:4/4 z:15/18 - slice 4 lam pFAK ins dapi</t>
  </si>
  <si>
    <t>slice 5</t>
  </si>
  <si>
    <t>c:4/4 z:3/23 - slice 5 lam pFAK ins dapi</t>
  </si>
  <si>
    <t>c:4/4 z:4/23 - slice 5 lam pFAK ins dapi</t>
  </si>
  <si>
    <t>c:4/4 z:5/23 - slice 5 lam pFAK ins dapi</t>
  </si>
  <si>
    <t>c:4/4 z:6/23 - slice 5 lam pFAK ins dapi</t>
  </si>
  <si>
    <t>c:4/4 z:7/23 - slice 5 lam pFAK ins dapi</t>
  </si>
  <si>
    <t>c:4/4 z:8/23 - slice 5 lam pFAK ins dapi</t>
  </si>
  <si>
    <t>c:4/4 z:9/23 - slice 5 lam pFAK ins dapi</t>
  </si>
  <si>
    <t>c:4/4 z:10/23 - slice 5 lam pFAK ins dapi</t>
  </si>
  <si>
    <t>c:4/4 z:11/23 - slice 5 lam pFAK ins dapi</t>
  </si>
  <si>
    <t>c:4/4 z:12/23 - slice 5 lam pFAK ins dapi</t>
  </si>
  <si>
    <t>c:4/4 z:13/23 - slice 5 lam pFAK ins dapi</t>
  </si>
  <si>
    <t>c:4/4 z:14/23 - slice 5 lam pFAK ins dapi</t>
  </si>
  <si>
    <t>c:4/4 z:15/23 - slice 5 lam pFAK ins dapi</t>
  </si>
  <si>
    <t>c:4/4 z:16/23 - slice 5 lam pFAK ins dapi</t>
  </si>
  <si>
    <t>c:4/4 z:17/23 - slice 5 lam pFAK ins dapi</t>
  </si>
  <si>
    <t>c:4/4 z:18/23 - slice 5 lam pFAK ins dapi</t>
  </si>
  <si>
    <t>slice 6</t>
  </si>
  <si>
    <t>average pFAK %</t>
  </si>
  <si>
    <t>c:4/4 z:1/15 - slice islet1 lam pfak ins dapi.nd2 (series 1)</t>
  </si>
  <si>
    <t>c:4/4 z:2/15 - slice islet1 lam pfak ins dapi.nd2 (series 1)</t>
  </si>
  <si>
    <t>c:4/4 z:3/15 - slice islet1 lam pfak ins dapi.nd2 (series 1)</t>
  </si>
  <si>
    <t>c:4/4 z:4/15 - slice islet1 lam pfak ins dapi.nd2 (series 1)</t>
  </si>
  <si>
    <t>c:4/4 z:5/15 - slice islet1 lam pfak ins dapi.nd2 (series 1)</t>
  </si>
  <si>
    <t>c:4/4 z:6/15 - slice islet1 lam pfak ins dapi.nd2 (series 1)</t>
  </si>
  <si>
    <t>c:4/4 z:7/15 - slice islet1 lam pfak ins dapi.nd2 (series 1)</t>
  </si>
  <si>
    <t>c:4/4 z:8/15 - slice islet1 lam pfak ins dapi.nd2 (series 1)</t>
  </si>
  <si>
    <t>c:4/4 z:9/15 - slice islet1 lam pfak ins dapi.nd2 (series 1)</t>
  </si>
  <si>
    <t>c:4/4 z:10/15 - slice islet1 lam pfak ins dapi.nd2 (series 1</t>
  </si>
  <si>
    <t>c:4/4 z:11/15 - slice islet1 lam pfak ins dapi.nd2 (series 1</t>
  </si>
  <si>
    <t>c:4/4 z:12/15 - slice islet1 lam pfak ins dapi.nd2 (series 1</t>
  </si>
  <si>
    <t>c:4/4 z:13/15 - slice islet1 lam pfak ins dapi.nd2 (series 1</t>
  </si>
  <si>
    <t>slice 7</t>
  </si>
  <si>
    <t>s</t>
  </si>
  <si>
    <t>SLICES</t>
  </si>
  <si>
    <t>islets</t>
  </si>
  <si>
    <t>mean</t>
  </si>
  <si>
    <t>TTEST</t>
  </si>
  <si>
    <t>fold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</si>
</sst>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F21A-7428-4F0D-B7FE-E0B5BF57AEE6}">
  <dimension ref="A1:AV19"/>
  <sheetViews>
    <sheetView tabSelected="1" topLeftCell="P1" workbookViewId="0">
      <selection sqref="A1:AX1"/>
    </sheetView>
  </sheetViews>
  <sheetFormatPr defaultRowHeight="15" x14ac:dyDescent="0.25"/>
  <cols>
    <col min="1" max="1" width="40.42578125" bestFit="1" customWidth="1"/>
    <col min="2" max="2" width="14.85546875" bestFit="1" customWidth="1"/>
    <col min="3" max="3" width="17.5703125" bestFit="1" customWidth="1"/>
    <col min="6" max="6" width="15" bestFit="1" customWidth="1"/>
    <col min="7" max="7" width="14.85546875" bestFit="1" customWidth="1"/>
    <col min="8" max="8" width="17.5703125" bestFit="1" customWidth="1"/>
  </cols>
  <sheetData>
    <row r="1" spans="1:48" x14ac:dyDescent="0.25">
      <c r="B1" t="s">
        <v>189</v>
      </c>
      <c r="C1">
        <f>AVERAGE(F4:F10)</f>
        <v>6.3919712490965281</v>
      </c>
      <c r="I1" t="s">
        <v>189</v>
      </c>
      <c r="K1">
        <f>AVERAGE(M4:M15)</f>
        <v>2.7499612974910241</v>
      </c>
      <c r="P1" t="s">
        <v>189</v>
      </c>
      <c r="R1">
        <f>AVERAGE(T4:T13)</f>
        <v>4.160865008363956</v>
      </c>
      <c r="W1" t="s">
        <v>189</v>
      </c>
      <c r="Y1">
        <f>AVERAGE(AA4:AA12)</f>
        <v>5.7941800881261001</v>
      </c>
      <c r="AD1" t="s">
        <v>189</v>
      </c>
      <c r="AF1">
        <f>AVERAGE(AH4:AH8)</f>
        <v>4.4430063310880552</v>
      </c>
      <c r="AK1" t="s">
        <v>189</v>
      </c>
      <c r="AM1">
        <f>AVERAGE(AO4:AO19)</f>
        <v>5.8815941494804287</v>
      </c>
      <c r="AR1" t="s">
        <v>189</v>
      </c>
      <c r="AT1">
        <f>AVERAGE(AV4:AV16)</f>
        <v>2.6498686370048583</v>
      </c>
    </row>
    <row r="2" spans="1:48" x14ac:dyDescent="0.25">
      <c r="A2" t="s">
        <v>7</v>
      </c>
      <c r="H2" t="s">
        <v>49</v>
      </c>
      <c r="O2" t="s">
        <v>74</v>
      </c>
      <c r="V2" t="s">
        <v>165</v>
      </c>
      <c r="AC2" t="s">
        <v>171</v>
      </c>
      <c r="AJ2" t="s">
        <v>188</v>
      </c>
      <c r="AQ2" t="s">
        <v>203</v>
      </c>
    </row>
    <row r="3" spans="1:48" x14ac:dyDescent="0.25">
      <c r="A3" t="s">
        <v>16</v>
      </c>
      <c r="B3" t="s">
        <v>15</v>
      </c>
      <c r="C3" t="s">
        <v>17</v>
      </c>
      <c r="D3" t="s">
        <v>18</v>
      </c>
      <c r="E3" t="s">
        <v>19</v>
      </c>
      <c r="F3" t="s">
        <v>20</v>
      </c>
      <c r="I3" t="s">
        <v>15</v>
      </c>
      <c r="J3" t="s">
        <v>17</v>
      </c>
      <c r="K3" t="s">
        <v>18</v>
      </c>
      <c r="L3" t="s">
        <v>19</v>
      </c>
      <c r="M3" t="s">
        <v>20</v>
      </c>
      <c r="P3" t="s">
        <v>15</v>
      </c>
      <c r="Q3" t="s">
        <v>17</v>
      </c>
      <c r="R3" t="s">
        <v>18</v>
      </c>
      <c r="S3" t="s">
        <v>19</v>
      </c>
      <c r="T3" t="s">
        <v>20</v>
      </c>
      <c r="W3" t="s">
        <v>15</v>
      </c>
      <c r="X3" t="s">
        <v>17</v>
      </c>
      <c r="Y3" t="s">
        <v>18</v>
      </c>
      <c r="Z3" t="s">
        <v>19</v>
      </c>
      <c r="AA3" t="s">
        <v>20</v>
      </c>
      <c r="AD3" t="s">
        <v>15</v>
      </c>
      <c r="AE3" t="s">
        <v>17</v>
      </c>
      <c r="AF3" t="s">
        <v>18</v>
      </c>
      <c r="AG3" t="s">
        <v>19</v>
      </c>
      <c r="AH3" t="s">
        <v>20</v>
      </c>
      <c r="AK3" t="s">
        <v>15</v>
      </c>
      <c r="AL3" t="s">
        <v>17</v>
      </c>
      <c r="AM3" t="s">
        <v>18</v>
      </c>
      <c r="AN3" t="s">
        <v>19</v>
      </c>
      <c r="AO3" t="s">
        <v>20</v>
      </c>
      <c r="AR3" t="s">
        <v>15</v>
      </c>
      <c r="AS3" t="s">
        <v>17</v>
      </c>
      <c r="AT3" t="s">
        <v>18</v>
      </c>
      <c r="AU3" t="s">
        <v>19</v>
      </c>
      <c r="AV3" t="s">
        <v>20</v>
      </c>
    </row>
    <row r="4" spans="1:48" x14ac:dyDescent="0.25">
      <c r="A4" t="s">
        <v>8</v>
      </c>
      <c r="B4">
        <v>6255.7870000000003</v>
      </c>
      <c r="C4">
        <v>6801.9560000000001</v>
      </c>
      <c r="D4">
        <v>1113.5909999999999</v>
      </c>
      <c r="E4">
        <v>730.45399999999995</v>
      </c>
      <c r="F4">
        <f>E4/(B4+C4+D4)*100</f>
        <v>5.1544477040764116</v>
      </c>
      <c r="H4" t="s">
        <v>50</v>
      </c>
      <c r="I4">
        <v>2576.259</v>
      </c>
      <c r="J4">
        <v>9094.3549999999996</v>
      </c>
      <c r="K4">
        <v>366.048</v>
      </c>
      <c r="L4">
        <v>111.31</v>
      </c>
      <c r="M4">
        <f>L4/(I4+J4+K4)*100</f>
        <v>0.92475804338445333</v>
      </c>
      <c r="O4" t="s">
        <v>75</v>
      </c>
      <c r="P4">
        <v>5161.0770000000002</v>
      </c>
      <c r="Q4">
        <v>8727.9940000000006</v>
      </c>
      <c r="R4">
        <v>726.30499999999995</v>
      </c>
      <c r="S4">
        <v>365.81799999999998</v>
      </c>
      <c r="T4">
        <f>S4/(P4+Q4+R4)*100</f>
        <v>2.5029667385909193</v>
      </c>
      <c r="V4" t="s">
        <v>156</v>
      </c>
      <c r="W4">
        <v>4496.8959999999997</v>
      </c>
      <c r="X4">
        <v>6003.1750000000002</v>
      </c>
      <c r="Y4">
        <v>663.971</v>
      </c>
      <c r="Z4">
        <v>235.84899999999999</v>
      </c>
      <c r="AA4">
        <f>Z4/(W4+X4+Y4)*100</f>
        <v>2.1125771472375328</v>
      </c>
      <c r="AC4" t="s">
        <v>166</v>
      </c>
      <c r="AD4">
        <v>4320.098</v>
      </c>
      <c r="AE4">
        <v>8374.4159999999993</v>
      </c>
      <c r="AF4">
        <v>1569.0730000000001</v>
      </c>
      <c r="AG4">
        <v>350.73</v>
      </c>
      <c r="AH4">
        <f t="shared" ref="AH4:AH8" si="0">AG4/(AD4+AE4+AF4)*100</f>
        <v>2.4589186436763768</v>
      </c>
      <c r="AJ4" t="s">
        <v>172</v>
      </c>
      <c r="AK4">
        <v>754.89200000000005</v>
      </c>
      <c r="AL4">
        <v>1956.81</v>
      </c>
      <c r="AM4">
        <v>140.57</v>
      </c>
      <c r="AN4">
        <v>58.188000000000002</v>
      </c>
      <c r="AO4">
        <f t="shared" ref="AO4:AO19" si="1">AN4/(AK4+AL4+AM4)*100</f>
        <v>2.0400578906920517</v>
      </c>
      <c r="AQ4" t="s">
        <v>190</v>
      </c>
      <c r="AR4">
        <v>2215.5949999999998</v>
      </c>
      <c r="AS4">
        <v>3560.346</v>
      </c>
      <c r="AT4">
        <v>713.45899999999995</v>
      </c>
      <c r="AU4">
        <v>438.21699999999998</v>
      </c>
      <c r="AV4">
        <f t="shared" ref="AV4:AV16" si="2">AU4/(AR4+AS4+AT4)*100</f>
        <v>6.7528122784849138</v>
      </c>
    </row>
    <row r="5" spans="1:48" x14ac:dyDescent="0.25">
      <c r="A5" t="s">
        <v>9</v>
      </c>
      <c r="B5">
        <v>6217.5969999999998</v>
      </c>
      <c r="C5">
        <v>6016.8950000000004</v>
      </c>
      <c r="D5">
        <v>1099.8720000000001</v>
      </c>
      <c r="E5">
        <v>711.59</v>
      </c>
      <c r="F5">
        <f t="shared" ref="F5:F10" si="3">E5/(B5+C5+D5)*100</f>
        <v>5.3365124875847103</v>
      </c>
      <c r="H5" t="s">
        <v>51</v>
      </c>
      <c r="I5">
        <v>2771.3829999999998</v>
      </c>
      <c r="J5">
        <v>9547.8639999999996</v>
      </c>
      <c r="K5">
        <v>388.02499999999998</v>
      </c>
      <c r="L5">
        <v>128.43199999999999</v>
      </c>
      <c r="M5">
        <f t="shared" ref="M5:M15" si="4">L5/(I5+J5+K5)*100</f>
        <v>1.0106968671167187</v>
      </c>
      <c r="O5" t="s">
        <v>76</v>
      </c>
      <c r="P5">
        <v>5156.0690000000004</v>
      </c>
      <c r="Q5">
        <v>8887.4539999999997</v>
      </c>
      <c r="R5">
        <v>777.36400000000003</v>
      </c>
      <c r="S5">
        <v>431.07</v>
      </c>
      <c r="T5">
        <f t="shared" ref="T5:T13" si="5">S5/(P5+Q5+R5)*100</f>
        <v>2.9085303733845347</v>
      </c>
      <c r="V5" t="s">
        <v>157</v>
      </c>
      <c r="W5">
        <v>4704.6499999999996</v>
      </c>
      <c r="X5">
        <v>6625.5119999999997</v>
      </c>
      <c r="Y5">
        <v>764.68399999999997</v>
      </c>
      <c r="Z5">
        <v>322.36</v>
      </c>
      <c r="AA5">
        <f t="shared" ref="AA5:AA12" si="6">Z5/(W5+X5+Y5)*100</f>
        <v>2.665267503199297</v>
      </c>
      <c r="AC5" t="s">
        <v>167</v>
      </c>
      <c r="AD5">
        <v>4350.5</v>
      </c>
      <c r="AE5">
        <v>8260.1229999999996</v>
      </c>
      <c r="AF5">
        <v>1612.884</v>
      </c>
      <c r="AG5">
        <v>475.26600000000002</v>
      </c>
      <c r="AH5">
        <f t="shared" si="0"/>
        <v>3.3414122128951744</v>
      </c>
      <c r="AJ5" t="s">
        <v>173</v>
      </c>
      <c r="AK5">
        <v>820.31600000000003</v>
      </c>
      <c r="AL5">
        <v>2025.559</v>
      </c>
      <c r="AM5">
        <v>188.35499999999999</v>
      </c>
      <c r="AN5">
        <v>80.212000000000003</v>
      </c>
      <c r="AO5">
        <f t="shared" si="1"/>
        <v>2.6435701973812136</v>
      </c>
      <c r="AQ5" t="s">
        <v>191</v>
      </c>
      <c r="AR5">
        <v>2320.0909999999999</v>
      </c>
      <c r="AS5">
        <v>3821.817</v>
      </c>
      <c r="AT5">
        <v>934.78899999999999</v>
      </c>
      <c r="AU5">
        <v>281.28399999999999</v>
      </c>
      <c r="AV5">
        <f t="shared" si="2"/>
        <v>3.9747921947202212</v>
      </c>
    </row>
    <row r="6" spans="1:48" x14ac:dyDescent="0.25">
      <c r="A6" t="s">
        <v>10</v>
      </c>
      <c r="B6">
        <v>6246.326</v>
      </c>
      <c r="C6">
        <v>6923.1940000000004</v>
      </c>
      <c r="D6">
        <v>1086.75</v>
      </c>
      <c r="E6">
        <v>794.50300000000004</v>
      </c>
      <c r="F6">
        <f t="shared" si="3"/>
        <v>5.57300752581145</v>
      </c>
      <c r="H6" t="s">
        <v>52</v>
      </c>
      <c r="I6">
        <v>2974.6979999999999</v>
      </c>
      <c r="J6">
        <v>9939.9249999999993</v>
      </c>
      <c r="K6">
        <v>412.75200000000001</v>
      </c>
      <c r="L6">
        <v>159.691</v>
      </c>
      <c r="M6">
        <f t="shared" si="4"/>
        <v>1.1982179536480364</v>
      </c>
      <c r="O6" t="s">
        <v>77</v>
      </c>
      <c r="P6">
        <v>5146.2539999999999</v>
      </c>
      <c r="Q6">
        <v>9003.5049999999992</v>
      </c>
      <c r="R6">
        <v>800.82</v>
      </c>
      <c r="S6">
        <v>483.25099999999998</v>
      </c>
      <c r="T6">
        <f t="shared" si="5"/>
        <v>3.2323229755850931</v>
      </c>
      <c r="V6" t="s">
        <v>158</v>
      </c>
      <c r="W6">
        <v>4893.3289999999997</v>
      </c>
      <c r="X6">
        <v>7186.3230000000003</v>
      </c>
      <c r="Y6">
        <v>898.27700000000004</v>
      </c>
      <c r="Z6">
        <v>433.74599999999998</v>
      </c>
      <c r="AA6">
        <f t="shared" si="6"/>
        <v>3.3421819459792079</v>
      </c>
      <c r="AC6" t="s">
        <v>168</v>
      </c>
      <c r="AD6">
        <v>4359.3249999999998</v>
      </c>
      <c r="AE6">
        <v>8143.3680000000004</v>
      </c>
      <c r="AF6">
        <v>1657.6959999999999</v>
      </c>
      <c r="AG6">
        <v>595.471</v>
      </c>
      <c r="AH6">
        <f t="shared" si="0"/>
        <v>4.2051881484329288</v>
      </c>
      <c r="AJ6" t="s">
        <v>174</v>
      </c>
      <c r="AK6">
        <v>918.15099999999995</v>
      </c>
      <c r="AL6">
        <v>2085.8690000000001</v>
      </c>
      <c r="AM6">
        <v>200.65799999999999</v>
      </c>
      <c r="AN6">
        <v>97.867000000000004</v>
      </c>
      <c r="AO6">
        <f t="shared" si="1"/>
        <v>3.0538793601104386</v>
      </c>
      <c r="AQ6" t="s">
        <v>192</v>
      </c>
      <c r="AR6">
        <v>2459.8330000000001</v>
      </c>
      <c r="AS6">
        <v>4073.2559999999999</v>
      </c>
      <c r="AT6">
        <v>918.48199999999997</v>
      </c>
      <c r="AU6">
        <v>202.56</v>
      </c>
      <c r="AV6">
        <f t="shared" si="2"/>
        <v>2.7183529486600877</v>
      </c>
    </row>
    <row r="7" spans="1:48" x14ac:dyDescent="0.25">
      <c r="A7" t="s">
        <v>11</v>
      </c>
      <c r="B7">
        <v>6305.3649999999998</v>
      </c>
      <c r="C7">
        <v>7721.0690000000004</v>
      </c>
      <c r="D7">
        <v>1077.829</v>
      </c>
      <c r="E7">
        <v>871.23</v>
      </c>
      <c r="F7">
        <f t="shared" si="3"/>
        <v>5.7681066596893871</v>
      </c>
      <c r="H7" t="s">
        <v>53</v>
      </c>
      <c r="I7">
        <v>3174.288</v>
      </c>
      <c r="J7">
        <v>10246.867</v>
      </c>
      <c r="K7">
        <v>437.18700000000001</v>
      </c>
      <c r="L7">
        <v>193.81800000000001</v>
      </c>
      <c r="M7">
        <f t="shared" si="4"/>
        <v>1.3985655715524989</v>
      </c>
      <c r="O7" t="s">
        <v>78</v>
      </c>
      <c r="P7">
        <v>5136.9759999999997</v>
      </c>
      <c r="Q7">
        <v>9053.643</v>
      </c>
      <c r="R7">
        <v>815.04399999999998</v>
      </c>
      <c r="S7">
        <v>536.26099999999997</v>
      </c>
      <c r="T7">
        <f t="shared" si="5"/>
        <v>3.5737241333488567</v>
      </c>
      <c r="V7" t="s">
        <v>159</v>
      </c>
      <c r="W7">
        <v>5040.1750000000002</v>
      </c>
      <c r="X7">
        <v>7644.2820000000002</v>
      </c>
      <c r="Y7">
        <v>1026.9960000000001</v>
      </c>
      <c r="Z7">
        <v>576.42399999999998</v>
      </c>
      <c r="AA7">
        <f t="shared" si="6"/>
        <v>4.2039600033636111</v>
      </c>
      <c r="AC7" t="s">
        <v>169</v>
      </c>
      <c r="AD7">
        <v>4325.22</v>
      </c>
      <c r="AE7">
        <v>8047.3969999999999</v>
      </c>
      <c r="AF7">
        <v>1746.857</v>
      </c>
      <c r="AG7">
        <v>760.71199999999999</v>
      </c>
      <c r="AH7">
        <f t="shared" si="0"/>
        <v>5.3876794560477252</v>
      </c>
      <c r="AJ7" t="s">
        <v>175</v>
      </c>
      <c r="AK7">
        <v>1008.687</v>
      </c>
      <c r="AL7">
        <v>2169.201</v>
      </c>
      <c r="AM7">
        <v>173.44</v>
      </c>
      <c r="AN7">
        <v>105.958</v>
      </c>
      <c r="AO7">
        <f t="shared" si="1"/>
        <v>3.1616720297147878</v>
      </c>
      <c r="AQ7" t="s">
        <v>193</v>
      </c>
      <c r="AR7">
        <v>2556.3389999999999</v>
      </c>
      <c r="AS7">
        <v>4293.165</v>
      </c>
      <c r="AT7">
        <v>873.35</v>
      </c>
      <c r="AU7">
        <v>158.94399999999999</v>
      </c>
      <c r="AV7">
        <f t="shared" si="2"/>
        <v>2.0580992467292529</v>
      </c>
    </row>
    <row r="8" spans="1:48" x14ac:dyDescent="0.25">
      <c r="A8" t="s">
        <v>12</v>
      </c>
      <c r="B8">
        <v>6403.616</v>
      </c>
      <c r="C8">
        <v>8375.2569999999996</v>
      </c>
      <c r="D8">
        <v>1063.9359999999999</v>
      </c>
      <c r="E8">
        <v>952.64</v>
      </c>
      <c r="F8">
        <f t="shared" si="3"/>
        <v>6.0130750803093065</v>
      </c>
      <c r="H8" t="s">
        <v>54</v>
      </c>
      <c r="I8">
        <v>3347.4349999999999</v>
      </c>
      <c r="J8">
        <v>10483.976000000001</v>
      </c>
      <c r="K8">
        <v>458.93</v>
      </c>
      <c r="L8">
        <v>233.79400000000001</v>
      </c>
      <c r="M8">
        <f t="shared" si="4"/>
        <v>1.6360281395664387</v>
      </c>
      <c r="O8" t="s">
        <v>79</v>
      </c>
      <c r="P8">
        <v>5187.067</v>
      </c>
      <c r="Q8">
        <v>8991.8310000000001</v>
      </c>
      <c r="R8">
        <v>835.04399999999998</v>
      </c>
      <c r="S8">
        <v>573.91</v>
      </c>
      <c r="T8">
        <f t="shared" si="5"/>
        <v>3.8225137675368663</v>
      </c>
      <c r="V8" t="s">
        <v>160</v>
      </c>
      <c r="W8">
        <v>5187.8810000000003</v>
      </c>
      <c r="X8">
        <v>8077.9390000000003</v>
      </c>
      <c r="Y8">
        <v>1134.809</v>
      </c>
      <c r="Z8">
        <v>742.41099999999994</v>
      </c>
      <c r="AA8">
        <f t="shared" si="6"/>
        <v>5.1554067534133408</v>
      </c>
      <c r="AC8" t="s">
        <v>170</v>
      </c>
      <c r="AD8">
        <v>4290.2629999999999</v>
      </c>
      <c r="AE8">
        <v>7996.4639999999999</v>
      </c>
      <c r="AF8">
        <v>1823.146</v>
      </c>
      <c r="AG8">
        <v>962.55200000000002</v>
      </c>
      <c r="AH8">
        <f t="shared" si="0"/>
        <v>6.8218331943880717</v>
      </c>
      <c r="AJ8" t="s">
        <v>176</v>
      </c>
      <c r="AK8">
        <v>1078.1479999999999</v>
      </c>
      <c r="AL8">
        <v>2269.9960000000001</v>
      </c>
      <c r="AM8">
        <v>152.54</v>
      </c>
      <c r="AN8">
        <v>118.624</v>
      </c>
      <c r="AO8">
        <f t="shared" si="1"/>
        <v>3.3885949145938334</v>
      </c>
      <c r="AQ8" t="s">
        <v>194</v>
      </c>
      <c r="AR8">
        <v>2669.0250000000001</v>
      </c>
      <c r="AS8">
        <v>4498.3029999999999</v>
      </c>
      <c r="AT8">
        <v>839.98900000000003</v>
      </c>
      <c r="AU8">
        <v>139.005</v>
      </c>
      <c r="AV8">
        <f t="shared" si="2"/>
        <v>1.7359747341088159</v>
      </c>
    </row>
    <row r="9" spans="1:48" x14ac:dyDescent="0.25">
      <c r="A9" t="s">
        <v>13</v>
      </c>
      <c r="B9">
        <v>6481.5190000000002</v>
      </c>
      <c r="C9">
        <v>9061.3739999999998</v>
      </c>
      <c r="D9">
        <v>1209.048</v>
      </c>
      <c r="E9">
        <v>1268.068</v>
      </c>
      <c r="F9">
        <f t="shared" si="3"/>
        <v>7.5696780450695238</v>
      </c>
      <c r="H9" t="s">
        <v>55</v>
      </c>
      <c r="I9">
        <v>3540.7649999999999</v>
      </c>
      <c r="J9">
        <v>10748.736999999999</v>
      </c>
      <c r="K9">
        <v>443.58300000000003</v>
      </c>
      <c r="L9">
        <v>268.97300000000001</v>
      </c>
      <c r="M9">
        <f t="shared" si="4"/>
        <v>1.8256393688083659</v>
      </c>
      <c r="O9" t="s">
        <v>80</v>
      </c>
      <c r="P9">
        <v>5225.0540000000001</v>
      </c>
      <c r="Q9">
        <v>8819.268</v>
      </c>
      <c r="R9">
        <v>842.61699999999996</v>
      </c>
      <c r="S9">
        <v>613.29499999999996</v>
      </c>
      <c r="T9">
        <f t="shared" si="5"/>
        <v>4.1196850474096793</v>
      </c>
      <c r="V9" t="s">
        <v>161</v>
      </c>
      <c r="W9">
        <v>5343.9889999999996</v>
      </c>
      <c r="X9">
        <v>8477.9889999999996</v>
      </c>
      <c r="Y9">
        <v>1290.961</v>
      </c>
      <c r="Z9">
        <v>933.89099999999996</v>
      </c>
      <c r="AA9">
        <f t="shared" si="6"/>
        <v>6.1794135475568321</v>
      </c>
      <c r="AJ9" t="s">
        <v>177</v>
      </c>
      <c r="AK9">
        <v>1131.269</v>
      </c>
      <c r="AL9">
        <v>2364.2849999999999</v>
      </c>
      <c r="AM9">
        <v>172.33099999999999</v>
      </c>
      <c r="AN9">
        <v>146.82400000000001</v>
      </c>
      <c r="AO9">
        <f t="shared" si="1"/>
        <v>4.0029608343773049</v>
      </c>
      <c r="AQ9" t="s">
        <v>195</v>
      </c>
      <c r="AR9">
        <v>2723.6210000000001</v>
      </c>
      <c r="AS9">
        <v>4630.95</v>
      </c>
      <c r="AT9">
        <v>840.66200000000003</v>
      </c>
      <c r="AU9">
        <v>143.1</v>
      </c>
      <c r="AV9">
        <f t="shared" si="2"/>
        <v>1.7461370530892775</v>
      </c>
    </row>
    <row r="10" spans="1:48" x14ac:dyDescent="0.25">
      <c r="A10" t="s">
        <v>14</v>
      </c>
      <c r="B10">
        <v>6442.076</v>
      </c>
      <c r="C10">
        <v>9810.6540000000005</v>
      </c>
      <c r="D10">
        <v>1250.1859999999999</v>
      </c>
      <c r="E10">
        <v>1632.8420000000001</v>
      </c>
      <c r="F10">
        <f t="shared" si="3"/>
        <v>9.3289712411349068</v>
      </c>
      <c r="H10" t="s">
        <v>56</v>
      </c>
      <c r="I10">
        <v>3744.6060000000002</v>
      </c>
      <c r="J10">
        <v>10968.296</v>
      </c>
      <c r="K10">
        <v>464.07799999999997</v>
      </c>
      <c r="L10">
        <v>324.76499999999999</v>
      </c>
      <c r="M10">
        <f t="shared" si="4"/>
        <v>2.139852592544762</v>
      </c>
      <c r="O10" t="s">
        <v>81</v>
      </c>
      <c r="P10">
        <v>5259.6930000000002</v>
      </c>
      <c r="Q10">
        <v>8547.6270000000004</v>
      </c>
      <c r="R10">
        <v>841.52599999999995</v>
      </c>
      <c r="S10">
        <v>652.41899999999998</v>
      </c>
      <c r="T10">
        <f t="shared" si="5"/>
        <v>4.453722839328095</v>
      </c>
      <c r="V10" t="s">
        <v>162</v>
      </c>
      <c r="W10">
        <v>5483.2489999999998</v>
      </c>
      <c r="X10">
        <v>8880.2000000000007</v>
      </c>
      <c r="Y10">
        <v>1459.683</v>
      </c>
      <c r="Z10">
        <v>1181.5160000000001</v>
      </c>
      <c r="AA10">
        <f t="shared" si="6"/>
        <v>7.4670172757201296</v>
      </c>
      <c r="AJ10" t="s">
        <v>178</v>
      </c>
      <c r="AK10">
        <v>1157.7270000000001</v>
      </c>
      <c r="AL10">
        <v>2460.6790000000001</v>
      </c>
      <c r="AM10">
        <v>205.107</v>
      </c>
      <c r="AN10">
        <v>181.75200000000001</v>
      </c>
      <c r="AO10">
        <f t="shared" si="1"/>
        <v>4.7535342497854725</v>
      </c>
      <c r="AQ10" t="s">
        <v>196</v>
      </c>
      <c r="AR10">
        <v>2767.9520000000002</v>
      </c>
      <c r="AS10">
        <v>4541.4030000000002</v>
      </c>
      <c r="AT10">
        <v>881.351</v>
      </c>
      <c r="AU10">
        <v>152.196</v>
      </c>
      <c r="AV10">
        <f t="shared" si="2"/>
        <v>1.8581548403763974</v>
      </c>
    </row>
    <row r="11" spans="1:48" x14ac:dyDescent="0.25">
      <c r="H11" t="s">
        <v>57</v>
      </c>
      <c r="I11">
        <v>3894.7809999999999</v>
      </c>
      <c r="J11">
        <v>11078.532999999999</v>
      </c>
      <c r="K11">
        <v>521.25400000000002</v>
      </c>
      <c r="L11">
        <v>412.65499999999997</v>
      </c>
      <c r="M11">
        <f t="shared" si="4"/>
        <v>2.6632236536055731</v>
      </c>
      <c r="O11" t="s">
        <v>82</v>
      </c>
      <c r="P11">
        <v>5244.5469999999996</v>
      </c>
      <c r="Q11">
        <v>8204.8510000000006</v>
      </c>
      <c r="R11">
        <v>864.46</v>
      </c>
      <c r="S11">
        <v>711.45100000000002</v>
      </c>
      <c r="T11">
        <f t="shared" si="5"/>
        <v>4.9703650825654417</v>
      </c>
      <c r="V11" t="s">
        <v>163</v>
      </c>
      <c r="W11">
        <v>5552.2280000000001</v>
      </c>
      <c r="X11">
        <v>9236.5210000000006</v>
      </c>
      <c r="Y11">
        <v>1486.3</v>
      </c>
      <c r="Z11">
        <v>1502.9269999999999</v>
      </c>
      <c r="AA11">
        <f t="shared" si="6"/>
        <v>9.2345466978317532</v>
      </c>
      <c r="AJ11" t="s">
        <v>179</v>
      </c>
      <c r="AK11">
        <v>1170.489</v>
      </c>
      <c r="AL11">
        <v>2549.6</v>
      </c>
      <c r="AM11">
        <v>210.68</v>
      </c>
      <c r="AN11">
        <v>208.33699999999999</v>
      </c>
      <c r="AO11">
        <f t="shared" si="1"/>
        <v>5.3001588238840798</v>
      </c>
      <c r="AQ11" t="s">
        <v>197</v>
      </c>
      <c r="AR11">
        <v>2789.9859999999999</v>
      </c>
      <c r="AS11">
        <v>4145.5060000000003</v>
      </c>
      <c r="AT11">
        <v>945.90599999999995</v>
      </c>
      <c r="AU11">
        <v>160.08099999999999</v>
      </c>
      <c r="AV11">
        <f t="shared" si="2"/>
        <v>2.0311244274175722</v>
      </c>
    </row>
    <row r="12" spans="1:48" x14ac:dyDescent="0.25">
      <c r="H12" t="s">
        <v>58</v>
      </c>
      <c r="I12">
        <v>3959.172</v>
      </c>
      <c r="J12">
        <v>11104.625</v>
      </c>
      <c r="K12">
        <v>548.67200000000003</v>
      </c>
      <c r="L12">
        <v>536.25</v>
      </c>
      <c r="M12">
        <f t="shared" si="4"/>
        <v>3.4347546182477608</v>
      </c>
      <c r="O12" t="s">
        <v>83</v>
      </c>
      <c r="P12">
        <v>5202.5510000000004</v>
      </c>
      <c r="Q12">
        <v>7828.1270000000004</v>
      </c>
      <c r="R12">
        <v>942.53899999999999</v>
      </c>
      <c r="S12">
        <v>777.81</v>
      </c>
      <c r="T12">
        <f t="shared" si="5"/>
        <v>5.5664347014721089</v>
      </c>
      <c r="V12" t="s">
        <v>164</v>
      </c>
      <c r="W12">
        <v>5580.0140000000001</v>
      </c>
      <c r="X12">
        <v>9470.6270000000004</v>
      </c>
      <c r="Y12">
        <v>1510.932</v>
      </c>
      <c r="Z12">
        <v>1952.154</v>
      </c>
      <c r="AA12">
        <f t="shared" si="6"/>
        <v>11.787249918833192</v>
      </c>
      <c r="AJ12" t="s">
        <v>180</v>
      </c>
      <c r="AK12">
        <v>1176.0940000000001</v>
      </c>
      <c r="AL12">
        <v>2658.4549999999999</v>
      </c>
      <c r="AM12">
        <v>203.69800000000001</v>
      </c>
      <c r="AN12">
        <v>244.15199999999999</v>
      </c>
      <c r="AO12">
        <f t="shared" si="1"/>
        <v>6.0459897574368284</v>
      </c>
      <c r="AQ12" t="s">
        <v>198</v>
      </c>
      <c r="AR12">
        <v>2843.5390000000002</v>
      </c>
      <c r="AS12">
        <v>3741.1559999999999</v>
      </c>
      <c r="AT12">
        <v>1087.258</v>
      </c>
      <c r="AU12">
        <v>164.239</v>
      </c>
      <c r="AV12">
        <f t="shared" si="2"/>
        <v>2.1407717174492595</v>
      </c>
    </row>
    <row r="13" spans="1:48" x14ac:dyDescent="0.25">
      <c r="H13" t="s">
        <v>59</v>
      </c>
      <c r="I13">
        <v>3946.165</v>
      </c>
      <c r="J13">
        <v>11094.231</v>
      </c>
      <c r="K13">
        <v>566.76900000000001</v>
      </c>
      <c r="L13">
        <v>676.42100000000005</v>
      </c>
      <c r="M13">
        <f t="shared" si="4"/>
        <v>4.3340414482707139</v>
      </c>
      <c r="O13" t="s">
        <v>84</v>
      </c>
      <c r="P13">
        <v>5127.9129999999996</v>
      </c>
      <c r="Q13">
        <v>7381.02</v>
      </c>
      <c r="R13">
        <v>1069.7570000000001</v>
      </c>
      <c r="S13">
        <v>876.96400000000006</v>
      </c>
      <c r="T13">
        <f t="shared" si="5"/>
        <v>6.4583844244179662</v>
      </c>
      <c r="AJ13" t="s">
        <v>181</v>
      </c>
      <c r="AK13">
        <v>1214.7909999999999</v>
      </c>
      <c r="AL13">
        <v>2781.306</v>
      </c>
      <c r="AM13">
        <v>209.54</v>
      </c>
      <c r="AN13">
        <v>277.87700000000001</v>
      </c>
      <c r="AO13">
        <f t="shared" si="1"/>
        <v>6.6072511726523242</v>
      </c>
      <c r="AQ13" t="s">
        <v>199</v>
      </c>
      <c r="AR13">
        <v>2845.739</v>
      </c>
      <c r="AS13">
        <v>3369.377</v>
      </c>
      <c r="AT13">
        <v>1283.08</v>
      </c>
      <c r="AU13">
        <v>164.88200000000001</v>
      </c>
      <c r="AV13">
        <f t="shared" si="2"/>
        <v>2.1989555887842891</v>
      </c>
    </row>
    <row r="14" spans="1:48" x14ac:dyDescent="0.25">
      <c r="H14" t="s">
        <v>60</v>
      </c>
      <c r="I14">
        <v>3892.7330000000002</v>
      </c>
      <c r="J14">
        <v>11088.127</v>
      </c>
      <c r="K14">
        <v>606.88199999999995</v>
      </c>
      <c r="L14">
        <v>851.67399999999998</v>
      </c>
      <c r="M14">
        <f t="shared" si="4"/>
        <v>5.4637419582643849</v>
      </c>
      <c r="AJ14" t="s">
        <v>182</v>
      </c>
      <c r="AK14">
        <v>1264.5239999999999</v>
      </c>
      <c r="AL14">
        <v>2900.8969999999999</v>
      </c>
      <c r="AM14">
        <v>228.04900000000001</v>
      </c>
      <c r="AN14">
        <v>310.14600000000002</v>
      </c>
      <c r="AO14">
        <f t="shared" si="1"/>
        <v>7.0592492949764081</v>
      </c>
      <c r="AQ14" t="s">
        <v>200</v>
      </c>
      <c r="AR14">
        <v>2730.337</v>
      </c>
      <c r="AS14">
        <v>3101.221</v>
      </c>
      <c r="AT14">
        <v>1387.797</v>
      </c>
      <c r="AU14">
        <v>162.745</v>
      </c>
      <c r="AV14">
        <f t="shared" si="2"/>
        <v>2.2542872597344226</v>
      </c>
    </row>
    <row r="15" spans="1:48" x14ac:dyDescent="0.25">
      <c r="H15" t="s">
        <v>61</v>
      </c>
      <c r="I15">
        <v>3918.26</v>
      </c>
      <c r="J15">
        <v>11060.807000000001</v>
      </c>
      <c r="K15">
        <v>692.82100000000003</v>
      </c>
      <c r="L15">
        <v>1092.3330000000001</v>
      </c>
      <c r="M15">
        <f t="shared" si="4"/>
        <v>6.9700153548825776</v>
      </c>
      <c r="AJ15" t="s">
        <v>183</v>
      </c>
      <c r="AK15">
        <v>1318.152</v>
      </c>
      <c r="AL15">
        <v>2984.482</v>
      </c>
      <c r="AM15">
        <v>228.477</v>
      </c>
      <c r="AN15">
        <v>340.673</v>
      </c>
      <c r="AO15">
        <f t="shared" si="1"/>
        <v>7.5185313270851237</v>
      </c>
      <c r="AQ15" t="s">
        <v>201</v>
      </c>
      <c r="AR15">
        <v>2582.373</v>
      </c>
      <c r="AS15">
        <v>2888.5439999999999</v>
      </c>
      <c r="AT15">
        <v>1405.473</v>
      </c>
      <c r="AU15">
        <v>162.018</v>
      </c>
      <c r="AV15">
        <f t="shared" si="2"/>
        <v>2.3561490840397359</v>
      </c>
    </row>
    <row r="16" spans="1:48" x14ac:dyDescent="0.25">
      <c r="AJ16" t="s">
        <v>184</v>
      </c>
      <c r="AK16">
        <v>1380.3140000000001</v>
      </c>
      <c r="AL16">
        <v>3032.7739999999999</v>
      </c>
      <c r="AM16">
        <v>238.15100000000001</v>
      </c>
      <c r="AN16">
        <v>366.48099999999999</v>
      </c>
      <c r="AO16">
        <f t="shared" si="1"/>
        <v>7.8792123991048415</v>
      </c>
      <c r="AQ16" t="s">
        <v>202</v>
      </c>
      <c r="AR16">
        <v>2402.3739999999998</v>
      </c>
      <c r="AS16">
        <v>2565.2240000000002</v>
      </c>
      <c r="AT16">
        <v>1429.1389999999999</v>
      </c>
      <c r="AU16">
        <v>167.76599999999999</v>
      </c>
      <c r="AV16">
        <f t="shared" si="2"/>
        <v>2.6226809074689172</v>
      </c>
    </row>
    <row r="17" spans="36:41" x14ac:dyDescent="0.25">
      <c r="AJ17" t="s">
        <v>185</v>
      </c>
      <c r="AK17">
        <v>1444.107</v>
      </c>
      <c r="AL17">
        <v>3031.0320000000002</v>
      </c>
      <c r="AM17">
        <v>268.18700000000001</v>
      </c>
      <c r="AN17">
        <v>402.64499999999998</v>
      </c>
      <c r="AO17">
        <f t="shared" si="1"/>
        <v>8.4886638616025962</v>
      </c>
    </row>
    <row r="18" spans="36:41" x14ac:dyDescent="0.25">
      <c r="AJ18" t="s">
        <v>186</v>
      </c>
      <c r="AK18">
        <v>1468.6489999999999</v>
      </c>
      <c r="AL18">
        <v>3007.63</v>
      </c>
      <c r="AM18">
        <v>304.82600000000002</v>
      </c>
      <c r="AN18">
        <v>479.70699999999999</v>
      </c>
      <c r="AO18">
        <f t="shared" si="1"/>
        <v>10.033391862341446</v>
      </c>
    </row>
    <row r="19" spans="36:41" x14ac:dyDescent="0.25">
      <c r="AJ19" t="s">
        <v>187</v>
      </c>
      <c r="AK19">
        <v>1499.0170000000001</v>
      </c>
      <c r="AL19">
        <v>2989.5169999999998</v>
      </c>
      <c r="AM19">
        <v>377.12099999999998</v>
      </c>
      <c r="AN19">
        <v>590.14499999999998</v>
      </c>
      <c r="AO19">
        <f t="shared" si="1"/>
        <v>12.12878841594811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2A91-FE00-4BA8-9678-F19541242A24}">
  <dimension ref="A1:L10"/>
  <sheetViews>
    <sheetView workbookViewId="0">
      <selection activeCell="L13" sqref="L13"/>
    </sheetView>
  </sheetViews>
  <sheetFormatPr defaultRowHeight="15" x14ac:dyDescent="0.25"/>
  <cols>
    <col min="2" max="2" width="16.85546875" customWidth="1"/>
    <col min="11" max="11" width="15.7109375" customWidth="1"/>
  </cols>
  <sheetData>
    <row r="1" spans="1:12" x14ac:dyDescent="0.25">
      <c r="A1" t="s">
        <v>204</v>
      </c>
    </row>
    <row r="4" spans="1:12" x14ac:dyDescent="0.25">
      <c r="A4" t="s">
        <v>205</v>
      </c>
      <c r="B4" t="s">
        <v>189</v>
      </c>
      <c r="C4">
        <v>6.3919712490965281</v>
      </c>
      <c r="D4">
        <v>2.7499612974910241</v>
      </c>
      <c r="E4">
        <v>4.160865008363956</v>
      </c>
      <c r="F4">
        <v>5.7941800881261001</v>
      </c>
      <c r="G4">
        <v>4.4430063310880552</v>
      </c>
      <c r="H4">
        <v>5.8815941494804287</v>
      </c>
      <c r="I4">
        <v>2.6498686370048583</v>
      </c>
      <c r="K4" t="s">
        <v>207</v>
      </c>
      <c r="L4">
        <f>AVERAGE(C4:I4)</f>
        <v>4.5816352515215639</v>
      </c>
    </row>
    <row r="6" spans="1:12" x14ac:dyDescent="0.25">
      <c r="A6" t="s">
        <v>206</v>
      </c>
      <c r="C6">
        <v>1.1201980538434317</v>
      </c>
      <c r="D6">
        <v>1.2035065290868163</v>
      </c>
      <c r="E6">
        <v>2.0590082914420265</v>
      </c>
      <c r="F6">
        <v>1.1622310538932317</v>
      </c>
      <c r="G6">
        <v>0.16210052072599471</v>
      </c>
      <c r="H6">
        <v>0.19291581442031833</v>
      </c>
      <c r="L6">
        <f>AVERAGE(C6:I6)</f>
        <v>0.98332671056863641</v>
      </c>
    </row>
    <row r="8" spans="1:12" x14ac:dyDescent="0.25">
      <c r="K8" t="s">
        <v>208</v>
      </c>
      <c r="L8">
        <f>TTEST(C4:I4,C6:H6,2,2)</f>
        <v>2.4588141214776691E-4</v>
      </c>
    </row>
    <row r="10" spans="1:12" x14ac:dyDescent="0.25">
      <c r="K10" t="s">
        <v>209</v>
      </c>
      <c r="L10">
        <f>L4/L6</f>
        <v>4.659321466892834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8727-7CAF-4752-88AB-E5AD50DA25B3}">
  <dimension ref="A1:AO33"/>
  <sheetViews>
    <sheetView topLeftCell="S1" workbookViewId="0">
      <selection sqref="A1:AO1"/>
    </sheetView>
  </sheetViews>
  <sheetFormatPr defaultRowHeight="15" x14ac:dyDescent="0.25"/>
  <cols>
    <col min="1" max="1" width="10.42578125" bestFit="1" customWidth="1"/>
    <col min="8" max="8" width="23.5703125" bestFit="1" customWidth="1"/>
  </cols>
  <sheetData>
    <row r="1" spans="1:41" x14ac:dyDescent="0.25">
      <c r="B1" t="s">
        <v>189</v>
      </c>
      <c r="D1">
        <f>AVERAGE(F4:F10)</f>
        <v>1.1201980538434317</v>
      </c>
      <c r="I1" t="s">
        <v>189</v>
      </c>
      <c r="K1">
        <f>AVERAGE(M4:M29)</f>
        <v>1.2035065290868163</v>
      </c>
      <c r="P1" t="s">
        <v>189</v>
      </c>
      <c r="R1">
        <f>AVERAGE(T4:T14)</f>
        <v>2.0590082914420265</v>
      </c>
      <c r="W1" t="s">
        <v>189</v>
      </c>
      <c r="Y1">
        <f>AVERAGE(AA4:AA23)</f>
        <v>1.1622310538932317</v>
      </c>
      <c r="AD1" t="s">
        <v>189</v>
      </c>
      <c r="AF1">
        <f>AVERAGE(AH4:AH33)</f>
        <v>0.16210052072599471</v>
      </c>
      <c r="AK1" t="s">
        <v>189</v>
      </c>
      <c r="AM1">
        <f>AVERAGE(AO4:AO21)</f>
        <v>0.19291581442031833</v>
      </c>
    </row>
    <row r="2" spans="1:41" x14ac:dyDescent="0.25">
      <c r="A2" s="1" t="s">
        <v>21</v>
      </c>
      <c r="H2" t="s">
        <v>22</v>
      </c>
      <c r="O2" t="s">
        <v>73</v>
      </c>
      <c r="V2" t="s">
        <v>105</v>
      </c>
      <c r="AC2" t="s">
        <v>136</v>
      </c>
      <c r="AJ2" t="s">
        <v>155</v>
      </c>
    </row>
    <row r="3" spans="1:41" x14ac:dyDescent="0.25">
      <c r="A3" t="s">
        <v>16</v>
      </c>
      <c r="B3" t="s">
        <v>15</v>
      </c>
      <c r="C3" t="s">
        <v>17</v>
      </c>
      <c r="D3" t="s">
        <v>18</v>
      </c>
      <c r="E3" t="s">
        <v>19</v>
      </c>
      <c r="F3" t="s">
        <v>20</v>
      </c>
      <c r="I3" t="s">
        <v>15</v>
      </c>
      <c r="J3" t="s">
        <v>17</v>
      </c>
      <c r="K3" t="s">
        <v>18</v>
      </c>
      <c r="L3" t="s">
        <v>19</v>
      </c>
      <c r="M3" t="s">
        <v>20</v>
      </c>
      <c r="P3" t="s">
        <v>15</v>
      </c>
      <c r="Q3" t="s">
        <v>17</v>
      </c>
      <c r="R3" t="s">
        <v>18</v>
      </c>
      <c r="S3" t="s">
        <v>19</v>
      </c>
      <c r="T3" t="s">
        <v>20</v>
      </c>
      <c r="W3" t="s">
        <v>15</v>
      </c>
      <c r="X3" t="s">
        <v>17</v>
      </c>
      <c r="Y3" t="s">
        <v>18</v>
      </c>
      <c r="Z3" t="s">
        <v>19</v>
      </c>
      <c r="AA3" t="s">
        <v>20</v>
      </c>
      <c r="AD3" t="s">
        <v>15</v>
      </c>
      <c r="AE3" t="s">
        <v>17</v>
      </c>
      <c r="AF3" t="s">
        <v>18</v>
      </c>
      <c r="AG3" t="s">
        <v>19</v>
      </c>
      <c r="AH3" t="s">
        <v>20</v>
      </c>
      <c r="AK3" t="s">
        <v>15</v>
      </c>
      <c r="AL3" t="s">
        <v>17</v>
      </c>
      <c r="AM3" t="s">
        <v>18</v>
      </c>
      <c r="AN3" t="s">
        <v>19</v>
      </c>
      <c r="AO3" t="s">
        <v>20</v>
      </c>
    </row>
    <row r="4" spans="1:41" x14ac:dyDescent="0.25">
      <c r="A4" t="s">
        <v>0</v>
      </c>
      <c r="B4">
        <v>2105.578</v>
      </c>
      <c r="C4">
        <v>5352.0119999999997</v>
      </c>
      <c r="D4">
        <v>110.15900000000001</v>
      </c>
      <c r="E4">
        <v>92.143000000000001</v>
      </c>
      <c r="F4">
        <f>E4/(B4+C4+D4)*100</f>
        <v>1.2175747372171037</v>
      </c>
      <c r="H4" t="s">
        <v>23</v>
      </c>
      <c r="I4">
        <v>1250.4549999999999</v>
      </c>
      <c r="J4">
        <v>2484.8919999999998</v>
      </c>
      <c r="K4">
        <v>59.170999999999999</v>
      </c>
      <c r="L4">
        <v>29.225000000000001</v>
      </c>
      <c r="M4">
        <f>L4/(I4+J4+K4)*100</f>
        <v>0.7701900478532453</v>
      </c>
      <c r="O4" t="s">
        <v>62</v>
      </c>
      <c r="P4">
        <v>3144.9870000000001</v>
      </c>
      <c r="Q4">
        <v>6016.8159999999998</v>
      </c>
      <c r="R4">
        <v>66.412000000000006</v>
      </c>
      <c r="S4">
        <v>75.150000000000006</v>
      </c>
      <c r="T4">
        <f t="shared" ref="T4:T14" si="0">S4/(P4+Q4+R4)*100</f>
        <v>0.81435033752464592</v>
      </c>
      <c r="V4" t="s">
        <v>85</v>
      </c>
      <c r="W4">
        <v>3981.8090000000002</v>
      </c>
      <c r="X4">
        <v>5108.7120000000004</v>
      </c>
      <c r="Y4">
        <v>56.512999999999998</v>
      </c>
      <c r="Z4">
        <v>43.057000000000002</v>
      </c>
      <c r="AA4">
        <f t="shared" ref="AA4:AA23" si="1">Z4/(W4+X4+Y4)*100</f>
        <v>0.47072089160267683</v>
      </c>
      <c r="AC4" t="s">
        <v>106</v>
      </c>
      <c r="AD4">
        <v>248.733</v>
      </c>
      <c r="AE4">
        <v>2257.0839999999998</v>
      </c>
      <c r="AF4">
        <v>23.855</v>
      </c>
      <c r="AG4">
        <v>0.432</v>
      </c>
      <c r="AH4">
        <f t="shared" ref="AH4:AH33" si="2">AG4/(AD4+AE4+AF4)*100</f>
        <v>1.707731278995854E-2</v>
      </c>
      <c r="AJ4" t="s">
        <v>137</v>
      </c>
      <c r="AK4">
        <v>2779.29</v>
      </c>
      <c r="AL4">
        <v>4756.4260000000004</v>
      </c>
      <c r="AM4">
        <v>8.1989999999999998</v>
      </c>
      <c r="AN4">
        <v>2.1619999999999999</v>
      </c>
      <c r="AO4">
        <f t="shared" ref="AO4:AO21" si="3">AN4/(AK4+AL4+AM4)*100</f>
        <v>2.8658859491391402E-2</v>
      </c>
    </row>
    <row r="5" spans="1:41" x14ac:dyDescent="0.25">
      <c r="A5" t="s">
        <v>1</v>
      </c>
      <c r="B5">
        <v>2110.973</v>
      </c>
      <c r="C5">
        <v>5591.5020000000004</v>
      </c>
      <c r="D5">
        <v>81.063000000000002</v>
      </c>
      <c r="E5">
        <v>81.911000000000001</v>
      </c>
      <c r="F5">
        <f t="shared" ref="F5:F10" si="4">E5/(B5+C5+D5)*100</f>
        <v>1.052362049237763</v>
      </c>
      <c r="H5" t="s">
        <v>24</v>
      </c>
      <c r="I5">
        <v>1247.7070000000001</v>
      </c>
      <c r="J5">
        <v>2538.0680000000002</v>
      </c>
      <c r="K5">
        <v>60.548999999999999</v>
      </c>
      <c r="L5">
        <v>30.248000000000001</v>
      </c>
      <c r="M5">
        <f t="shared" ref="M5:M29" si="5">L5/(I5+J5+K5)*100</f>
        <v>0.78641320907963019</v>
      </c>
      <c r="O5" t="s">
        <v>63</v>
      </c>
      <c r="P5">
        <v>3209.7939999999999</v>
      </c>
      <c r="Q5">
        <v>6230.5069999999996</v>
      </c>
      <c r="R5">
        <v>60.146000000000001</v>
      </c>
      <c r="S5">
        <v>88.807000000000002</v>
      </c>
      <c r="T5">
        <f t="shared" si="0"/>
        <v>0.93476654309002516</v>
      </c>
      <c r="V5" t="s">
        <v>86</v>
      </c>
      <c r="W5">
        <v>4087.683</v>
      </c>
      <c r="X5">
        <v>5209.3059999999996</v>
      </c>
      <c r="Y5">
        <v>55.313000000000002</v>
      </c>
      <c r="Z5">
        <v>48.625</v>
      </c>
      <c r="AA5">
        <f t="shared" si="1"/>
        <v>0.5199254686172452</v>
      </c>
      <c r="AC5" t="s">
        <v>107</v>
      </c>
      <c r="AD5">
        <v>335.68</v>
      </c>
      <c r="AE5">
        <v>2385.6669999999999</v>
      </c>
      <c r="AF5">
        <v>42.478000000000002</v>
      </c>
      <c r="AG5">
        <v>1.19</v>
      </c>
      <c r="AH5">
        <f t="shared" si="2"/>
        <v>4.3056271652510567E-2</v>
      </c>
      <c r="AJ5" t="s">
        <v>138</v>
      </c>
      <c r="AK5">
        <v>2782.81</v>
      </c>
      <c r="AL5">
        <v>4810.95</v>
      </c>
      <c r="AM5">
        <v>3.9060000000000001</v>
      </c>
      <c r="AN5">
        <v>2.0790000000000002</v>
      </c>
      <c r="AO5">
        <f t="shared" si="3"/>
        <v>2.7363666683952681E-2</v>
      </c>
    </row>
    <row r="6" spans="1:41" x14ac:dyDescent="0.25">
      <c r="A6" t="s">
        <v>2</v>
      </c>
      <c r="B6">
        <v>2106.5030000000002</v>
      </c>
      <c r="C6">
        <v>5754.8609999999999</v>
      </c>
      <c r="D6">
        <v>90.447000000000003</v>
      </c>
      <c r="E6">
        <v>81.757000000000005</v>
      </c>
      <c r="F6">
        <f t="shared" si="4"/>
        <v>1.0281557245261488</v>
      </c>
      <c r="H6" t="s">
        <v>25</v>
      </c>
      <c r="I6">
        <v>1239.08</v>
      </c>
      <c r="J6">
        <v>2604.4340000000002</v>
      </c>
      <c r="K6">
        <v>60.335999999999999</v>
      </c>
      <c r="L6">
        <v>31.956</v>
      </c>
      <c r="M6">
        <f t="shared" si="5"/>
        <v>0.81857653342213466</v>
      </c>
      <c r="O6" t="s">
        <v>64</v>
      </c>
      <c r="P6">
        <v>3273.0909999999999</v>
      </c>
      <c r="Q6">
        <v>6392.32</v>
      </c>
      <c r="R6">
        <v>47.436999999999998</v>
      </c>
      <c r="S6">
        <v>102.40600000000001</v>
      </c>
      <c r="T6">
        <f t="shared" si="0"/>
        <v>1.0543354534118108</v>
      </c>
      <c r="V6" t="s">
        <v>87</v>
      </c>
      <c r="W6">
        <v>4205.2049999999999</v>
      </c>
      <c r="X6">
        <v>5317.3720000000003</v>
      </c>
      <c r="Y6">
        <v>58.784999999999997</v>
      </c>
      <c r="Z6">
        <v>50.625</v>
      </c>
      <c r="AA6">
        <f t="shared" si="1"/>
        <v>0.52836955748045</v>
      </c>
      <c r="AC6" t="s">
        <v>108</v>
      </c>
      <c r="AD6">
        <v>404.58199999999999</v>
      </c>
      <c r="AE6">
        <v>2470.7080000000001</v>
      </c>
      <c r="AF6">
        <v>32.941000000000003</v>
      </c>
      <c r="AG6">
        <v>2.6739999999999999</v>
      </c>
      <c r="AH6">
        <f t="shared" si="2"/>
        <v>9.1945928641844477E-2</v>
      </c>
      <c r="AJ6" t="s">
        <v>139</v>
      </c>
      <c r="AK6">
        <v>2801.2559999999999</v>
      </c>
      <c r="AL6">
        <v>4882.07</v>
      </c>
      <c r="AM6">
        <v>3.1749999999999998</v>
      </c>
      <c r="AN6">
        <v>1.88</v>
      </c>
      <c r="AO6">
        <f t="shared" si="3"/>
        <v>2.4458462959934563E-2</v>
      </c>
    </row>
    <row r="7" spans="1:41" x14ac:dyDescent="0.25">
      <c r="A7" t="s">
        <v>3</v>
      </c>
      <c r="B7">
        <v>2101.7240000000002</v>
      </c>
      <c r="C7">
        <v>5838.0630000000001</v>
      </c>
      <c r="D7">
        <v>103.029</v>
      </c>
      <c r="E7">
        <v>89.021000000000001</v>
      </c>
      <c r="F7">
        <f t="shared" si="4"/>
        <v>1.1068386992814456</v>
      </c>
      <c r="H7" t="s">
        <v>26</v>
      </c>
      <c r="I7">
        <v>1234.6949999999999</v>
      </c>
      <c r="J7">
        <v>2666.5309999999999</v>
      </c>
      <c r="K7">
        <v>59.304000000000002</v>
      </c>
      <c r="L7">
        <v>33.21</v>
      </c>
      <c r="M7">
        <f t="shared" si="5"/>
        <v>0.83852413692106875</v>
      </c>
      <c r="O7" t="s">
        <v>65</v>
      </c>
      <c r="P7">
        <v>3309.1779999999999</v>
      </c>
      <c r="Q7">
        <v>6537.1620000000003</v>
      </c>
      <c r="R7">
        <v>48.924999999999997</v>
      </c>
      <c r="S7">
        <v>119.65900000000001</v>
      </c>
      <c r="T7">
        <f t="shared" si="0"/>
        <v>1.2092551336422017</v>
      </c>
      <c r="V7" t="s">
        <v>88</v>
      </c>
      <c r="W7">
        <v>4303.6869999999999</v>
      </c>
      <c r="X7">
        <v>5437.3580000000002</v>
      </c>
      <c r="Y7">
        <v>67.521000000000001</v>
      </c>
      <c r="Z7">
        <v>51.953000000000003</v>
      </c>
      <c r="AA7">
        <f t="shared" si="1"/>
        <v>0.5296696785238536</v>
      </c>
      <c r="AC7" t="s">
        <v>109</v>
      </c>
      <c r="AD7">
        <v>495.971</v>
      </c>
      <c r="AE7">
        <v>2477.067</v>
      </c>
      <c r="AF7">
        <v>27.213999999999999</v>
      </c>
      <c r="AG7">
        <v>2.9060000000000001</v>
      </c>
      <c r="AH7">
        <f t="shared" si="2"/>
        <v>9.6858530550100463E-2</v>
      </c>
      <c r="AJ7" t="s">
        <v>140</v>
      </c>
      <c r="AK7">
        <v>2847.3919999999998</v>
      </c>
      <c r="AL7">
        <v>4949.3059999999996</v>
      </c>
      <c r="AM7">
        <v>8.7430000000000003</v>
      </c>
      <c r="AN7">
        <v>7.52</v>
      </c>
      <c r="AO7">
        <f t="shared" si="3"/>
        <v>9.634305095637774E-2</v>
      </c>
    </row>
    <row r="8" spans="1:41" x14ac:dyDescent="0.25">
      <c r="A8" t="s">
        <v>4</v>
      </c>
      <c r="B8">
        <v>2112.2069999999999</v>
      </c>
      <c r="C8">
        <v>5773.7640000000001</v>
      </c>
      <c r="D8">
        <v>91.775999999999996</v>
      </c>
      <c r="E8">
        <v>87.46</v>
      </c>
      <c r="F8">
        <f t="shared" si="4"/>
        <v>1.0962994940802209</v>
      </c>
      <c r="H8" t="s">
        <v>27</v>
      </c>
      <c r="I8">
        <v>1228.6120000000001</v>
      </c>
      <c r="J8">
        <v>2733.777</v>
      </c>
      <c r="K8">
        <v>60.941000000000003</v>
      </c>
      <c r="L8">
        <v>34.845999999999997</v>
      </c>
      <c r="M8">
        <f t="shared" si="5"/>
        <v>0.86609848061183148</v>
      </c>
      <c r="O8" t="s">
        <v>66</v>
      </c>
      <c r="P8">
        <v>3368.4340000000002</v>
      </c>
      <c r="Q8">
        <v>6657.817</v>
      </c>
      <c r="R8">
        <v>52.79</v>
      </c>
      <c r="S8">
        <v>143.68199999999999</v>
      </c>
      <c r="T8">
        <f t="shared" si="0"/>
        <v>1.4255522921277926</v>
      </c>
      <c r="V8" t="s">
        <v>89</v>
      </c>
      <c r="W8">
        <v>4413.9459999999999</v>
      </c>
      <c r="X8">
        <v>5530.848</v>
      </c>
      <c r="Y8">
        <v>72.049000000000007</v>
      </c>
      <c r="Z8">
        <v>59.344999999999999</v>
      </c>
      <c r="AA8">
        <f t="shared" si="1"/>
        <v>0.59245213287260257</v>
      </c>
      <c r="AC8" t="s">
        <v>110</v>
      </c>
      <c r="AD8">
        <v>596.56100000000004</v>
      </c>
      <c r="AE8">
        <v>2439.3150000000001</v>
      </c>
      <c r="AF8">
        <v>17.686</v>
      </c>
      <c r="AG8">
        <v>1.5049999999999999</v>
      </c>
      <c r="AH8">
        <f t="shared" si="2"/>
        <v>4.9286701891102902E-2</v>
      </c>
      <c r="AJ8" t="s">
        <v>141</v>
      </c>
      <c r="AK8">
        <v>2870.33</v>
      </c>
      <c r="AL8">
        <v>5045.558</v>
      </c>
      <c r="AM8">
        <v>13.955</v>
      </c>
      <c r="AN8">
        <v>8.3249999999999993</v>
      </c>
      <c r="AO8">
        <f t="shared" si="3"/>
        <v>0.10498316297056574</v>
      </c>
    </row>
    <row r="9" spans="1:41" x14ac:dyDescent="0.25">
      <c r="A9" t="s">
        <v>5</v>
      </c>
      <c r="B9">
        <v>2134.1729999999998</v>
      </c>
      <c r="C9">
        <v>5803.4570000000003</v>
      </c>
      <c r="D9">
        <v>94.936000000000007</v>
      </c>
      <c r="E9">
        <v>85.590999999999994</v>
      </c>
      <c r="F9">
        <f t="shared" si="4"/>
        <v>1.0655499126929053</v>
      </c>
      <c r="H9" t="s">
        <v>28</v>
      </c>
      <c r="I9">
        <v>1228.0419999999999</v>
      </c>
      <c r="J9">
        <v>2795.0909999999999</v>
      </c>
      <c r="K9">
        <v>59.313000000000002</v>
      </c>
      <c r="L9">
        <v>35.326000000000001</v>
      </c>
      <c r="M9">
        <f t="shared" si="5"/>
        <v>0.86531456876588198</v>
      </c>
      <c r="O9" t="s">
        <v>67</v>
      </c>
      <c r="P9">
        <v>3451.174</v>
      </c>
      <c r="Q9">
        <v>6755.8779999999997</v>
      </c>
      <c r="R9">
        <v>54.875</v>
      </c>
      <c r="S9">
        <v>178.23500000000001</v>
      </c>
      <c r="T9">
        <f t="shared" si="0"/>
        <v>1.7368570250012501</v>
      </c>
      <c r="V9" t="s">
        <v>90</v>
      </c>
      <c r="W9">
        <v>4513.884</v>
      </c>
      <c r="X9">
        <v>5607.1859999999997</v>
      </c>
      <c r="Y9">
        <v>72.113</v>
      </c>
      <c r="Z9">
        <v>67.137</v>
      </c>
      <c r="AA9">
        <f t="shared" si="1"/>
        <v>0.65864607748139137</v>
      </c>
      <c r="AC9" t="s">
        <v>111</v>
      </c>
      <c r="AD9">
        <v>704.86800000000005</v>
      </c>
      <c r="AE9">
        <v>2373.9499999999998</v>
      </c>
      <c r="AF9">
        <v>12.096</v>
      </c>
      <c r="AG9">
        <v>1.853</v>
      </c>
      <c r="AH9">
        <f t="shared" si="2"/>
        <v>5.9949904785445346E-2</v>
      </c>
      <c r="AJ9" t="s">
        <v>142</v>
      </c>
      <c r="AK9">
        <v>2888.181</v>
      </c>
      <c r="AL9">
        <v>5206.1719999999996</v>
      </c>
      <c r="AM9">
        <v>14.738</v>
      </c>
      <c r="AN9">
        <v>8.1890000000000001</v>
      </c>
      <c r="AO9">
        <f t="shared" si="3"/>
        <v>0.10098542487684502</v>
      </c>
    </row>
    <row r="10" spans="1:41" x14ac:dyDescent="0.25">
      <c r="A10" t="s">
        <v>6</v>
      </c>
      <c r="B10">
        <v>2192.5569999999998</v>
      </c>
      <c r="C10">
        <v>5567.4939999999997</v>
      </c>
      <c r="D10">
        <v>132.66399999999999</v>
      </c>
      <c r="E10">
        <v>100.601</v>
      </c>
      <c r="F10">
        <f t="shared" si="4"/>
        <v>1.2746057598684357</v>
      </c>
      <c r="H10" t="s">
        <v>29</v>
      </c>
      <c r="I10">
        <v>1240.5740000000001</v>
      </c>
      <c r="J10">
        <v>2849.4859999999999</v>
      </c>
      <c r="K10">
        <v>60.087000000000003</v>
      </c>
      <c r="L10">
        <v>35.085999999999999</v>
      </c>
      <c r="M10">
        <f t="shared" si="5"/>
        <v>0.84541583707757817</v>
      </c>
      <c r="O10" t="s">
        <v>68</v>
      </c>
      <c r="P10">
        <v>3592.56</v>
      </c>
      <c r="Q10">
        <v>6836.1809999999996</v>
      </c>
      <c r="R10">
        <v>56.597000000000001</v>
      </c>
      <c r="S10">
        <v>210.446</v>
      </c>
      <c r="T10">
        <f t="shared" si="0"/>
        <v>2.0070502257533329</v>
      </c>
      <c r="V10" t="s">
        <v>91</v>
      </c>
      <c r="W10">
        <v>4587.9650000000001</v>
      </c>
      <c r="X10">
        <v>5681.5389999999998</v>
      </c>
      <c r="Y10">
        <v>63.408999999999999</v>
      </c>
      <c r="Z10">
        <v>73.745000000000005</v>
      </c>
      <c r="AA10">
        <f t="shared" si="1"/>
        <v>0.71369032140307387</v>
      </c>
      <c r="AC10" t="s">
        <v>112</v>
      </c>
      <c r="AD10">
        <v>741.46199999999999</v>
      </c>
      <c r="AE10">
        <v>2342.5360000000001</v>
      </c>
      <c r="AF10">
        <v>11.917</v>
      </c>
      <c r="AG10">
        <v>2.2839999999999998</v>
      </c>
      <c r="AH10">
        <f t="shared" si="2"/>
        <v>7.377463528552948E-2</v>
      </c>
      <c r="AJ10" t="s">
        <v>143</v>
      </c>
      <c r="AK10">
        <v>2877.7150000000001</v>
      </c>
      <c r="AL10">
        <v>5377.1270000000004</v>
      </c>
      <c r="AM10">
        <v>17.151</v>
      </c>
      <c r="AN10">
        <v>9.5470000000000006</v>
      </c>
      <c r="AO10">
        <f t="shared" si="3"/>
        <v>0.11541354060623601</v>
      </c>
    </row>
    <row r="11" spans="1:41" x14ac:dyDescent="0.25">
      <c r="H11" t="s">
        <v>30</v>
      </c>
      <c r="I11">
        <v>1249.5119999999999</v>
      </c>
      <c r="J11">
        <v>2893.7150000000001</v>
      </c>
      <c r="K11">
        <v>61.536000000000001</v>
      </c>
      <c r="L11">
        <v>33.466999999999999</v>
      </c>
      <c r="M11">
        <f t="shared" si="5"/>
        <v>0.79593071000672333</v>
      </c>
      <c r="O11" t="s">
        <v>69</v>
      </c>
      <c r="P11">
        <v>3756.2130000000002</v>
      </c>
      <c r="Q11">
        <v>6894.558</v>
      </c>
      <c r="R11">
        <v>66.635000000000005</v>
      </c>
      <c r="S11">
        <v>252.249</v>
      </c>
      <c r="T11">
        <f t="shared" si="0"/>
        <v>2.3536385576883063</v>
      </c>
      <c r="V11" t="s">
        <v>92</v>
      </c>
      <c r="W11">
        <v>4627.07</v>
      </c>
      <c r="X11">
        <v>5801.4620000000004</v>
      </c>
      <c r="Y11">
        <v>55.984999999999999</v>
      </c>
      <c r="Z11">
        <v>69.072999999999993</v>
      </c>
      <c r="AA11">
        <f t="shared" si="1"/>
        <v>0.65880955698769905</v>
      </c>
      <c r="AC11" t="s">
        <v>113</v>
      </c>
      <c r="AD11">
        <v>752.06299999999999</v>
      </c>
      <c r="AE11">
        <v>2343.873</v>
      </c>
      <c r="AF11">
        <v>13.012</v>
      </c>
      <c r="AG11">
        <v>2.621</v>
      </c>
      <c r="AH11">
        <f t="shared" si="2"/>
        <v>8.4305044664626086E-2</v>
      </c>
      <c r="AJ11" t="s">
        <v>144</v>
      </c>
      <c r="AK11">
        <v>2876.1480000000001</v>
      </c>
      <c r="AL11">
        <v>5517.5730000000003</v>
      </c>
      <c r="AM11">
        <v>16.702000000000002</v>
      </c>
      <c r="AN11">
        <v>13.098000000000001</v>
      </c>
      <c r="AO11">
        <f t="shared" si="3"/>
        <v>0.15573532984012814</v>
      </c>
    </row>
    <row r="12" spans="1:41" x14ac:dyDescent="0.25">
      <c r="H12" t="s">
        <v>31</v>
      </c>
      <c r="I12">
        <v>1262.4880000000001</v>
      </c>
      <c r="J12">
        <v>2928.09</v>
      </c>
      <c r="K12">
        <v>64.543000000000006</v>
      </c>
      <c r="L12">
        <v>34.633000000000003</v>
      </c>
      <c r="M12">
        <f t="shared" si="5"/>
        <v>0.81391339987746525</v>
      </c>
      <c r="O12" t="s">
        <v>70</v>
      </c>
      <c r="P12">
        <v>3912.3110000000001</v>
      </c>
      <c r="Q12">
        <v>6918.6049999999996</v>
      </c>
      <c r="R12">
        <v>81.591999999999999</v>
      </c>
      <c r="S12">
        <v>322.53800000000001</v>
      </c>
      <c r="T12">
        <f t="shared" si="0"/>
        <v>2.9556725181782229</v>
      </c>
      <c r="V12" t="s">
        <v>93</v>
      </c>
      <c r="W12">
        <v>4666.7190000000001</v>
      </c>
      <c r="X12">
        <v>5943.4160000000002</v>
      </c>
      <c r="Y12">
        <v>48.993000000000002</v>
      </c>
      <c r="Z12">
        <v>74.242000000000004</v>
      </c>
      <c r="AA12">
        <f t="shared" si="1"/>
        <v>0.69651100915572084</v>
      </c>
      <c r="AC12" t="s">
        <v>114</v>
      </c>
      <c r="AD12">
        <v>754.93700000000001</v>
      </c>
      <c r="AE12">
        <v>2303.1419999999998</v>
      </c>
      <c r="AF12">
        <v>13.275</v>
      </c>
      <c r="AG12">
        <v>3.8109999999999999</v>
      </c>
      <c r="AH12">
        <f t="shared" si="2"/>
        <v>0.1240820823649765</v>
      </c>
      <c r="AJ12" t="s">
        <v>145</v>
      </c>
      <c r="AK12">
        <v>2889.5590000000002</v>
      </c>
      <c r="AL12">
        <v>5617.6369999999997</v>
      </c>
      <c r="AM12">
        <v>13.484999999999999</v>
      </c>
      <c r="AN12">
        <v>12.9</v>
      </c>
      <c r="AO12">
        <f t="shared" si="3"/>
        <v>0.15139634965796747</v>
      </c>
    </row>
    <row r="13" spans="1:41" x14ac:dyDescent="0.25">
      <c r="H13" t="s">
        <v>32</v>
      </c>
      <c r="I13">
        <v>1272.067</v>
      </c>
      <c r="J13">
        <v>2955.8290000000002</v>
      </c>
      <c r="K13">
        <v>66.400999999999996</v>
      </c>
      <c r="L13">
        <v>37.301000000000002</v>
      </c>
      <c r="M13">
        <f t="shared" si="5"/>
        <v>0.86861714501814835</v>
      </c>
      <c r="O13" t="s">
        <v>71</v>
      </c>
      <c r="P13">
        <v>4013.9090000000001</v>
      </c>
      <c r="Q13">
        <v>6912.3860000000004</v>
      </c>
      <c r="R13">
        <v>108.754</v>
      </c>
      <c r="S13">
        <v>405.37200000000001</v>
      </c>
      <c r="T13">
        <f t="shared" si="0"/>
        <v>3.6734952422957066</v>
      </c>
      <c r="V13" t="s">
        <v>94</v>
      </c>
      <c r="W13">
        <v>4679.6790000000001</v>
      </c>
      <c r="X13">
        <v>6082.7790000000005</v>
      </c>
      <c r="Y13">
        <v>41.872999999999998</v>
      </c>
      <c r="Z13">
        <v>76.994</v>
      </c>
      <c r="AA13">
        <f t="shared" si="1"/>
        <v>0.71262163293590319</v>
      </c>
      <c r="AC13" t="s">
        <v>115</v>
      </c>
      <c r="AD13">
        <v>776.697</v>
      </c>
      <c r="AE13">
        <v>2225.723</v>
      </c>
      <c r="AF13">
        <v>12.865</v>
      </c>
      <c r="AG13">
        <v>4.2850000000000001</v>
      </c>
      <c r="AH13">
        <f t="shared" si="2"/>
        <v>0.14210928651852148</v>
      </c>
      <c r="AJ13" t="s">
        <v>146</v>
      </c>
      <c r="AK13">
        <v>2904.0259999999998</v>
      </c>
      <c r="AL13">
        <v>5639.1540000000005</v>
      </c>
      <c r="AM13">
        <v>8.7739999999999991</v>
      </c>
      <c r="AN13">
        <v>14.581</v>
      </c>
      <c r="AO13">
        <f t="shared" si="3"/>
        <v>0.17049904618289574</v>
      </c>
    </row>
    <row r="14" spans="1:41" x14ac:dyDescent="0.25">
      <c r="H14" t="s">
        <v>33</v>
      </c>
      <c r="I14">
        <v>1284.5630000000001</v>
      </c>
      <c r="J14">
        <v>2983.4</v>
      </c>
      <c r="K14">
        <v>69.344999999999999</v>
      </c>
      <c r="L14">
        <v>40.012999999999998</v>
      </c>
      <c r="M14">
        <f t="shared" si="5"/>
        <v>0.92253074948793112</v>
      </c>
      <c r="O14" t="s">
        <v>72</v>
      </c>
      <c r="P14">
        <v>4082.8980000000001</v>
      </c>
      <c r="Q14">
        <v>6862.7929999999997</v>
      </c>
      <c r="R14">
        <v>139.477</v>
      </c>
      <c r="S14">
        <v>497.072</v>
      </c>
      <c r="T14">
        <f t="shared" si="0"/>
        <v>4.4841178771489982</v>
      </c>
      <c r="V14" t="s">
        <v>95</v>
      </c>
      <c r="W14">
        <v>4672.3190000000004</v>
      </c>
      <c r="X14">
        <v>6237.1670000000004</v>
      </c>
      <c r="Y14">
        <v>39.649000000000001</v>
      </c>
      <c r="Z14">
        <v>83.634</v>
      </c>
      <c r="AA14">
        <f t="shared" si="1"/>
        <v>0.76384116188173767</v>
      </c>
      <c r="AC14" t="s">
        <v>116</v>
      </c>
      <c r="AD14">
        <v>817.07</v>
      </c>
      <c r="AE14">
        <v>2102.4670000000001</v>
      </c>
      <c r="AF14">
        <v>8.3170000000000002</v>
      </c>
      <c r="AG14">
        <v>4.0739999999999998</v>
      </c>
      <c r="AH14">
        <f t="shared" si="2"/>
        <v>0.13914628256736844</v>
      </c>
      <c r="AJ14" t="s">
        <v>147</v>
      </c>
      <c r="AK14">
        <v>2951.77</v>
      </c>
      <c r="AL14">
        <v>5600.9669999999996</v>
      </c>
      <c r="AM14">
        <v>8.2520000000000007</v>
      </c>
      <c r="AN14">
        <v>17.745999999999999</v>
      </c>
      <c r="AO14">
        <f t="shared" si="3"/>
        <v>0.20728913446799194</v>
      </c>
    </row>
    <row r="15" spans="1:41" x14ac:dyDescent="0.25">
      <c r="H15" t="s">
        <v>34</v>
      </c>
      <c r="I15">
        <v>1298.499</v>
      </c>
      <c r="J15">
        <v>3011.8519999999999</v>
      </c>
      <c r="K15">
        <v>72.876000000000005</v>
      </c>
      <c r="L15">
        <v>42.156999999999996</v>
      </c>
      <c r="M15">
        <f t="shared" si="5"/>
        <v>0.96177998538519682</v>
      </c>
      <c r="V15" t="s">
        <v>96</v>
      </c>
      <c r="W15">
        <v>4679.7110000000002</v>
      </c>
      <c r="X15">
        <v>6373.5370000000003</v>
      </c>
      <c r="Y15">
        <v>39.121000000000002</v>
      </c>
      <c r="Z15">
        <v>96.754000000000005</v>
      </c>
      <c r="AA15">
        <f t="shared" si="1"/>
        <v>0.87225731491622771</v>
      </c>
      <c r="AC15" t="s">
        <v>117</v>
      </c>
      <c r="AD15">
        <v>891.67899999999997</v>
      </c>
      <c r="AE15">
        <v>2054.462</v>
      </c>
      <c r="AF15">
        <v>9.2639999999999993</v>
      </c>
      <c r="AG15">
        <v>3.411</v>
      </c>
      <c r="AH15">
        <f t="shared" si="2"/>
        <v>0.11541565369213357</v>
      </c>
      <c r="AJ15" t="s">
        <v>148</v>
      </c>
      <c r="AK15">
        <v>3007.1089999999999</v>
      </c>
      <c r="AL15">
        <v>5499.7529999999997</v>
      </c>
      <c r="AM15">
        <v>6.8520000000000003</v>
      </c>
      <c r="AN15">
        <v>15.750999999999999</v>
      </c>
      <c r="AO15">
        <f t="shared" si="3"/>
        <v>0.18500738925456034</v>
      </c>
    </row>
    <row r="16" spans="1:41" x14ac:dyDescent="0.25">
      <c r="H16" t="s">
        <v>35</v>
      </c>
      <c r="I16">
        <v>1320.307</v>
      </c>
      <c r="J16">
        <v>3044.527</v>
      </c>
      <c r="K16">
        <v>78.034000000000006</v>
      </c>
      <c r="L16">
        <v>43.34</v>
      </c>
      <c r="M16">
        <f t="shared" si="5"/>
        <v>0.97549600843419171</v>
      </c>
      <c r="V16" t="s">
        <v>97</v>
      </c>
      <c r="W16">
        <v>4722.4960000000001</v>
      </c>
      <c r="X16">
        <v>6543.1570000000002</v>
      </c>
      <c r="Y16">
        <v>40.465000000000003</v>
      </c>
      <c r="Z16">
        <v>116.386</v>
      </c>
      <c r="AA16">
        <f t="shared" si="1"/>
        <v>1.0294072642793928</v>
      </c>
      <c r="AC16" t="s">
        <v>118</v>
      </c>
      <c r="AD16">
        <v>920.46100000000001</v>
      </c>
      <c r="AE16">
        <v>2122.69</v>
      </c>
      <c r="AF16">
        <v>10.759</v>
      </c>
      <c r="AG16">
        <v>4.1689999999999996</v>
      </c>
      <c r="AH16">
        <f t="shared" si="2"/>
        <v>0.13651351873499873</v>
      </c>
      <c r="AJ16" t="s">
        <v>149</v>
      </c>
      <c r="AK16">
        <v>3049.1190000000001</v>
      </c>
      <c r="AL16">
        <v>5399.1559999999999</v>
      </c>
      <c r="AM16">
        <v>4.9610000000000003</v>
      </c>
      <c r="AN16">
        <v>13.84</v>
      </c>
      <c r="AO16">
        <f t="shared" si="3"/>
        <v>0.16372428262975269</v>
      </c>
    </row>
    <row r="17" spans="8:41" x14ac:dyDescent="0.25">
      <c r="H17" t="s">
        <v>36</v>
      </c>
      <c r="I17">
        <v>1341.421</v>
      </c>
      <c r="J17">
        <v>3076.9009999999998</v>
      </c>
      <c r="K17">
        <v>82.259</v>
      </c>
      <c r="L17">
        <v>44.753999999999998</v>
      </c>
      <c r="M17">
        <f t="shared" si="5"/>
        <v>0.99440494460604079</v>
      </c>
      <c r="V17" t="s">
        <v>98</v>
      </c>
      <c r="W17">
        <v>4796.4650000000001</v>
      </c>
      <c r="X17">
        <v>6661.3509999999997</v>
      </c>
      <c r="Y17">
        <v>43.424999999999997</v>
      </c>
      <c r="Z17">
        <v>142.53100000000001</v>
      </c>
      <c r="AA17">
        <f t="shared" si="1"/>
        <v>1.2392662670054477</v>
      </c>
      <c r="AC17" t="s">
        <v>119</v>
      </c>
      <c r="AD17">
        <v>945.37900000000002</v>
      </c>
      <c r="AE17">
        <v>2191.34</v>
      </c>
      <c r="AF17">
        <v>19.033999999999999</v>
      </c>
      <c r="AG17">
        <v>3.8740000000000001</v>
      </c>
      <c r="AH17">
        <f t="shared" si="2"/>
        <v>0.12275992449345688</v>
      </c>
      <c r="AJ17" t="s">
        <v>150</v>
      </c>
      <c r="AK17">
        <v>3056.88</v>
      </c>
      <c r="AL17">
        <v>5343.2120000000004</v>
      </c>
      <c r="AM17">
        <v>6.09</v>
      </c>
      <c r="AN17">
        <v>16.952000000000002</v>
      </c>
      <c r="AO17">
        <f t="shared" si="3"/>
        <v>0.20166111083485941</v>
      </c>
    </row>
    <row r="18" spans="8:41" x14ac:dyDescent="0.25">
      <c r="H18" t="s">
        <v>37</v>
      </c>
      <c r="I18">
        <v>1367.1859999999999</v>
      </c>
      <c r="J18">
        <v>3101.5369999999998</v>
      </c>
      <c r="K18">
        <v>86.447999999999993</v>
      </c>
      <c r="L18">
        <v>48.551000000000002</v>
      </c>
      <c r="M18">
        <f t="shared" si="5"/>
        <v>1.0658436313367818</v>
      </c>
      <c r="V18" t="s">
        <v>99</v>
      </c>
      <c r="W18">
        <v>4854.37</v>
      </c>
      <c r="X18">
        <v>6738.2169999999996</v>
      </c>
      <c r="Y18">
        <v>45.088999999999999</v>
      </c>
      <c r="Z18">
        <v>165.923</v>
      </c>
      <c r="AA18">
        <f t="shared" si="1"/>
        <v>1.4257399845123717</v>
      </c>
      <c r="AC18" t="s">
        <v>120</v>
      </c>
      <c r="AD18">
        <v>985.73099999999999</v>
      </c>
      <c r="AE18">
        <v>2242.7350000000001</v>
      </c>
      <c r="AF18">
        <v>21.687000000000001</v>
      </c>
      <c r="AG18">
        <v>5.0529999999999999</v>
      </c>
      <c r="AH18">
        <f t="shared" si="2"/>
        <v>0.15546960404633259</v>
      </c>
      <c r="AJ18" t="s">
        <v>151</v>
      </c>
      <c r="AK18">
        <v>3052.8789999999999</v>
      </c>
      <c r="AL18">
        <v>5295.5619999999999</v>
      </c>
      <c r="AM18">
        <v>11.249000000000001</v>
      </c>
      <c r="AN18">
        <v>21.140999999999998</v>
      </c>
      <c r="AO18">
        <f t="shared" si="3"/>
        <v>0.25289215269944226</v>
      </c>
    </row>
    <row r="19" spans="8:41" x14ac:dyDescent="0.25">
      <c r="H19" t="s">
        <v>38</v>
      </c>
      <c r="I19">
        <v>1377.6990000000001</v>
      </c>
      <c r="J19">
        <v>3119.2359999999999</v>
      </c>
      <c r="K19">
        <v>85.959000000000003</v>
      </c>
      <c r="L19">
        <v>48.951999999999998</v>
      </c>
      <c r="M19">
        <f t="shared" si="5"/>
        <v>1.0681460230151516</v>
      </c>
      <c r="V19" t="s">
        <v>100</v>
      </c>
      <c r="W19">
        <v>4898.1469999999999</v>
      </c>
      <c r="X19">
        <v>6820.8580000000002</v>
      </c>
      <c r="Y19">
        <v>49.792999999999999</v>
      </c>
      <c r="Z19">
        <v>196.22800000000001</v>
      </c>
      <c r="AA19">
        <f t="shared" si="1"/>
        <v>1.6673580428519545</v>
      </c>
      <c r="AC19" t="s">
        <v>121</v>
      </c>
      <c r="AD19">
        <v>1096.3230000000001</v>
      </c>
      <c r="AE19">
        <v>2257.3789999999999</v>
      </c>
      <c r="AF19">
        <v>20.486999999999998</v>
      </c>
      <c r="AG19">
        <v>8.0960000000000001</v>
      </c>
      <c r="AH19">
        <f t="shared" si="2"/>
        <v>0.23993913796767161</v>
      </c>
      <c r="AJ19" t="s">
        <v>152</v>
      </c>
      <c r="AK19">
        <v>3002.9409999999998</v>
      </c>
      <c r="AL19">
        <v>5186.9120000000003</v>
      </c>
      <c r="AM19">
        <v>18.718</v>
      </c>
      <c r="AN19">
        <v>29.654</v>
      </c>
      <c r="AO19">
        <f t="shared" si="3"/>
        <v>0.3612565451404392</v>
      </c>
    </row>
    <row r="20" spans="8:41" x14ac:dyDescent="0.25">
      <c r="H20" t="s">
        <v>39</v>
      </c>
      <c r="I20">
        <v>1393.21</v>
      </c>
      <c r="J20">
        <v>3122.1</v>
      </c>
      <c r="K20">
        <v>87.435000000000002</v>
      </c>
      <c r="L20">
        <v>51.54</v>
      </c>
      <c r="M20">
        <f t="shared" si="5"/>
        <v>1.1197665740769909</v>
      </c>
      <c r="V20" t="s">
        <v>101</v>
      </c>
      <c r="W20">
        <v>4914.4040000000005</v>
      </c>
      <c r="X20">
        <v>6937.741</v>
      </c>
      <c r="Y20">
        <v>53.552999999999997</v>
      </c>
      <c r="Z20">
        <v>235.52500000000001</v>
      </c>
      <c r="AA20">
        <f t="shared" si="1"/>
        <v>1.9782544458964102</v>
      </c>
      <c r="AC20" t="s">
        <v>122</v>
      </c>
      <c r="AD20">
        <v>1151.181</v>
      </c>
      <c r="AE20">
        <v>2232.1869999999999</v>
      </c>
      <c r="AF20">
        <v>22.234000000000002</v>
      </c>
      <c r="AG20">
        <v>8.2539999999999996</v>
      </c>
      <c r="AH20">
        <f t="shared" si="2"/>
        <v>0.24236537328789445</v>
      </c>
      <c r="AJ20" t="s">
        <v>153</v>
      </c>
      <c r="AK20">
        <v>2953.9639999999999</v>
      </c>
      <c r="AL20">
        <v>5080.8519999999999</v>
      </c>
      <c r="AM20">
        <v>22.132999999999999</v>
      </c>
      <c r="AN20">
        <v>39.618000000000002</v>
      </c>
      <c r="AO20">
        <f t="shared" si="3"/>
        <v>0.49172459699074683</v>
      </c>
    </row>
    <row r="21" spans="8:41" x14ac:dyDescent="0.25">
      <c r="H21" t="s">
        <v>40</v>
      </c>
      <c r="I21">
        <v>1401.1610000000001</v>
      </c>
      <c r="J21">
        <v>3110.386</v>
      </c>
      <c r="K21">
        <v>91.793000000000006</v>
      </c>
      <c r="L21">
        <v>52.207000000000001</v>
      </c>
      <c r="M21">
        <f t="shared" si="5"/>
        <v>1.1341113191726009</v>
      </c>
      <c r="V21" t="s">
        <v>102</v>
      </c>
      <c r="W21">
        <v>4918.7240000000002</v>
      </c>
      <c r="X21">
        <v>7092.1279999999997</v>
      </c>
      <c r="Y21">
        <v>63.137</v>
      </c>
      <c r="Z21">
        <v>279.92599999999999</v>
      </c>
      <c r="AA21">
        <f t="shared" si="1"/>
        <v>2.3184218571012445</v>
      </c>
      <c r="AC21" t="s">
        <v>123</v>
      </c>
      <c r="AD21">
        <v>1165.088</v>
      </c>
      <c r="AE21">
        <v>2234.2600000000002</v>
      </c>
      <c r="AF21">
        <v>18.780999999999999</v>
      </c>
      <c r="AG21">
        <v>6.9379999999999997</v>
      </c>
      <c r="AH21">
        <f t="shared" si="2"/>
        <v>0.20297654067473755</v>
      </c>
      <c r="AJ21" t="s">
        <v>154</v>
      </c>
      <c r="AK21">
        <v>2859.1640000000002</v>
      </c>
      <c r="AL21">
        <v>4964.7439999999997</v>
      </c>
      <c r="AM21">
        <v>22.812000000000001</v>
      </c>
      <c r="AN21">
        <v>49.677</v>
      </c>
      <c r="AO21">
        <f t="shared" si="3"/>
        <v>0.63309255332164271</v>
      </c>
    </row>
    <row r="22" spans="8:41" x14ac:dyDescent="0.25">
      <c r="H22" t="s">
        <v>41</v>
      </c>
      <c r="I22">
        <v>1412.252</v>
      </c>
      <c r="J22">
        <v>3088.7649999999999</v>
      </c>
      <c r="K22">
        <v>91.730999999999995</v>
      </c>
      <c r="L22">
        <v>56.902999999999999</v>
      </c>
      <c r="M22">
        <f t="shared" si="5"/>
        <v>1.2389750101682044</v>
      </c>
      <c r="V22" t="s">
        <v>103</v>
      </c>
      <c r="W22">
        <v>4856.2430000000004</v>
      </c>
      <c r="X22">
        <v>7236.3710000000001</v>
      </c>
      <c r="Y22">
        <v>66.096999999999994</v>
      </c>
      <c r="Z22">
        <v>336.90300000000002</v>
      </c>
      <c r="AA22">
        <f t="shared" si="1"/>
        <v>2.7708776037196703</v>
      </c>
      <c r="AC22" t="s">
        <v>124</v>
      </c>
      <c r="AD22">
        <v>1198.692</v>
      </c>
      <c r="AE22">
        <v>2269.2220000000002</v>
      </c>
      <c r="AF22">
        <v>18.602</v>
      </c>
      <c r="AG22">
        <v>8.4009999999999998</v>
      </c>
      <c r="AH22">
        <f t="shared" si="2"/>
        <v>0.24095687500071705</v>
      </c>
    </row>
    <row r="23" spans="8:41" x14ac:dyDescent="0.25">
      <c r="H23" t="s">
        <v>42</v>
      </c>
      <c r="I23">
        <v>1425.85</v>
      </c>
      <c r="J23">
        <v>3059.6289999999999</v>
      </c>
      <c r="K23">
        <v>96.728999999999999</v>
      </c>
      <c r="L23">
        <v>63.6</v>
      </c>
      <c r="M23">
        <f t="shared" si="5"/>
        <v>1.3879771498805817</v>
      </c>
      <c r="V23" t="s">
        <v>104</v>
      </c>
      <c r="W23">
        <v>4744.6239999999998</v>
      </c>
      <c r="X23">
        <v>7335.2529999999997</v>
      </c>
      <c r="Y23">
        <v>64.816999999999993</v>
      </c>
      <c r="Z23">
        <v>376.21600000000001</v>
      </c>
      <c r="AA23">
        <f t="shared" si="1"/>
        <v>3.0977808086395591</v>
      </c>
      <c r="AC23" t="s">
        <v>125</v>
      </c>
      <c r="AD23">
        <v>1250.95</v>
      </c>
      <c r="AE23">
        <v>2380.2139999999999</v>
      </c>
      <c r="AF23">
        <v>17.527999999999999</v>
      </c>
      <c r="AG23">
        <v>8.18</v>
      </c>
      <c r="AH23">
        <f t="shared" si="2"/>
        <v>0.22418992888410424</v>
      </c>
    </row>
    <row r="24" spans="8:41" x14ac:dyDescent="0.25">
      <c r="H24" t="s">
        <v>43</v>
      </c>
      <c r="I24">
        <v>1447.249</v>
      </c>
      <c r="J24">
        <v>3023.636</v>
      </c>
      <c r="K24">
        <v>101.319</v>
      </c>
      <c r="L24">
        <v>71.105999999999995</v>
      </c>
      <c r="M24">
        <f t="shared" si="5"/>
        <v>1.5551799526005399</v>
      </c>
      <c r="AC24" t="s">
        <v>126</v>
      </c>
      <c r="AD24">
        <v>1206.346</v>
      </c>
      <c r="AE24">
        <v>2475.1080000000002</v>
      </c>
      <c r="AF24">
        <v>21.896999999999998</v>
      </c>
      <c r="AG24">
        <v>10.305999999999999</v>
      </c>
      <c r="AH24">
        <f t="shared" si="2"/>
        <v>0.27828850141398964</v>
      </c>
    </row>
    <row r="25" spans="8:41" x14ac:dyDescent="0.25">
      <c r="H25" t="s">
        <v>44</v>
      </c>
      <c r="I25">
        <v>1472.0450000000001</v>
      </c>
      <c r="J25">
        <v>2976.8539999999998</v>
      </c>
      <c r="K25">
        <v>103.551</v>
      </c>
      <c r="L25">
        <v>81.459000000000003</v>
      </c>
      <c r="M25">
        <f t="shared" si="5"/>
        <v>1.7893441992773123</v>
      </c>
      <c r="AC25" t="s">
        <v>127</v>
      </c>
      <c r="AD25">
        <v>1130.211</v>
      </c>
      <c r="AE25">
        <v>2570.8240000000001</v>
      </c>
      <c r="AF25">
        <v>21.108000000000001</v>
      </c>
      <c r="AG25">
        <v>8.4009999999999998</v>
      </c>
      <c r="AH25">
        <f t="shared" si="2"/>
        <v>0.2257033112376392</v>
      </c>
    </row>
    <row r="26" spans="8:41" x14ac:dyDescent="0.25">
      <c r="H26" t="s">
        <v>45</v>
      </c>
      <c r="I26">
        <v>1496.885</v>
      </c>
      <c r="J26">
        <v>2929.21</v>
      </c>
      <c r="K26">
        <v>110.11499999999999</v>
      </c>
      <c r="L26">
        <v>86.918999999999997</v>
      </c>
      <c r="M26">
        <f t="shared" si="5"/>
        <v>1.9161149946761724</v>
      </c>
      <c r="AC26" t="s">
        <v>128</v>
      </c>
      <c r="AD26">
        <v>1089.606</v>
      </c>
      <c r="AE26">
        <v>2592.511</v>
      </c>
      <c r="AF26">
        <v>15.885999999999999</v>
      </c>
      <c r="AG26">
        <v>7.99</v>
      </c>
      <c r="AH26">
        <f t="shared" si="2"/>
        <v>0.21606256133377935</v>
      </c>
    </row>
    <row r="27" spans="8:41" x14ac:dyDescent="0.25">
      <c r="H27" t="s">
        <v>46</v>
      </c>
      <c r="I27">
        <v>1518.9860000000001</v>
      </c>
      <c r="J27">
        <v>2875.6779999999999</v>
      </c>
      <c r="K27">
        <v>117.158</v>
      </c>
      <c r="L27">
        <v>94.141000000000005</v>
      </c>
      <c r="M27">
        <f t="shared" si="5"/>
        <v>2.0865406481018089</v>
      </c>
      <c r="AC27" t="s">
        <v>129</v>
      </c>
      <c r="AD27">
        <v>1107.0820000000001</v>
      </c>
      <c r="AE27">
        <v>2596.9639999999999</v>
      </c>
      <c r="AF27">
        <v>16.591000000000001</v>
      </c>
      <c r="AG27">
        <v>9.2330000000000005</v>
      </c>
      <c r="AH27">
        <f t="shared" si="2"/>
        <v>0.24815643127776241</v>
      </c>
    </row>
    <row r="28" spans="8:41" x14ac:dyDescent="0.25">
      <c r="H28" t="s">
        <v>47</v>
      </c>
      <c r="I28">
        <v>1528.3340000000001</v>
      </c>
      <c r="J28">
        <v>2835.2910000000002</v>
      </c>
      <c r="K28">
        <v>123.411</v>
      </c>
      <c r="L28">
        <v>103.008</v>
      </c>
      <c r="M28">
        <f t="shared" si="5"/>
        <v>2.2956802664386911</v>
      </c>
      <c r="AC28" t="s">
        <v>130</v>
      </c>
      <c r="AD28">
        <v>1115.5250000000001</v>
      </c>
      <c r="AE28">
        <v>2551.3589999999999</v>
      </c>
      <c r="AF28">
        <v>16.97</v>
      </c>
      <c r="AG28">
        <v>11.000999999999999</v>
      </c>
      <c r="AH28">
        <f t="shared" si="2"/>
        <v>0.29862747003545742</v>
      </c>
    </row>
    <row r="29" spans="8:41" x14ac:dyDescent="0.25">
      <c r="H29" t="s">
        <v>48</v>
      </c>
      <c r="I29">
        <v>1533.723</v>
      </c>
      <c r="J29">
        <v>2803.665</v>
      </c>
      <c r="K29">
        <v>126.72799999999999</v>
      </c>
      <c r="L29">
        <v>112.062</v>
      </c>
      <c r="M29">
        <f t="shared" si="5"/>
        <v>2.5102842309653246</v>
      </c>
      <c r="AC29" t="s">
        <v>131</v>
      </c>
      <c r="AD29">
        <v>1105.7449999999999</v>
      </c>
      <c r="AE29">
        <v>2541.2109999999998</v>
      </c>
      <c r="AF29">
        <v>19.36</v>
      </c>
      <c r="AG29">
        <v>8.9169999999999998</v>
      </c>
      <c r="AH29">
        <f t="shared" si="2"/>
        <v>0.24321416920963715</v>
      </c>
    </row>
    <row r="30" spans="8:41" x14ac:dyDescent="0.25">
      <c r="AC30" t="s">
        <v>132</v>
      </c>
      <c r="AD30">
        <v>1097.4280000000001</v>
      </c>
      <c r="AE30">
        <v>2589.1950000000002</v>
      </c>
      <c r="AF30">
        <v>25.866</v>
      </c>
      <c r="AG30">
        <v>6.59</v>
      </c>
      <c r="AH30">
        <f t="shared" si="2"/>
        <v>0.17750894346084256</v>
      </c>
    </row>
    <row r="31" spans="8:41" x14ac:dyDescent="0.25">
      <c r="AC31" t="s">
        <v>133</v>
      </c>
      <c r="AD31">
        <v>1103.9449999999999</v>
      </c>
      <c r="AE31">
        <v>2588.174</v>
      </c>
      <c r="AF31">
        <v>31.393000000000001</v>
      </c>
      <c r="AG31">
        <v>7.8639999999999999</v>
      </c>
      <c r="AH31">
        <f t="shared" si="2"/>
        <v>0.21119845994856468</v>
      </c>
    </row>
    <row r="32" spans="8:41" x14ac:dyDescent="0.25">
      <c r="AC32" t="s">
        <v>134</v>
      </c>
      <c r="AD32">
        <v>1075.5730000000001</v>
      </c>
      <c r="AE32">
        <v>2464.9389999999999</v>
      </c>
      <c r="AF32">
        <v>36.267000000000003</v>
      </c>
      <c r="AG32">
        <v>7.39</v>
      </c>
      <c r="AH32">
        <f t="shared" si="2"/>
        <v>0.20661047271861083</v>
      </c>
    </row>
    <row r="33" spans="29:34" x14ac:dyDescent="0.25">
      <c r="AC33" t="s">
        <v>135</v>
      </c>
      <c r="AD33">
        <v>917.53399999999999</v>
      </c>
      <c r="AE33">
        <v>2339.241</v>
      </c>
      <c r="AF33">
        <v>41.036000000000001</v>
      </c>
      <c r="AG33">
        <v>5.1269999999999998</v>
      </c>
      <c r="AH33">
        <f t="shared" si="2"/>
        <v>0.15546676264952722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C803C0E62A743BBE70CF03BF49078" ma:contentTypeVersion="10" ma:contentTypeDescription="Create a new document." ma:contentTypeScope="" ma:versionID="15e216a3b31ca8d98f4e1acd58cb1ab5">
  <xsd:schema xmlns:xsd="http://www.w3.org/2001/XMLSchema" xmlns:xs="http://www.w3.org/2001/XMLSchema" xmlns:p="http://schemas.microsoft.com/office/2006/metadata/properties" xmlns:ns3="a394a5d2-0661-4002-8da0-d62b12aab5e9" xmlns:ns4="e9b0a343-3aee-4c60-8aa4-94421e3b795a" targetNamespace="http://schemas.microsoft.com/office/2006/metadata/properties" ma:root="true" ma:fieldsID="c76c7dc2dea67eb5459c8f2208f2096f" ns3:_="" ns4:_="">
    <xsd:import namespace="a394a5d2-0661-4002-8da0-d62b12aab5e9"/>
    <xsd:import namespace="e9b0a343-3aee-4c60-8aa4-94421e3b79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a5d2-0661-4002-8da0-d62b12aab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0a343-3aee-4c60-8aa4-94421e3b7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51DF36-B640-4792-AD68-3A980CF87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a5d2-0661-4002-8da0-d62b12aab5e9"/>
    <ds:schemaRef ds:uri="e9b0a343-3aee-4c60-8aa4-94421e3b7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612A6-B670-439D-AC6F-E687F1540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34E2E-BD37-41D3-A9DC-447D6B5D24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394a5d2-0661-4002-8da0-d62b12aab5e9"/>
    <ds:schemaRef ds:uri="e9b0a343-3aee-4c60-8aa4-94421e3b79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slices</vt:lpstr>
      <vt:lpstr>summary</vt:lpstr>
      <vt:lpstr>isolated islets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</dc:creator>
  <cp:lastModifiedBy>Peter Thorn (Physiology)</cp:lastModifiedBy>
  <dcterms:created xsi:type="dcterms:W3CDTF">2020-11-23T00:20:25Z</dcterms:created>
  <dcterms:modified xsi:type="dcterms:W3CDTF">2021-12-22T01:30:32Z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0x01010075FC803C0E62A743BBE70CF03BF49078</vt:lpwstr>
  </property>
</Properties>
</file>