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ottawahospital.sharepoint.com/sites/BLUEPRINT/Shared Documents/Clinical/Systematic Reviews/Preclinical Multicenter SR/08 Manuscript/04 eLife/"/>
    </mc:Choice>
  </mc:AlternateContent>
  <xr:revisionPtr revIDLastSave="15" documentId="8_{8C2F3729-9C11-48D4-AB31-E8695524120C}" xr6:coauthVersionLast="47" xr6:coauthVersionMax="47" xr10:uidLastSave="{274BB82F-7C4E-4E13-BCA6-09B1263D445C}"/>
  <bookViews>
    <workbookView xWindow="-108" yWindow="-108" windowWidth="30936" windowHeight="16896" xr2:uid="{64F52B3E-C290-4A06-B752-A5EE705178E9}"/>
  </bookViews>
  <sheets>
    <sheet name="Sheet1" sheetId="18" r:id="rId1"/>
    <sheet name="Multi" sheetId="1" r:id="rId2"/>
    <sheet name="Single" sheetId="17" r:id="rId3"/>
    <sheet name="Reimer" sheetId="2" r:id="rId4"/>
    <sheet name="Alam" sheetId="3" r:id="rId5"/>
    <sheet name="Spoerke" sheetId="4" r:id="rId6"/>
    <sheet name="Jones" sheetId="5" r:id="rId7"/>
    <sheet name="Llovera" sheetId="6" r:id="rId8"/>
    <sheet name="Bramlett" sheetId="16" r:id="rId9"/>
    <sheet name="Maysami" sheetId="7" r:id="rId10"/>
    <sheet name="Browning" sheetId="8" r:id="rId11"/>
    <sheet name="Dixon" sheetId="10" r:id="rId12"/>
    <sheet name="Gill" sheetId="13" r:id="rId13"/>
    <sheet name="Mountney" sheetId="11" r:id="rId14"/>
    <sheet name="Shear" sheetId="12" r:id="rId15"/>
    <sheet name="Jha" sheetId="14" r:id="rId16"/>
    <sheet name="Arroyo" sheetId="15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18" l="1"/>
  <c r="F84" i="18"/>
  <c r="F79" i="18"/>
  <c r="F78" i="18"/>
  <c r="F68" i="18"/>
  <c r="F63" i="18"/>
  <c r="F58" i="18"/>
  <c r="F46" i="18"/>
  <c r="F35" i="18"/>
  <c r="F33" i="18"/>
  <c r="I26" i="18"/>
  <c r="F25" i="18"/>
  <c r="F15" i="18"/>
  <c r="F6" i="18"/>
  <c r="F2" i="18"/>
  <c r="D95" i="17"/>
  <c r="E95" i="17"/>
  <c r="F95" i="17"/>
  <c r="G95" i="17"/>
  <c r="C95" i="17"/>
  <c r="D94" i="17"/>
  <c r="E94" i="17"/>
  <c r="F94" i="17"/>
  <c r="G94" i="17"/>
  <c r="C94" i="17"/>
  <c r="H23" i="17" l="1"/>
  <c r="H32" i="17"/>
  <c r="H31" i="17"/>
  <c r="H30" i="17"/>
  <c r="H29" i="17"/>
  <c r="H28" i="17"/>
  <c r="H27" i="17"/>
  <c r="H26" i="17"/>
  <c r="H25" i="17"/>
  <c r="H24" i="17"/>
  <c r="G3" i="5"/>
  <c r="G4" i="5"/>
  <c r="G5" i="5"/>
  <c r="G6" i="5"/>
  <c r="G7" i="5"/>
  <c r="G8" i="5"/>
  <c r="G9" i="5"/>
  <c r="G10" i="5"/>
  <c r="G11" i="5"/>
  <c r="G2" i="5"/>
  <c r="P11" i="1" l="1"/>
  <c r="P12" i="1"/>
  <c r="P13" i="1"/>
  <c r="P14" i="1"/>
  <c r="P15" i="1"/>
  <c r="P16" i="1"/>
  <c r="P17" i="1"/>
  <c r="P10" i="1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B19" i="1"/>
  <c r="C19" i="1"/>
  <c r="D19" i="1"/>
  <c r="E19" i="1"/>
  <c r="F19" i="1"/>
  <c r="C18" i="1"/>
  <c r="D18" i="1"/>
  <c r="E18" i="1"/>
  <c r="F18" i="1"/>
  <c r="B18" i="1"/>
  <c r="G2" i="16" l="1"/>
  <c r="H8" i="15"/>
  <c r="H7" i="15"/>
  <c r="H6" i="15"/>
  <c r="H5" i="15"/>
  <c r="H4" i="15"/>
  <c r="H3" i="15"/>
  <c r="H4" i="14" l="1"/>
  <c r="H5" i="14"/>
  <c r="H6" i="14"/>
  <c r="H7" i="14"/>
  <c r="H3" i="14"/>
  <c r="H4" i="12"/>
  <c r="H5" i="12"/>
  <c r="H6" i="12"/>
  <c r="H7" i="12"/>
  <c r="H8" i="12"/>
  <c r="H9" i="12"/>
  <c r="H10" i="12"/>
  <c r="H11" i="12"/>
  <c r="H12" i="12"/>
  <c r="H3" i="12"/>
  <c r="H4" i="13"/>
  <c r="H3" i="13"/>
  <c r="H4" i="11"/>
  <c r="H5" i="11"/>
  <c r="H6" i="11"/>
  <c r="H7" i="11"/>
  <c r="H8" i="11"/>
  <c r="H9" i="11"/>
  <c r="H10" i="11"/>
  <c r="H11" i="11"/>
  <c r="H3" i="11"/>
  <c r="H4" i="10"/>
  <c r="H5" i="10"/>
  <c r="H6" i="10"/>
  <c r="H7" i="10"/>
  <c r="H8" i="10"/>
  <c r="H9" i="10"/>
  <c r="H10" i="10"/>
  <c r="H3" i="10"/>
  <c r="H4" i="8"/>
  <c r="H5" i="8"/>
  <c r="H6" i="8"/>
  <c r="H3" i="8"/>
  <c r="H4" i="7"/>
  <c r="H5" i="7"/>
  <c r="H6" i="7"/>
  <c r="H7" i="7"/>
  <c r="H8" i="7"/>
  <c r="H9" i="7"/>
  <c r="H10" i="7"/>
  <c r="H11" i="7"/>
  <c r="H12" i="7"/>
  <c r="H3" i="7"/>
  <c r="H4" i="6"/>
  <c r="H5" i="6"/>
  <c r="H6" i="6"/>
  <c r="H7" i="6"/>
  <c r="H8" i="6"/>
  <c r="H3" i="6"/>
  <c r="H4" i="4"/>
  <c r="H5" i="4"/>
  <c r="H6" i="4"/>
  <c r="H7" i="4"/>
  <c r="H8" i="4"/>
  <c r="H9" i="4"/>
  <c r="H10" i="4"/>
  <c r="H3" i="4"/>
  <c r="H4" i="3"/>
  <c r="H5" i="3"/>
  <c r="H6" i="3"/>
  <c r="H7" i="3"/>
  <c r="H3" i="3"/>
  <c r="H4" i="2"/>
  <c r="H5" i="2"/>
  <c r="H6" i="2"/>
  <c r="H7" i="2"/>
  <c r="H8" i="2"/>
  <c r="H9" i="2"/>
  <c r="H10" i="2"/>
  <c r="H11" i="2"/>
  <c r="H12" i="2"/>
  <c r="H3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</calcChain>
</file>

<file path=xl/sharedStrings.xml><?xml version="1.0" encoding="utf-8"?>
<sst xmlns="http://schemas.openxmlformats.org/spreadsheetml/2006/main" count="544" uniqueCount="265">
  <si>
    <t>Study</t>
  </si>
  <si>
    <t>Reimer, 1985</t>
  </si>
  <si>
    <t>Alam, 2009</t>
  </si>
  <si>
    <t>Spoerke, 2009</t>
  </si>
  <si>
    <t>Jones, 2015</t>
  </si>
  <si>
    <t>Llovera, 2015</t>
  </si>
  <si>
    <t>Maysami, 2015</t>
  </si>
  <si>
    <t>Bramlett, 2016</t>
  </si>
  <si>
    <t>Browning, 2016</t>
  </si>
  <si>
    <t>Dixon, 2016</t>
  </si>
  <si>
    <t>Gill, 2016</t>
  </si>
  <si>
    <t>Mountney, 2016</t>
  </si>
  <si>
    <t>Shear, 2016</t>
  </si>
  <si>
    <t>Arroyo-Araujo, 2019</t>
  </si>
  <si>
    <t>Jha, 2020</t>
  </si>
  <si>
    <t>Kleiver, 2020</t>
  </si>
  <si>
    <t>Jugdut, 1980</t>
  </si>
  <si>
    <t>Romson, 1980</t>
  </si>
  <si>
    <t>Darsee, 1981</t>
  </si>
  <si>
    <t>Jugdut, 1981</t>
  </si>
  <si>
    <t>Kirlin, 1982</t>
  </si>
  <si>
    <t>Romson, 1982</t>
  </si>
  <si>
    <t>Brown, 1983</t>
  </si>
  <si>
    <t>Flynn, 1984</t>
  </si>
  <si>
    <t>Allan, 1985</t>
  </si>
  <si>
    <t>Jugdut, 1985</t>
  </si>
  <si>
    <t>Reimer</t>
  </si>
  <si>
    <t>Was there randomization?</t>
  </si>
  <si>
    <t>Incomplete outcome data?</t>
  </si>
  <si>
    <t>Total score</t>
  </si>
  <si>
    <t>Alam, 2011</t>
  </si>
  <si>
    <t>Lee, 2013</t>
  </si>
  <si>
    <t>Sheppard, 2018</t>
  </si>
  <si>
    <t>Schechtman, 2019</t>
  </si>
  <si>
    <t>Sheppard, 2019</t>
  </si>
  <si>
    <t>Alam</t>
  </si>
  <si>
    <t>Shuja, 2008</t>
  </si>
  <si>
    <t>Spoerke, 2010</t>
  </si>
  <si>
    <t>Shuja, 2011</t>
  </si>
  <si>
    <t>Imam, 2013</t>
  </si>
  <si>
    <t>McCully, 2015</t>
  </si>
  <si>
    <t>Halaweish, 2016</t>
  </si>
  <si>
    <t>Georgoff 2017</t>
  </si>
  <si>
    <t>Pati, 2018</t>
  </si>
  <si>
    <t>Becker, 2001</t>
  </si>
  <si>
    <t>Relton, 2001</t>
  </si>
  <si>
    <t>Langhauser, 2014</t>
  </si>
  <si>
    <t>Neumann, 2015</t>
  </si>
  <si>
    <t>Drieu, 2019</t>
  </si>
  <si>
    <t>Liesz, 2011</t>
  </si>
  <si>
    <t>Boutin, 2001</t>
  </si>
  <si>
    <t>Touzani, 2002</t>
  </si>
  <si>
    <t>Tsai, 2003</t>
  </si>
  <si>
    <t>Le Feuvre, 2003</t>
  </si>
  <si>
    <t>Craft, 2006</t>
  </si>
  <si>
    <t>Clark, 2008</t>
  </si>
  <si>
    <t>Padillo, 2012</t>
  </si>
  <si>
    <t>Denes, 2014</t>
  </si>
  <si>
    <t>Girard, 2014</t>
  </si>
  <si>
    <t>Mulcachy, 2003</t>
  </si>
  <si>
    <t>Zou, 2013</t>
  </si>
  <si>
    <t>Zou, 2015</t>
  </si>
  <si>
    <t>Caudle, 2016</t>
  </si>
  <si>
    <t>Jin, 2016</t>
  </si>
  <si>
    <t>Randomization methods</t>
  </si>
  <si>
    <t>Blinding of outcome assessment?</t>
  </si>
  <si>
    <t>Blinding of personnel?</t>
  </si>
  <si>
    <t>Randomization methods?</t>
  </si>
  <si>
    <t>Crabbe, 1999</t>
  </si>
  <si>
    <t>Scheff, 1999</t>
  </si>
  <si>
    <t>Sullivan, 2000</t>
  </si>
  <si>
    <t>Fukui, 2003</t>
  </si>
  <si>
    <t>Gabbita, 2005</t>
  </si>
  <si>
    <t>Mbye, 2009</t>
  </si>
  <si>
    <t>Sullivan, 2011</t>
  </si>
  <si>
    <t>Vlodavsky, 2015</t>
  </si>
  <si>
    <t>Karlsson, 2019</t>
  </si>
  <si>
    <t>Lu, 2007</t>
  </si>
  <si>
    <t>Wang, 2007</t>
  </si>
  <si>
    <t>Wu, 2008</t>
  </si>
  <si>
    <t>Abrahamson, 2009</t>
  </si>
  <si>
    <t>Chauhan, 2010</t>
  </si>
  <si>
    <t>Chauhan, 2011</t>
  </si>
  <si>
    <t>Indraswari, 2012</t>
  </si>
  <si>
    <t>Vonder Haar, 2014</t>
  </si>
  <si>
    <t>Ablamunitis, 2012</t>
  </si>
  <si>
    <t>Besançon, 2018</t>
  </si>
  <si>
    <t>Hoane, 2003</t>
  </si>
  <si>
    <t>Hoane, 2006</t>
  </si>
  <si>
    <t>Hoane, 2008</t>
  </si>
  <si>
    <t>Quigley, 2009</t>
  </si>
  <si>
    <t>Goffus, 2010</t>
  </si>
  <si>
    <t>Swan, 2011</t>
  </si>
  <si>
    <t>Vondar Haar, 2011</t>
  </si>
  <si>
    <t>Peterson, 2012</t>
  </si>
  <si>
    <t>Vondar Haar, 2014</t>
  </si>
  <si>
    <t>Peterson, 2015</t>
  </si>
  <si>
    <t>Simard, 2009</t>
  </si>
  <si>
    <t>Zweckberger, 2014</t>
  </si>
  <si>
    <t>Xu, 2017</t>
  </si>
  <si>
    <t>Jha, 2018</t>
  </si>
  <si>
    <t>Gerzanich, 2019</t>
  </si>
  <si>
    <t>Silverman, 2010</t>
  </si>
  <si>
    <t>Burket, 2011</t>
  </si>
  <si>
    <t>Mehta, 2011</t>
  </si>
  <si>
    <t>Silverman, 2012</t>
  </si>
  <si>
    <t>Aguilar-Valles, 2015</t>
  </si>
  <si>
    <t>Modi, 2018</t>
  </si>
  <si>
    <t>Peng, 2014</t>
  </si>
  <si>
    <t>Mean</t>
  </si>
  <si>
    <t>Column1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</si>
  <si>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</si>
  <si>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</si>
  <si>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</si>
  <si>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</si>
  <si>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</si>
  <si>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</si>
  <si>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</si>
  <si>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</si>
  <si>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</si>
  <si>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</si>
  <si>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</si>
  <si>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</si>
  <si>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All single center studies</t>
  </si>
  <si>
    <t>Total score sorted</t>
  </si>
  <si>
    <t>Number of studies</t>
  </si>
  <si>
    <t>Below 3</t>
  </si>
  <si>
    <t>3 and above</t>
  </si>
  <si>
    <t>% out of 16</t>
  </si>
  <si>
    <t xml:space="preserve">Multicenter studies </t>
  </si>
  <si>
    <t xml:space="preserve">Single center studies </t>
  </si>
  <si>
    <t>Gao, 2000</t>
  </si>
  <si>
    <t>Hatori, 2001</t>
  </si>
  <si>
    <t>Lange, 2006</t>
  </si>
  <si>
    <t>Boengler, 2007</t>
  </si>
  <si>
    <t>Pagel, 2007</t>
  </si>
  <si>
    <t>Lie, 2010</t>
  </si>
  <si>
    <t>Roesner, 2010</t>
  </si>
  <si>
    <t>Smul, 2011</t>
  </si>
  <si>
    <t>Eckle, 2012</t>
  </si>
  <si>
    <t>YangZ, 2013</t>
  </si>
  <si>
    <t>Multicenter</t>
  </si>
  <si>
    <t>% of 16</t>
  </si>
  <si>
    <t>% of 95</t>
  </si>
  <si>
    <t>Vonder Haar, 2014 (Mountney)</t>
  </si>
  <si>
    <t>Vondar Haar, 2014 (Shear)</t>
  </si>
  <si>
    <t>Multi</t>
  </si>
  <si>
    <t>Spoerke</t>
  </si>
  <si>
    <t>Jones</t>
  </si>
  <si>
    <t>Gill</t>
  </si>
  <si>
    <t>Llovera</t>
  </si>
  <si>
    <t>Bramlett</t>
  </si>
  <si>
    <t>Maysami</t>
  </si>
  <si>
    <t>Browning</t>
  </si>
  <si>
    <t>Mountney</t>
  </si>
  <si>
    <t>Shear</t>
  </si>
  <si>
    <t>Jha</t>
  </si>
  <si>
    <t>Arroyo</t>
  </si>
  <si>
    <t>Multicenter study</t>
  </si>
  <si>
    <t>Effect size</t>
  </si>
  <si>
    <t>Single center study</t>
  </si>
  <si>
    <t>Overall Single center effect size</t>
  </si>
  <si>
    <t>Effect size ratio</t>
  </si>
  <si>
    <t>Multicenter studies stats</t>
  </si>
  <si>
    <t>Jin 2016</t>
  </si>
  <si>
    <t>Lu 2007</t>
  </si>
  <si>
    <t>Wang 2007</t>
  </si>
  <si>
    <t>Wu 2008</t>
  </si>
  <si>
    <t>Abrahamson 2009</t>
  </si>
  <si>
    <t>Chauhan 2010</t>
  </si>
  <si>
    <t>Chauhan 2011</t>
  </si>
  <si>
    <t>Indraswari 2012</t>
  </si>
  <si>
    <t>Vonder Haar 2014</t>
  </si>
  <si>
    <t>Mountney 2016</t>
  </si>
  <si>
    <t>Hoane 2003</t>
  </si>
  <si>
    <t>Hoane 2006</t>
  </si>
  <si>
    <t>Hoane 2008</t>
  </si>
  <si>
    <t>Quigley 2009</t>
  </si>
  <si>
    <t>Goffus 2010</t>
  </si>
  <si>
    <t>Swan 2011</t>
  </si>
  <si>
    <t>Vonder Haar 2011</t>
  </si>
  <si>
    <t>Peterson 2012</t>
  </si>
  <si>
    <t>Multicenter effect size</t>
  </si>
  <si>
    <t>Vondar Haar 2014</t>
  </si>
  <si>
    <t>Single center effect size</t>
  </si>
  <si>
    <t>Peterson 2015</t>
  </si>
  <si>
    <t>Dixon</t>
  </si>
  <si>
    <t>Scheff 1999</t>
  </si>
  <si>
    <t>Sulivan 2000</t>
  </si>
  <si>
    <t>Effect size ratio of means</t>
  </si>
  <si>
    <t>Fukui 2003</t>
  </si>
  <si>
    <t>Gabbita 2005</t>
  </si>
  <si>
    <t>Mbye 2009</t>
  </si>
  <si>
    <t>Sulivan 2011</t>
  </si>
  <si>
    <t>Vlodavsky 2015</t>
  </si>
  <si>
    <t>Karlsson 2019</t>
  </si>
  <si>
    <t>Ablamunitis 2012</t>
  </si>
  <si>
    <t>Besancon 2018</t>
  </si>
  <si>
    <t>Becker 2001</t>
  </si>
  <si>
    <t>Relton 2001 a</t>
  </si>
  <si>
    <t>Relton 2001 b</t>
  </si>
  <si>
    <t>Liesz 2011 a</t>
  </si>
  <si>
    <t>Liesz 2011 b</t>
  </si>
  <si>
    <t>Liesz 2011 c</t>
  </si>
  <si>
    <t>Langhauser 2014 a</t>
  </si>
  <si>
    <t>Langhauser 2014 b</t>
  </si>
  <si>
    <t>Neumann 2015</t>
  </si>
  <si>
    <t>Drieu 2019 a</t>
  </si>
  <si>
    <t>Drieu 2019 b</t>
  </si>
  <si>
    <t>Boutin 2001</t>
  </si>
  <si>
    <t>Touzani 2002</t>
  </si>
  <si>
    <t>Mulcachy 2003 a</t>
  </si>
  <si>
    <t>Mulcachy 2003 b</t>
  </si>
  <si>
    <t>Tsai 2003</t>
  </si>
  <si>
    <t>Le Feuvre 2003</t>
  </si>
  <si>
    <t>Craft 2006</t>
  </si>
  <si>
    <t>Clark 2008</t>
  </si>
  <si>
    <t>Pradillo 2012 a</t>
  </si>
  <si>
    <t>Pradillo 2012 b</t>
  </si>
  <si>
    <t>Denes 2014</t>
  </si>
  <si>
    <t>Girard 2014</t>
  </si>
  <si>
    <t>Shuja 2008</t>
  </si>
  <si>
    <t>Shuja 2011</t>
  </si>
  <si>
    <t>Imam 2013</t>
  </si>
  <si>
    <t>Halaweish 2016</t>
  </si>
  <si>
    <t>Alam 2011</t>
  </si>
  <si>
    <t>Lee 2013</t>
  </si>
  <si>
    <t>Schechtman 2019</t>
  </si>
  <si>
    <t>Sheppard 2018</t>
  </si>
  <si>
    <t>Sheppard 2019</t>
  </si>
  <si>
    <t>Jugdut 1980</t>
  </si>
  <si>
    <t>Romson 1980</t>
  </si>
  <si>
    <t>Jugdut 1981</t>
  </si>
  <si>
    <t>Darsee 1981</t>
  </si>
  <si>
    <t>Romson 1982</t>
  </si>
  <si>
    <t>Kirlin 1982</t>
  </si>
  <si>
    <t>Brown 1983</t>
  </si>
  <si>
    <t>Flynn 1984</t>
  </si>
  <si>
    <t>Jugdut 1985</t>
  </si>
  <si>
    <t>Allan 1985</t>
  </si>
  <si>
    <t>Peng 2014 SR</t>
  </si>
  <si>
    <t>Simard 2009</t>
  </si>
  <si>
    <t>Zweckberger 2014</t>
  </si>
  <si>
    <t>Xu 2017</t>
  </si>
  <si>
    <t>Jha 2019</t>
  </si>
  <si>
    <t>Gerzanich 2019</t>
  </si>
  <si>
    <t>Arroyo-Araujo</t>
  </si>
  <si>
    <t>Silverman 2010</t>
  </si>
  <si>
    <t>Burkey 2011</t>
  </si>
  <si>
    <t>Mehta 2011</t>
  </si>
  <si>
    <t>Silverman 2012</t>
  </si>
  <si>
    <t>Aguilar-Vales 2015</t>
  </si>
  <si>
    <t>Modi 2018</t>
  </si>
  <si>
    <t>Gao 2000</t>
  </si>
  <si>
    <t>Hatori 2001</t>
  </si>
  <si>
    <t>Lange 2006</t>
  </si>
  <si>
    <t>Boengler 2007</t>
  </si>
  <si>
    <t>Pagel 2007</t>
  </si>
  <si>
    <t>Lie 2010</t>
  </si>
  <si>
    <t>Roesner 2010</t>
  </si>
  <si>
    <t>Smul 2011</t>
  </si>
  <si>
    <t>Eckle 2012</t>
  </si>
  <si>
    <t>YangZ 2013</t>
  </si>
  <si>
    <t>Single center studies</t>
  </si>
  <si>
    <t xml:space="preserve">Effect size ratio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</si>
</sst>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DC7B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Continuous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0" borderId="4" xfId="0" applyBorder="1"/>
    <xf numFmtId="0" fontId="0" fillId="0" borderId="0" xfId="0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11" xfId="0" applyFill="1" applyBorder="1" applyAlignment="1">
      <alignment horizontal="right"/>
    </xf>
    <xf numFmtId="0" fontId="0" fillId="0" borderId="0" xfId="0" applyFill="1" applyBorder="1"/>
    <xf numFmtId="0" fontId="0" fillId="0" borderId="4" xfId="0" applyFill="1" applyBorder="1"/>
    <xf numFmtId="0" fontId="0" fillId="0" borderId="12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8" xfId="0" applyBorder="1"/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9" xfId="0" applyBorder="1"/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Continuous"/>
    </xf>
    <xf numFmtId="0" fontId="7" fillId="2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/>
    <xf numFmtId="0" fontId="3" fillId="0" borderId="0" xfId="0" applyFont="1" applyFill="1"/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</cellXfs>
  <cellStyles count="2">
    <cellStyle name="Normal" xfId="0" builtinId="0"/>
    <cellStyle name="Normal 2 2" xfId="1" xr:uid="{A37443C8-DEEF-4D87-9728-1F41B0C97B3D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8381452318461"/>
          <c:y val="5.0925925925925923E-2"/>
          <c:w val="0.84396062992125986"/>
          <c:h val="0.75803951589384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Multi!$V$9</c:f>
              <c:strCache>
                <c:ptCount val="1"/>
                <c:pt idx="0">
                  <c:v>Multicenter studies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Multi!$U$10:$U$17</c:f>
              <c:strCache>
                <c:ptCount val="8"/>
                <c:pt idx="0">
                  <c:v>Below 3</c:v>
                </c:pt>
                <c:pt idx="1">
                  <c:v>3 and above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strCache>
            </c:strRef>
          </c:cat>
          <c:val>
            <c:numRef>
              <c:f>Multi!$V$10:$V$17</c:f>
              <c:numCache>
                <c:formatCode>General</c:formatCode>
                <c:ptCount val="8"/>
                <c:pt idx="0">
                  <c:v>31</c:v>
                </c:pt>
                <c:pt idx="1">
                  <c:v>69</c:v>
                </c:pt>
                <c:pt idx="2">
                  <c:v>0</c:v>
                </c:pt>
                <c:pt idx="3">
                  <c:v>6.25</c:v>
                </c:pt>
                <c:pt idx="4">
                  <c:v>25</c:v>
                </c:pt>
                <c:pt idx="5">
                  <c:v>50</c:v>
                </c:pt>
                <c:pt idx="6">
                  <c:v>6.25</c:v>
                </c:pt>
                <c:pt idx="7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1-40E1-B81A-75709B284387}"/>
            </c:ext>
          </c:extLst>
        </c:ser>
        <c:ser>
          <c:idx val="1"/>
          <c:order val="1"/>
          <c:tx>
            <c:strRef>
              <c:f>Multi!$W$9</c:f>
              <c:strCache>
                <c:ptCount val="1"/>
                <c:pt idx="0">
                  <c:v>Single center studies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Multi!$U$10:$U$17</c:f>
              <c:strCache>
                <c:ptCount val="8"/>
                <c:pt idx="0">
                  <c:v>Below 3</c:v>
                </c:pt>
                <c:pt idx="1">
                  <c:v>3 and above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strCache>
            </c:strRef>
          </c:cat>
          <c:val>
            <c:numRef>
              <c:f>Multi!$W$10:$W$17</c:f>
              <c:numCache>
                <c:formatCode>General</c:formatCode>
                <c:ptCount val="8"/>
                <c:pt idx="0">
                  <c:v>78</c:v>
                </c:pt>
                <c:pt idx="1">
                  <c:v>22</c:v>
                </c:pt>
                <c:pt idx="2">
                  <c:v>10.989010989010989</c:v>
                </c:pt>
                <c:pt idx="3">
                  <c:v>24.175824175824175</c:v>
                </c:pt>
                <c:pt idx="4">
                  <c:v>42.857142857142854</c:v>
                </c:pt>
                <c:pt idx="5">
                  <c:v>18.681318681318682</c:v>
                </c:pt>
                <c:pt idx="6">
                  <c:v>3.296703296703297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1-40E1-B81A-75709B284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83440"/>
        <c:axId val="151086352"/>
      </c:barChart>
      <c:catAx>
        <c:axId val="15108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Total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86352"/>
        <c:crosses val="autoZero"/>
        <c:auto val="1"/>
        <c:lblAlgn val="ctr"/>
        <c:lblOffset val="100"/>
        <c:noMultiLvlLbl val="0"/>
      </c:catAx>
      <c:valAx>
        <c:axId val="151086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studies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8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91841644794402"/>
          <c:y val="7.002260134149893E-2"/>
          <c:w val="0.5688296150481190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129540</xdr:colOff>
      <xdr:row>4</xdr:row>
      <xdr:rowOff>339090</xdr:rowOff>
    </xdr:from>
    <xdr:to>
      <xdr:col>31</xdr:col>
      <xdr:colOff>434340</xdr:colOff>
      <xdr:row>18</xdr:row>
      <xdr:rowOff>102870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544747-66BC-4109-8F60-7BC88C4E2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4F9A-D0F3-4276-BEBD-D208E8A66A9E}">
  <dimension ref="A1:O218"/>
  <sheetViews>
    <sheetView tabSelected="1" topLeftCell="A100" workbookViewId="0">
      <selection activeCell="J28" sqref="J28"/>
    </sheetView>
  </sheetViews>
  <sheetFormatPr defaultRowHeight="14.4" x14ac:dyDescent="0.3"/>
  <cols>
    <col min="1" max="1" width="19.44140625" style="67" customWidth="1"/>
    <col min="2" max="2" width="12.21875" style="67" customWidth="1"/>
    <col min="3" max="3" width="16.77734375" style="67" customWidth="1"/>
    <col min="4" max="4" width="13" style="67" customWidth="1"/>
    <col min="5" max="5" width="29.33203125" customWidth="1"/>
    <col min="6" max="6" width="20.33203125" customWidth="1"/>
    <col min="8" max="8" width="22.21875" customWidth="1"/>
    <col min="9" max="9" width="15" customWidth="1"/>
    <col min="11" max="11" width="19.5546875" customWidth="1"/>
    <col min="12" max="12" width="15.21875" customWidth="1"/>
    <col min="14" max="14" width="14.21875" customWidth="1"/>
    <col min="15" max="15" width="13.44140625" customWidth="1"/>
  </cols>
  <sheetData>
    <row r="1" spans="1:15" ht="15" thickBot="1" x14ac:dyDescent="0.35">
      <c r="A1" s="63" t="s">
        <v>158</v>
      </c>
      <c r="B1" s="63" t="s">
        <v>159</v>
      </c>
      <c r="C1" s="63" t="s">
        <v>160</v>
      </c>
      <c r="D1" s="63" t="s">
        <v>159</v>
      </c>
      <c r="E1" s="64" t="s">
        <v>161</v>
      </c>
      <c r="F1" s="65" t="s">
        <v>162</v>
      </c>
      <c r="H1" s="66" t="s">
        <v>163</v>
      </c>
      <c r="K1" t="s">
        <v>263</v>
      </c>
      <c r="N1" t="s">
        <v>264</v>
      </c>
    </row>
    <row r="2" spans="1:15" s="31" customFormat="1" x14ac:dyDescent="0.3">
      <c r="A2" s="73" t="s">
        <v>153</v>
      </c>
      <c r="B2" s="74">
        <v>-0.17</v>
      </c>
      <c r="C2" s="75" t="s">
        <v>60</v>
      </c>
      <c r="D2" s="76">
        <v>7.0000000000000007E-2</v>
      </c>
      <c r="E2" s="77">
        <v>-0.63</v>
      </c>
      <c r="F2" s="77">
        <f>ABS(100*(E2/B2))</f>
        <v>370.58823529411762</v>
      </c>
      <c r="H2" s="13" t="s">
        <v>110</v>
      </c>
      <c r="I2" s="13"/>
      <c r="K2" s="13" t="s">
        <v>110</v>
      </c>
      <c r="L2" s="13"/>
      <c r="N2" s="13" t="s">
        <v>110</v>
      </c>
      <c r="O2" s="13"/>
    </row>
    <row r="3" spans="1:15" s="31" customFormat="1" x14ac:dyDescent="0.3">
      <c r="A3" s="79"/>
      <c r="B3" s="80"/>
      <c r="C3" s="69" t="s">
        <v>61</v>
      </c>
      <c r="D3" s="70">
        <v>-1.1399999999999999</v>
      </c>
      <c r="E3" s="81"/>
      <c r="F3" s="81"/>
    </row>
    <row r="4" spans="1:15" s="31" customFormat="1" x14ac:dyDescent="0.3">
      <c r="A4" s="79"/>
      <c r="B4" s="80"/>
      <c r="C4" s="69" t="s">
        <v>62</v>
      </c>
      <c r="D4" s="70">
        <v>-0.61</v>
      </c>
      <c r="E4" s="81"/>
      <c r="F4" s="81"/>
      <c r="H4" s="31" t="s">
        <v>109</v>
      </c>
      <c r="I4" s="31">
        <v>-0.18571428571428572</v>
      </c>
      <c r="K4" s="31" t="s">
        <v>109</v>
      </c>
      <c r="L4" s="31">
        <v>-0.95071428571428562</v>
      </c>
      <c r="N4" s="31" t="s">
        <v>109</v>
      </c>
      <c r="O4" s="31">
        <v>417.83349329223171</v>
      </c>
    </row>
    <row r="5" spans="1:15" s="31" customFormat="1" x14ac:dyDescent="0.3">
      <c r="A5" s="83"/>
      <c r="B5" s="84"/>
      <c r="C5" s="71" t="s">
        <v>164</v>
      </c>
      <c r="D5" s="72">
        <v>-0.99</v>
      </c>
      <c r="E5" s="85"/>
      <c r="F5" s="85"/>
      <c r="H5" s="31" t="s">
        <v>111</v>
      </c>
      <c r="I5" s="31">
        <v>0.25080467047396499</v>
      </c>
      <c r="K5" s="31" t="s">
        <v>111</v>
      </c>
      <c r="L5" s="31">
        <v>0.28144927965313477</v>
      </c>
      <c r="N5" s="31" t="s">
        <v>111</v>
      </c>
      <c r="O5" s="31">
        <v>123.67735274126284</v>
      </c>
    </row>
    <row r="6" spans="1:15" s="31" customFormat="1" x14ac:dyDescent="0.3">
      <c r="A6" s="73" t="s">
        <v>154</v>
      </c>
      <c r="B6" s="74">
        <v>0.18</v>
      </c>
      <c r="C6" s="75" t="s">
        <v>165</v>
      </c>
      <c r="D6" s="76">
        <v>0.67</v>
      </c>
      <c r="E6" s="77">
        <v>-0.13</v>
      </c>
      <c r="F6" s="78">
        <f>ABS(100*(E6/B6))</f>
        <v>72.222222222222229</v>
      </c>
      <c r="H6" s="31" t="s">
        <v>112</v>
      </c>
      <c r="I6" s="31">
        <v>-0.15000000000000002</v>
      </c>
      <c r="K6" s="31" t="s">
        <v>112</v>
      </c>
      <c r="L6" s="31">
        <v>-0.8</v>
      </c>
      <c r="N6" s="31" t="s">
        <v>112</v>
      </c>
      <c r="O6" s="31">
        <v>278.82352941176464</v>
      </c>
    </row>
    <row r="7" spans="1:15" s="31" customFormat="1" x14ac:dyDescent="0.3">
      <c r="A7" s="79"/>
      <c r="B7" s="80"/>
      <c r="C7" s="69" t="s">
        <v>166</v>
      </c>
      <c r="D7" s="70">
        <v>-0.49</v>
      </c>
      <c r="E7" s="81"/>
      <c r="F7" s="82"/>
      <c r="H7" s="31" t="s">
        <v>113</v>
      </c>
      <c r="I7" s="31" t="e">
        <v>#N/A</v>
      </c>
      <c r="K7" s="31" t="s">
        <v>113</v>
      </c>
      <c r="L7" s="31" t="e">
        <v>#N/A</v>
      </c>
      <c r="N7" s="31" t="s">
        <v>113</v>
      </c>
      <c r="O7" s="31" t="e">
        <v>#N/A</v>
      </c>
    </row>
    <row r="8" spans="1:15" s="31" customFormat="1" x14ac:dyDescent="0.3">
      <c r="A8" s="79"/>
      <c r="B8" s="80"/>
      <c r="C8" s="69" t="s">
        <v>167</v>
      </c>
      <c r="D8" s="70">
        <v>0.55000000000000004</v>
      </c>
      <c r="E8" s="81"/>
      <c r="F8" s="82"/>
      <c r="H8" s="31" t="s">
        <v>114</v>
      </c>
      <c r="I8" s="31">
        <v>0.93842514791631526</v>
      </c>
      <c r="K8" s="31" t="s">
        <v>114</v>
      </c>
      <c r="L8" s="31">
        <v>1.0530867762163565</v>
      </c>
      <c r="N8" s="31" t="s">
        <v>114</v>
      </c>
      <c r="O8" s="31">
        <v>462.75828046099247</v>
      </c>
    </row>
    <row r="9" spans="1:15" s="31" customFormat="1" x14ac:dyDescent="0.3">
      <c r="A9" s="79"/>
      <c r="B9" s="80"/>
      <c r="C9" s="69" t="s">
        <v>168</v>
      </c>
      <c r="D9" s="70">
        <v>1.19</v>
      </c>
      <c r="E9" s="81"/>
      <c r="F9" s="82"/>
      <c r="H9" s="31" t="s">
        <v>115</v>
      </c>
      <c r="I9" s="31">
        <v>0.88064175824175828</v>
      </c>
      <c r="K9" s="31" t="s">
        <v>115</v>
      </c>
      <c r="L9" s="31">
        <v>1.1089917582417583</v>
      </c>
      <c r="N9" s="31" t="s">
        <v>115</v>
      </c>
      <c r="O9" s="31">
        <v>214145.22613521459</v>
      </c>
    </row>
    <row r="10" spans="1:15" s="31" customFormat="1" x14ac:dyDescent="0.3">
      <c r="A10" s="79"/>
      <c r="B10" s="80"/>
      <c r="C10" s="69" t="s">
        <v>169</v>
      </c>
      <c r="D10" s="70">
        <v>-0.28000000000000003</v>
      </c>
      <c r="E10" s="81"/>
      <c r="F10" s="82"/>
      <c r="H10" s="31" t="s">
        <v>116</v>
      </c>
      <c r="I10" s="31">
        <v>2.6125520833611455</v>
      </c>
      <c r="K10" s="31" t="s">
        <v>116</v>
      </c>
      <c r="L10" s="31">
        <v>3.1599078056017271</v>
      </c>
      <c r="N10" s="31" t="s">
        <v>116</v>
      </c>
      <c r="O10" s="31">
        <v>4.1405149595522834</v>
      </c>
    </row>
    <row r="11" spans="1:15" s="31" customFormat="1" x14ac:dyDescent="0.3">
      <c r="A11" s="79"/>
      <c r="B11" s="80"/>
      <c r="C11" s="69" t="s">
        <v>170</v>
      </c>
      <c r="D11" s="70">
        <v>-0.87</v>
      </c>
      <c r="E11" s="81"/>
      <c r="F11" s="82"/>
      <c r="H11" s="31" t="s">
        <v>117</v>
      </c>
      <c r="I11" s="31">
        <v>0.81934490494335188</v>
      </c>
      <c r="K11" s="31" t="s">
        <v>117</v>
      </c>
      <c r="L11" s="31">
        <v>-0.47280251770613446</v>
      </c>
      <c r="N11" s="31" t="s">
        <v>117</v>
      </c>
      <c r="O11" s="31">
        <v>1.9266031340184542</v>
      </c>
    </row>
    <row r="12" spans="1:15" s="31" customFormat="1" x14ac:dyDescent="0.3">
      <c r="A12" s="79"/>
      <c r="B12" s="80"/>
      <c r="C12" s="69" t="s">
        <v>171</v>
      </c>
      <c r="D12" s="70">
        <v>-0.43</v>
      </c>
      <c r="E12" s="81"/>
      <c r="F12" s="82"/>
      <c r="H12" s="31" t="s">
        <v>118</v>
      </c>
      <c r="I12" s="31">
        <v>3.8899999999999997</v>
      </c>
      <c r="K12" s="31" t="s">
        <v>118</v>
      </c>
      <c r="L12" s="31">
        <v>4.8099999999999996</v>
      </c>
      <c r="N12" s="31" t="s">
        <v>118</v>
      </c>
      <c r="O12" s="31">
        <v>1657.1428571428571</v>
      </c>
    </row>
    <row r="13" spans="1:15" s="31" customFormat="1" x14ac:dyDescent="0.3">
      <c r="A13" s="79"/>
      <c r="B13" s="80"/>
      <c r="C13" s="69" t="s">
        <v>172</v>
      </c>
      <c r="D13" s="70">
        <v>-0.43</v>
      </c>
      <c r="E13" s="81"/>
      <c r="F13" s="82"/>
      <c r="H13" s="31" t="s">
        <v>119</v>
      </c>
      <c r="I13" s="31">
        <v>-1.7</v>
      </c>
      <c r="K13" s="31" t="s">
        <v>119</v>
      </c>
      <c r="L13" s="31">
        <v>-3.53</v>
      </c>
      <c r="N13" s="31" t="s">
        <v>119</v>
      </c>
      <c r="O13" s="31">
        <v>57.142857142857139</v>
      </c>
    </row>
    <row r="14" spans="1:15" s="31" customFormat="1" x14ac:dyDescent="0.3">
      <c r="A14" s="83"/>
      <c r="B14" s="84"/>
      <c r="C14" s="71" t="s">
        <v>173</v>
      </c>
      <c r="D14" s="72">
        <v>-0.45</v>
      </c>
      <c r="E14" s="85"/>
      <c r="F14" s="86"/>
      <c r="H14" s="31" t="s">
        <v>120</v>
      </c>
      <c r="I14" s="31">
        <v>2.19</v>
      </c>
      <c r="K14" s="31" t="s">
        <v>120</v>
      </c>
      <c r="L14" s="31">
        <v>1.28</v>
      </c>
      <c r="N14" s="31" t="s">
        <v>120</v>
      </c>
      <c r="O14" s="31">
        <v>1714.2857142857142</v>
      </c>
    </row>
    <row r="15" spans="1:15" s="31" customFormat="1" x14ac:dyDescent="0.3">
      <c r="A15" s="73" t="s">
        <v>155</v>
      </c>
      <c r="B15" s="74">
        <v>-0.43</v>
      </c>
      <c r="C15" s="75" t="s">
        <v>174</v>
      </c>
      <c r="D15" s="76">
        <v>-1.24</v>
      </c>
      <c r="E15" s="77">
        <v>-0.65</v>
      </c>
      <c r="F15" s="78">
        <f>ABS(100*(E15/B15))</f>
        <v>151.16279069767441</v>
      </c>
      <c r="H15" s="31" t="s">
        <v>121</v>
      </c>
      <c r="I15" s="31">
        <v>-2.6</v>
      </c>
      <c r="K15" s="31" t="s">
        <v>121</v>
      </c>
      <c r="L15" s="31">
        <v>-13.309999999999999</v>
      </c>
      <c r="N15" s="31" t="s">
        <v>121</v>
      </c>
      <c r="O15" s="31">
        <v>5849.668906091244</v>
      </c>
    </row>
    <row r="16" spans="1:15" s="31" customFormat="1" ht="15" thickBot="1" x14ac:dyDescent="0.35">
      <c r="A16" s="79"/>
      <c r="B16" s="80"/>
      <c r="C16" s="69" t="s">
        <v>175</v>
      </c>
      <c r="D16" s="70">
        <v>0.25</v>
      </c>
      <c r="E16" s="81"/>
      <c r="F16" s="82"/>
      <c r="H16" s="87" t="s">
        <v>122</v>
      </c>
      <c r="I16" s="87">
        <v>14</v>
      </c>
      <c r="K16" s="87" t="s">
        <v>122</v>
      </c>
      <c r="L16" s="87">
        <v>14</v>
      </c>
      <c r="N16" s="87" t="s">
        <v>122</v>
      </c>
      <c r="O16" s="87">
        <v>14</v>
      </c>
    </row>
    <row r="17" spans="1:15" s="31" customFormat="1" x14ac:dyDescent="0.3">
      <c r="A17" s="79"/>
      <c r="B17" s="80"/>
      <c r="C17" s="69" t="s">
        <v>176</v>
      </c>
      <c r="D17" s="70">
        <v>-1.64</v>
      </c>
      <c r="E17" s="81"/>
      <c r="F17" s="82"/>
      <c r="I17" s="31">
        <v>0</v>
      </c>
      <c r="L17" s="31">
        <v>0</v>
      </c>
      <c r="O17" s="31">
        <v>0</v>
      </c>
    </row>
    <row r="18" spans="1:15" s="31" customFormat="1" x14ac:dyDescent="0.3">
      <c r="A18" s="79"/>
      <c r="B18" s="80"/>
      <c r="C18" s="69" t="s">
        <v>177</v>
      </c>
      <c r="D18" s="70">
        <v>-0.14000000000000001</v>
      </c>
      <c r="E18" s="81"/>
      <c r="F18" s="82"/>
    </row>
    <row r="19" spans="1:15" s="31" customFormat="1" x14ac:dyDescent="0.3">
      <c r="A19" s="79"/>
      <c r="B19" s="80"/>
      <c r="C19" s="69" t="s">
        <v>178</v>
      </c>
      <c r="D19" s="70">
        <v>-0.99</v>
      </c>
      <c r="E19" s="81"/>
      <c r="F19" s="82"/>
    </row>
    <row r="20" spans="1:15" s="31" customFormat="1" x14ac:dyDescent="0.3">
      <c r="A20" s="79"/>
      <c r="B20" s="80"/>
      <c r="C20" s="69" t="s">
        <v>179</v>
      </c>
      <c r="D20" s="70">
        <v>-0.3</v>
      </c>
      <c r="E20" s="81"/>
      <c r="F20" s="82"/>
    </row>
    <row r="21" spans="1:15" s="31" customFormat="1" x14ac:dyDescent="0.3">
      <c r="A21" s="79"/>
      <c r="B21" s="80"/>
      <c r="C21" s="69" t="s">
        <v>180</v>
      </c>
      <c r="D21" s="70">
        <v>-1.31</v>
      </c>
      <c r="E21" s="81"/>
      <c r="F21" s="82"/>
      <c r="H21" s="31" t="s">
        <v>109</v>
      </c>
    </row>
    <row r="22" spans="1:15" s="31" customFormat="1" x14ac:dyDescent="0.3">
      <c r="A22" s="79"/>
      <c r="B22" s="80"/>
      <c r="C22" s="69" t="s">
        <v>181</v>
      </c>
      <c r="D22" s="70">
        <v>-0.98</v>
      </c>
      <c r="E22" s="81"/>
      <c r="F22" s="82"/>
      <c r="H22" s="31" t="s">
        <v>182</v>
      </c>
      <c r="I22" s="31">
        <v>-0.18571428571428572</v>
      </c>
    </row>
    <row r="23" spans="1:15" s="31" customFormat="1" x14ac:dyDescent="0.3">
      <c r="A23" s="79"/>
      <c r="B23" s="80"/>
      <c r="C23" s="69" t="s">
        <v>183</v>
      </c>
      <c r="D23" s="70">
        <v>0.19</v>
      </c>
      <c r="E23" s="81"/>
      <c r="F23" s="82"/>
      <c r="H23" s="31" t="s">
        <v>184</v>
      </c>
      <c r="I23" s="31">
        <v>-0.95071428571428562</v>
      </c>
    </row>
    <row r="24" spans="1:15" s="31" customFormat="1" x14ac:dyDescent="0.3">
      <c r="A24" s="83"/>
      <c r="B24" s="84"/>
      <c r="C24" s="71" t="s">
        <v>185</v>
      </c>
      <c r="D24" s="72">
        <v>-1.01</v>
      </c>
      <c r="E24" s="85"/>
      <c r="F24" s="86"/>
    </row>
    <row r="25" spans="1:15" s="31" customFormat="1" x14ac:dyDescent="0.3">
      <c r="A25" s="73" t="s">
        <v>186</v>
      </c>
      <c r="B25" s="74">
        <v>-7.0000000000000007E-2</v>
      </c>
      <c r="C25" s="75" t="s">
        <v>187</v>
      </c>
      <c r="D25" s="76">
        <v>-2.9</v>
      </c>
      <c r="E25" s="77">
        <v>-1.2</v>
      </c>
      <c r="F25" s="78">
        <f>100*(E25/B25)</f>
        <v>1714.2857142857142</v>
      </c>
    </row>
    <row r="26" spans="1:15" s="31" customFormat="1" x14ac:dyDescent="0.3">
      <c r="A26" s="79"/>
      <c r="B26" s="80"/>
      <c r="C26" s="69" t="s">
        <v>188</v>
      </c>
      <c r="D26" s="70">
        <v>-3.59</v>
      </c>
      <c r="E26" s="81"/>
      <c r="F26" s="82"/>
      <c r="H26" s="88" t="s">
        <v>189</v>
      </c>
      <c r="I26" s="88">
        <f>100*(I23/I22)</f>
        <v>511.92307692307691</v>
      </c>
    </row>
    <row r="27" spans="1:15" s="31" customFormat="1" x14ac:dyDescent="0.3">
      <c r="A27" s="79"/>
      <c r="B27" s="80"/>
      <c r="C27" s="69" t="s">
        <v>190</v>
      </c>
      <c r="D27" s="70">
        <v>-0.5</v>
      </c>
      <c r="E27" s="81"/>
      <c r="F27" s="82"/>
    </row>
    <row r="28" spans="1:15" s="31" customFormat="1" x14ac:dyDescent="0.3">
      <c r="A28" s="79"/>
      <c r="B28" s="80"/>
      <c r="C28" s="69" t="s">
        <v>191</v>
      </c>
      <c r="D28" s="70">
        <v>1.53</v>
      </c>
      <c r="E28" s="81"/>
      <c r="F28" s="82"/>
    </row>
    <row r="29" spans="1:15" s="31" customFormat="1" x14ac:dyDescent="0.3">
      <c r="A29" s="79"/>
      <c r="B29" s="80"/>
      <c r="C29" s="69" t="s">
        <v>192</v>
      </c>
      <c r="D29" s="70">
        <v>-2.02</v>
      </c>
      <c r="E29" s="81"/>
      <c r="F29" s="82"/>
    </row>
    <row r="30" spans="1:15" s="31" customFormat="1" x14ac:dyDescent="0.3">
      <c r="A30" s="79"/>
      <c r="B30" s="80"/>
      <c r="C30" s="69" t="s">
        <v>193</v>
      </c>
      <c r="D30" s="70">
        <v>1.53</v>
      </c>
      <c r="E30" s="81"/>
      <c r="F30" s="82"/>
    </row>
    <row r="31" spans="1:15" s="31" customFormat="1" x14ac:dyDescent="0.3">
      <c r="A31" s="79"/>
      <c r="B31" s="80"/>
      <c r="C31" s="69" t="s">
        <v>194</v>
      </c>
      <c r="D31" s="70">
        <v>-3.12</v>
      </c>
      <c r="E31" s="81"/>
      <c r="F31" s="82"/>
    </row>
    <row r="32" spans="1:15" s="31" customFormat="1" x14ac:dyDescent="0.3">
      <c r="A32" s="83"/>
      <c r="B32" s="84"/>
      <c r="C32" s="71" t="s">
        <v>195</v>
      </c>
      <c r="D32" s="72">
        <v>-1.04</v>
      </c>
      <c r="E32" s="85"/>
      <c r="F32" s="86"/>
    </row>
    <row r="33" spans="1:6" s="31" customFormat="1" x14ac:dyDescent="0.3">
      <c r="A33" s="73" t="s">
        <v>149</v>
      </c>
      <c r="B33" s="74">
        <v>-0.13</v>
      </c>
      <c r="C33" s="75" t="s">
        <v>196</v>
      </c>
      <c r="D33" s="76">
        <v>-0.72</v>
      </c>
      <c r="E33" s="77">
        <v>-0.72</v>
      </c>
      <c r="F33" s="78">
        <f>100*(E33/B33)</f>
        <v>553.84615384615381</v>
      </c>
    </row>
    <row r="34" spans="1:6" s="31" customFormat="1" x14ac:dyDescent="0.3">
      <c r="A34" s="83"/>
      <c r="B34" s="84"/>
      <c r="C34" s="71" t="s">
        <v>197</v>
      </c>
      <c r="D34" s="72">
        <v>-0.72</v>
      </c>
      <c r="E34" s="85"/>
      <c r="F34" s="86"/>
    </row>
    <row r="35" spans="1:6" s="31" customFormat="1" x14ac:dyDescent="0.3">
      <c r="A35" s="73" t="s">
        <v>150</v>
      </c>
      <c r="B35" s="74">
        <v>-0.28000000000000003</v>
      </c>
      <c r="C35" s="75" t="s">
        <v>198</v>
      </c>
      <c r="D35" s="76">
        <v>-1.1200000000000001</v>
      </c>
      <c r="E35" s="77">
        <v>-0.98</v>
      </c>
      <c r="F35" s="78">
        <f>100*(E35/B35)</f>
        <v>349.99999999999994</v>
      </c>
    </row>
    <row r="36" spans="1:6" s="31" customFormat="1" x14ac:dyDescent="0.3">
      <c r="A36" s="79"/>
      <c r="B36" s="80"/>
      <c r="C36" s="69" t="s">
        <v>199</v>
      </c>
      <c r="D36" s="70">
        <v>-1.28</v>
      </c>
      <c r="E36" s="81"/>
      <c r="F36" s="82"/>
    </row>
    <row r="37" spans="1:6" s="31" customFormat="1" x14ac:dyDescent="0.3">
      <c r="A37" s="79"/>
      <c r="B37" s="80"/>
      <c r="C37" s="69" t="s">
        <v>200</v>
      </c>
      <c r="D37" s="70">
        <v>-0.63</v>
      </c>
      <c r="E37" s="81"/>
      <c r="F37" s="82"/>
    </row>
    <row r="38" spans="1:6" s="31" customFormat="1" x14ac:dyDescent="0.3">
      <c r="A38" s="79"/>
      <c r="B38" s="80"/>
      <c r="C38" s="69" t="s">
        <v>201</v>
      </c>
      <c r="D38" s="70">
        <v>-2.35</v>
      </c>
      <c r="E38" s="81"/>
      <c r="F38" s="82"/>
    </row>
    <row r="39" spans="1:6" s="31" customFormat="1" x14ac:dyDescent="0.3">
      <c r="A39" s="79"/>
      <c r="B39" s="80"/>
      <c r="C39" s="69" t="s">
        <v>202</v>
      </c>
      <c r="D39" s="70">
        <v>-0.36</v>
      </c>
      <c r="E39" s="81"/>
      <c r="F39" s="82"/>
    </row>
    <row r="40" spans="1:6" s="31" customFormat="1" x14ac:dyDescent="0.3">
      <c r="A40" s="79"/>
      <c r="B40" s="80"/>
      <c r="C40" s="69" t="s">
        <v>203</v>
      </c>
      <c r="D40" s="70">
        <v>-0.63</v>
      </c>
      <c r="E40" s="81"/>
      <c r="F40" s="82"/>
    </row>
    <row r="41" spans="1:6" s="31" customFormat="1" x14ac:dyDescent="0.3">
      <c r="A41" s="79"/>
      <c r="B41" s="80"/>
      <c r="C41" s="69" t="s">
        <v>204</v>
      </c>
      <c r="D41" s="70">
        <v>-0.94</v>
      </c>
      <c r="E41" s="81"/>
      <c r="F41" s="82"/>
    </row>
    <row r="42" spans="1:6" s="31" customFormat="1" x14ac:dyDescent="0.3">
      <c r="A42" s="79"/>
      <c r="B42" s="80"/>
      <c r="C42" s="69" t="s">
        <v>205</v>
      </c>
      <c r="D42" s="70">
        <v>-0.09</v>
      </c>
      <c r="E42" s="81"/>
      <c r="F42" s="82"/>
    </row>
    <row r="43" spans="1:6" s="31" customFormat="1" x14ac:dyDescent="0.3">
      <c r="A43" s="79"/>
      <c r="B43" s="80"/>
      <c r="C43" s="69" t="s">
        <v>206</v>
      </c>
      <c r="D43" s="70">
        <v>-3.04</v>
      </c>
      <c r="E43" s="81"/>
      <c r="F43" s="82"/>
    </row>
    <row r="44" spans="1:6" s="31" customFormat="1" x14ac:dyDescent="0.3">
      <c r="A44" s="79"/>
      <c r="B44" s="80"/>
      <c r="C44" s="69" t="s">
        <v>207</v>
      </c>
      <c r="D44" s="70">
        <v>-0.54</v>
      </c>
      <c r="E44" s="81"/>
      <c r="F44" s="82"/>
    </row>
    <row r="45" spans="1:6" s="31" customFormat="1" x14ac:dyDescent="0.3">
      <c r="A45" s="83"/>
      <c r="B45" s="84"/>
      <c r="C45" s="71" t="s">
        <v>208</v>
      </c>
      <c r="D45" s="72">
        <v>-0.19</v>
      </c>
      <c r="E45" s="85"/>
      <c r="F45" s="86"/>
    </row>
    <row r="46" spans="1:6" s="31" customFormat="1" x14ac:dyDescent="0.3">
      <c r="A46" s="73" t="s">
        <v>152</v>
      </c>
      <c r="B46" s="74">
        <v>-1.45</v>
      </c>
      <c r="C46" s="75" t="s">
        <v>209</v>
      </c>
      <c r="D46" s="76">
        <v>-1.04</v>
      </c>
      <c r="E46" s="77">
        <v>-1.69</v>
      </c>
      <c r="F46" s="78">
        <f>100*(E46/B46)</f>
        <v>116.55172413793105</v>
      </c>
    </row>
    <row r="47" spans="1:6" s="31" customFormat="1" x14ac:dyDescent="0.3">
      <c r="A47" s="79"/>
      <c r="B47" s="80"/>
      <c r="C47" s="69" t="s">
        <v>210</v>
      </c>
      <c r="D47" s="70">
        <v>-1.6</v>
      </c>
      <c r="E47" s="81"/>
      <c r="F47" s="82"/>
    </row>
    <row r="48" spans="1:6" s="31" customFormat="1" x14ac:dyDescent="0.3">
      <c r="A48" s="79"/>
      <c r="B48" s="80"/>
      <c r="C48" s="69" t="s">
        <v>211</v>
      </c>
      <c r="D48" s="70">
        <v>-5.16</v>
      </c>
      <c r="E48" s="81"/>
      <c r="F48" s="82"/>
    </row>
    <row r="49" spans="1:6" s="31" customFormat="1" x14ac:dyDescent="0.3">
      <c r="A49" s="79"/>
      <c r="B49" s="80"/>
      <c r="C49" s="69" t="s">
        <v>212</v>
      </c>
      <c r="D49" s="70">
        <v>-3.82</v>
      </c>
      <c r="E49" s="81"/>
      <c r="F49" s="82"/>
    </row>
    <row r="50" spans="1:6" s="31" customFormat="1" x14ac:dyDescent="0.3">
      <c r="A50" s="79"/>
      <c r="B50" s="80"/>
      <c r="C50" s="69" t="s">
        <v>213</v>
      </c>
      <c r="D50" s="70">
        <v>-2.68</v>
      </c>
      <c r="E50" s="81"/>
      <c r="F50" s="82"/>
    </row>
    <row r="51" spans="1:6" s="31" customFormat="1" x14ac:dyDescent="0.3">
      <c r="A51" s="79"/>
      <c r="B51" s="80"/>
      <c r="C51" s="69" t="s">
        <v>214</v>
      </c>
      <c r="D51" s="70">
        <v>-1.37</v>
      </c>
      <c r="E51" s="81"/>
      <c r="F51" s="82"/>
    </row>
    <row r="52" spans="1:6" s="31" customFormat="1" x14ac:dyDescent="0.3">
      <c r="A52" s="79"/>
      <c r="B52" s="80"/>
      <c r="C52" s="69" t="s">
        <v>215</v>
      </c>
      <c r="D52" s="70">
        <v>0.27</v>
      </c>
      <c r="E52" s="81"/>
      <c r="F52" s="82"/>
    </row>
    <row r="53" spans="1:6" s="31" customFormat="1" x14ac:dyDescent="0.3">
      <c r="A53" s="79"/>
      <c r="B53" s="80"/>
      <c r="C53" s="69" t="s">
        <v>216</v>
      </c>
      <c r="D53" s="70">
        <v>-1.56</v>
      </c>
      <c r="E53" s="81"/>
      <c r="F53" s="82"/>
    </row>
    <row r="54" spans="1:6" s="31" customFormat="1" x14ac:dyDescent="0.3">
      <c r="A54" s="79"/>
      <c r="B54" s="80"/>
      <c r="C54" s="69" t="s">
        <v>217</v>
      </c>
      <c r="D54" s="70">
        <v>-2.46</v>
      </c>
      <c r="E54" s="81"/>
      <c r="F54" s="82"/>
    </row>
    <row r="55" spans="1:6" s="31" customFormat="1" x14ac:dyDescent="0.3">
      <c r="A55" s="79"/>
      <c r="B55" s="80"/>
      <c r="C55" s="69" t="s">
        <v>218</v>
      </c>
      <c r="D55" s="70">
        <v>-1.61</v>
      </c>
      <c r="E55" s="81"/>
      <c r="F55" s="82"/>
    </row>
    <row r="56" spans="1:6" s="31" customFormat="1" x14ac:dyDescent="0.3">
      <c r="A56" s="79"/>
      <c r="B56" s="80"/>
      <c r="C56" s="69" t="s">
        <v>219</v>
      </c>
      <c r="D56" s="70">
        <v>-0.74</v>
      </c>
      <c r="E56" s="81"/>
      <c r="F56" s="82"/>
    </row>
    <row r="57" spans="1:6" s="31" customFormat="1" x14ac:dyDescent="0.3">
      <c r="A57" s="83"/>
      <c r="B57" s="84"/>
      <c r="C57" s="71" t="s">
        <v>220</v>
      </c>
      <c r="D57" s="72">
        <v>-0.64</v>
      </c>
      <c r="E57" s="85"/>
      <c r="F57" s="86"/>
    </row>
    <row r="58" spans="1:6" s="31" customFormat="1" x14ac:dyDescent="0.3">
      <c r="A58" s="73" t="s">
        <v>147</v>
      </c>
      <c r="B58" s="74">
        <v>0.56000000000000005</v>
      </c>
      <c r="C58" s="75" t="s">
        <v>221</v>
      </c>
      <c r="D58" s="76">
        <v>-0.27</v>
      </c>
      <c r="E58" s="77">
        <v>-0.32</v>
      </c>
      <c r="F58" s="78">
        <f>ABS(100*(E58/B58))</f>
        <v>57.142857142857139</v>
      </c>
    </row>
    <row r="59" spans="1:6" s="31" customFormat="1" x14ac:dyDescent="0.3">
      <c r="A59" s="79"/>
      <c r="B59" s="80"/>
      <c r="C59" s="69" t="s">
        <v>222</v>
      </c>
      <c r="D59" s="70">
        <v>-0.65</v>
      </c>
      <c r="E59" s="81"/>
      <c r="F59" s="82"/>
    </row>
    <row r="60" spans="1:6" s="31" customFormat="1" x14ac:dyDescent="0.3">
      <c r="A60" s="79"/>
      <c r="B60" s="80"/>
      <c r="C60" s="69" t="s">
        <v>223</v>
      </c>
      <c r="D60" s="70">
        <v>0.52</v>
      </c>
      <c r="E60" s="81"/>
      <c r="F60" s="82"/>
    </row>
    <row r="61" spans="1:6" s="31" customFormat="1" x14ac:dyDescent="0.3">
      <c r="A61" s="79"/>
      <c r="B61" s="80"/>
      <c r="C61" s="69" t="s">
        <v>224</v>
      </c>
      <c r="D61" s="70">
        <v>-1.31</v>
      </c>
      <c r="E61" s="81"/>
      <c r="F61" s="82"/>
    </row>
    <row r="62" spans="1:6" s="31" customFormat="1" x14ac:dyDescent="0.3">
      <c r="A62" s="83"/>
      <c r="B62" s="84"/>
      <c r="C62" s="71" t="s">
        <v>42</v>
      </c>
      <c r="D62" s="72">
        <v>-0.08</v>
      </c>
      <c r="E62" s="85"/>
      <c r="F62" s="86"/>
    </row>
    <row r="63" spans="1:6" s="31" customFormat="1" x14ac:dyDescent="0.3">
      <c r="A63" s="73" t="s">
        <v>35</v>
      </c>
      <c r="B63" s="74">
        <v>2.19</v>
      </c>
      <c r="C63" s="75" t="s">
        <v>225</v>
      </c>
      <c r="D63" s="76">
        <v>6.75</v>
      </c>
      <c r="E63" s="77">
        <v>1.28</v>
      </c>
      <c r="F63" s="78">
        <f>100*(E63/B63)</f>
        <v>58.447488584474897</v>
      </c>
    </row>
    <row r="64" spans="1:6" s="31" customFormat="1" x14ac:dyDescent="0.3">
      <c r="A64" s="79"/>
      <c r="B64" s="80"/>
      <c r="C64" s="69" t="s">
        <v>226</v>
      </c>
      <c r="D64" s="70">
        <v>0.57999999999999996</v>
      </c>
      <c r="E64" s="81"/>
      <c r="F64" s="82"/>
    </row>
    <row r="65" spans="1:6" s="31" customFormat="1" x14ac:dyDescent="0.3">
      <c r="A65" s="79"/>
      <c r="B65" s="80"/>
      <c r="C65" s="69" t="s">
        <v>227</v>
      </c>
      <c r="D65" s="70">
        <v>0.53</v>
      </c>
      <c r="E65" s="81"/>
      <c r="F65" s="82"/>
    </row>
    <row r="66" spans="1:6" s="31" customFormat="1" x14ac:dyDescent="0.3">
      <c r="A66" s="79"/>
      <c r="B66" s="80"/>
      <c r="C66" s="69" t="s">
        <v>228</v>
      </c>
      <c r="D66" s="70">
        <v>1</v>
      </c>
      <c r="E66" s="81"/>
      <c r="F66" s="82"/>
    </row>
    <row r="67" spans="1:6" s="31" customFormat="1" x14ac:dyDescent="0.3">
      <c r="A67" s="83"/>
      <c r="B67" s="84"/>
      <c r="C67" s="71" t="s">
        <v>229</v>
      </c>
      <c r="D67" s="72">
        <v>0.69</v>
      </c>
      <c r="E67" s="85"/>
      <c r="F67" s="86"/>
    </row>
    <row r="68" spans="1:6" s="31" customFormat="1" x14ac:dyDescent="0.3">
      <c r="A68" s="73" t="s">
        <v>26</v>
      </c>
      <c r="B68" s="74">
        <v>-0.08</v>
      </c>
      <c r="C68" s="75" t="s">
        <v>230</v>
      </c>
      <c r="D68" s="76">
        <v>-1.41</v>
      </c>
      <c r="E68" s="77">
        <v>-0.76</v>
      </c>
      <c r="F68" s="78">
        <f>100*(E68/B68)</f>
        <v>950</v>
      </c>
    </row>
    <row r="69" spans="1:6" s="31" customFormat="1" x14ac:dyDescent="0.3">
      <c r="A69" s="79"/>
      <c r="B69" s="80"/>
      <c r="C69" s="69" t="s">
        <v>231</v>
      </c>
      <c r="D69" s="70">
        <v>-2.65</v>
      </c>
      <c r="E69" s="81"/>
      <c r="F69" s="82"/>
    </row>
    <row r="70" spans="1:6" s="31" customFormat="1" x14ac:dyDescent="0.3">
      <c r="A70" s="79"/>
      <c r="B70" s="80"/>
      <c r="C70" s="69" t="s">
        <v>232</v>
      </c>
      <c r="D70" s="70">
        <v>-1.1499999999999999</v>
      </c>
      <c r="E70" s="81"/>
      <c r="F70" s="82"/>
    </row>
    <row r="71" spans="1:6" s="31" customFormat="1" x14ac:dyDescent="0.3">
      <c r="A71" s="79"/>
      <c r="B71" s="80"/>
      <c r="C71" s="69" t="s">
        <v>233</v>
      </c>
      <c r="D71" s="70">
        <v>-1.7</v>
      </c>
      <c r="E71" s="81"/>
      <c r="F71" s="82"/>
    </row>
    <row r="72" spans="1:6" s="31" customFormat="1" x14ac:dyDescent="0.3">
      <c r="A72" s="79"/>
      <c r="B72" s="80"/>
      <c r="C72" s="69" t="s">
        <v>234</v>
      </c>
      <c r="D72" s="70">
        <v>-1.24</v>
      </c>
      <c r="E72" s="81"/>
      <c r="F72" s="82"/>
    </row>
    <row r="73" spans="1:6" s="31" customFormat="1" x14ac:dyDescent="0.3">
      <c r="A73" s="79"/>
      <c r="B73" s="80"/>
      <c r="C73" s="69" t="s">
        <v>235</v>
      </c>
      <c r="D73" s="70">
        <v>-0.43</v>
      </c>
      <c r="E73" s="81"/>
      <c r="F73" s="82"/>
    </row>
    <row r="74" spans="1:6" s="31" customFormat="1" x14ac:dyDescent="0.3">
      <c r="A74" s="79"/>
      <c r="B74" s="80"/>
      <c r="C74" s="69" t="s">
        <v>236</v>
      </c>
      <c r="D74" s="70">
        <v>0.92</v>
      </c>
      <c r="E74" s="81"/>
      <c r="F74" s="82"/>
    </row>
    <row r="75" spans="1:6" s="31" customFormat="1" x14ac:dyDescent="0.3">
      <c r="A75" s="79"/>
      <c r="B75" s="80"/>
      <c r="C75" s="69" t="s">
        <v>237</v>
      </c>
      <c r="D75" s="70">
        <v>-1</v>
      </c>
      <c r="E75" s="81"/>
      <c r="F75" s="82"/>
    </row>
    <row r="76" spans="1:6" s="31" customFormat="1" x14ac:dyDescent="0.3">
      <c r="A76" s="79"/>
      <c r="B76" s="80"/>
      <c r="C76" s="69" t="s">
        <v>238</v>
      </c>
      <c r="D76" s="70">
        <v>-0.79</v>
      </c>
      <c r="E76" s="81"/>
      <c r="F76" s="82"/>
    </row>
    <row r="77" spans="1:6" s="31" customFormat="1" x14ac:dyDescent="0.3">
      <c r="A77" s="83"/>
      <c r="B77" s="84"/>
      <c r="C77" s="71" t="s">
        <v>239</v>
      </c>
      <c r="D77" s="72">
        <v>1.28</v>
      </c>
      <c r="E77" s="85"/>
      <c r="F77" s="86"/>
    </row>
    <row r="78" spans="1:6" s="31" customFormat="1" x14ac:dyDescent="0.3">
      <c r="A78" s="89" t="s">
        <v>151</v>
      </c>
      <c r="B78" s="71">
        <v>0.24</v>
      </c>
      <c r="C78" s="71" t="s">
        <v>240</v>
      </c>
      <c r="D78" s="72">
        <v>-1.72</v>
      </c>
      <c r="E78" s="90">
        <v>-1.72</v>
      </c>
      <c r="F78" s="91">
        <f>ABS(100*(E78/B78))</f>
        <v>716.66666666666674</v>
      </c>
    </row>
    <row r="79" spans="1:6" s="31" customFormat="1" x14ac:dyDescent="0.3">
      <c r="A79" s="73" t="s">
        <v>156</v>
      </c>
      <c r="B79" s="74">
        <v>-0.31</v>
      </c>
      <c r="C79" s="75" t="s">
        <v>241</v>
      </c>
      <c r="D79" s="76">
        <v>-1.05</v>
      </c>
      <c r="E79" s="77">
        <v>-1.42</v>
      </c>
      <c r="F79" s="78">
        <f>100*(E79/B79)</f>
        <v>458.0645161290322</v>
      </c>
    </row>
    <row r="80" spans="1:6" s="31" customFormat="1" x14ac:dyDescent="0.3">
      <c r="A80" s="79"/>
      <c r="B80" s="80"/>
      <c r="C80" s="69" t="s">
        <v>242</v>
      </c>
      <c r="D80" s="70">
        <v>-2.81</v>
      </c>
      <c r="E80" s="81"/>
      <c r="F80" s="82"/>
    </row>
    <row r="81" spans="1:6" s="31" customFormat="1" x14ac:dyDescent="0.3">
      <c r="A81" s="79"/>
      <c r="B81" s="80"/>
      <c r="C81" s="69" t="s">
        <v>243</v>
      </c>
      <c r="D81" s="70">
        <v>-1.35</v>
      </c>
      <c r="E81" s="81"/>
      <c r="F81" s="82"/>
    </row>
    <row r="82" spans="1:6" s="31" customFormat="1" x14ac:dyDescent="0.3">
      <c r="A82" s="79"/>
      <c r="B82" s="80"/>
      <c r="C82" s="69" t="s">
        <v>244</v>
      </c>
      <c r="D82" s="70">
        <v>-0.11</v>
      </c>
      <c r="E82" s="81"/>
      <c r="F82" s="82"/>
    </row>
    <row r="83" spans="1:6" s="31" customFormat="1" x14ac:dyDescent="0.3">
      <c r="A83" s="83"/>
      <c r="B83" s="84"/>
      <c r="C83" s="71" t="s">
        <v>245</v>
      </c>
      <c r="D83" s="72">
        <v>-2.06</v>
      </c>
      <c r="E83" s="85"/>
      <c r="F83" s="86"/>
    </row>
    <row r="84" spans="1:6" s="31" customFormat="1" x14ac:dyDescent="0.3">
      <c r="A84" s="79" t="s">
        <v>246</v>
      </c>
      <c r="B84" s="80">
        <v>-1.1499999999999999</v>
      </c>
      <c r="C84" s="69" t="s">
        <v>247</v>
      </c>
      <c r="D84" s="70">
        <v>-1.73</v>
      </c>
      <c r="E84" s="77">
        <v>-0.84</v>
      </c>
      <c r="F84" s="78">
        <f>100*(E84/B84)</f>
        <v>73.043478260869563</v>
      </c>
    </row>
    <row r="85" spans="1:6" s="31" customFormat="1" x14ac:dyDescent="0.3">
      <c r="A85" s="79"/>
      <c r="B85" s="80"/>
      <c r="C85" s="69" t="s">
        <v>248</v>
      </c>
      <c r="D85" s="70">
        <v>2.15</v>
      </c>
      <c r="E85" s="81"/>
      <c r="F85" s="82"/>
    </row>
    <row r="86" spans="1:6" s="31" customFormat="1" x14ac:dyDescent="0.3">
      <c r="A86" s="79"/>
      <c r="B86" s="80"/>
      <c r="C86" s="69" t="s">
        <v>249</v>
      </c>
      <c r="D86" s="70">
        <v>-1.1299999999999999</v>
      </c>
      <c r="E86" s="81"/>
      <c r="F86" s="82"/>
    </row>
    <row r="87" spans="1:6" s="31" customFormat="1" x14ac:dyDescent="0.3">
      <c r="A87" s="79"/>
      <c r="B87" s="80"/>
      <c r="C87" s="69" t="s">
        <v>250</v>
      </c>
      <c r="D87" s="70">
        <v>-1.24</v>
      </c>
      <c r="E87" s="81"/>
      <c r="F87" s="82"/>
    </row>
    <row r="88" spans="1:6" s="31" customFormat="1" x14ac:dyDescent="0.3">
      <c r="A88" s="79"/>
      <c r="B88" s="80"/>
      <c r="C88" s="69" t="s">
        <v>251</v>
      </c>
      <c r="D88" s="70">
        <v>-2.0299999999999998</v>
      </c>
      <c r="E88" s="81"/>
      <c r="F88" s="82"/>
    </row>
    <row r="89" spans="1:6" s="31" customFormat="1" x14ac:dyDescent="0.3">
      <c r="A89" s="83"/>
      <c r="B89" s="84"/>
      <c r="C89" s="71" t="s">
        <v>252</v>
      </c>
      <c r="D89" s="72">
        <v>-0.96</v>
      </c>
      <c r="E89" s="85"/>
      <c r="F89" s="86"/>
    </row>
    <row r="90" spans="1:6" s="31" customFormat="1" x14ac:dyDescent="0.3">
      <c r="A90" s="73" t="s">
        <v>148</v>
      </c>
      <c r="B90" s="74">
        <v>-1.7</v>
      </c>
      <c r="C90" s="75" t="s">
        <v>253</v>
      </c>
      <c r="D90" s="76">
        <v>-2.2799999999999998</v>
      </c>
      <c r="E90" s="77">
        <v>-3.53</v>
      </c>
      <c r="F90" s="78">
        <f>100*(E90/B90)</f>
        <v>207.64705882352939</v>
      </c>
    </row>
    <row r="91" spans="1:6" s="31" customFormat="1" x14ac:dyDescent="0.3">
      <c r="A91" s="79"/>
      <c r="B91" s="80"/>
      <c r="C91" s="69" t="s">
        <v>254</v>
      </c>
      <c r="D91" s="70">
        <v>-2.5099999999999998</v>
      </c>
      <c r="E91" s="81"/>
      <c r="F91" s="82"/>
    </row>
    <row r="92" spans="1:6" s="31" customFormat="1" x14ac:dyDescent="0.3">
      <c r="A92" s="79"/>
      <c r="B92" s="80"/>
      <c r="C92" s="69" t="s">
        <v>255</v>
      </c>
      <c r="D92" s="70">
        <v>-3.8</v>
      </c>
      <c r="E92" s="81"/>
      <c r="F92" s="82"/>
    </row>
    <row r="93" spans="1:6" s="31" customFormat="1" x14ac:dyDescent="0.3">
      <c r="A93" s="79"/>
      <c r="B93" s="80"/>
      <c r="C93" s="69" t="s">
        <v>256</v>
      </c>
      <c r="D93" s="70">
        <v>-2.42</v>
      </c>
      <c r="E93" s="81"/>
      <c r="F93" s="82"/>
    </row>
    <row r="94" spans="1:6" s="31" customFormat="1" x14ac:dyDescent="0.3">
      <c r="A94" s="79"/>
      <c r="B94" s="80"/>
      <c r="C94" s="69" t="s">
        <v>257</v>
      </c>
      <c r="D94" s="70">
        <v>-6.92</v>
      </c>
      <c r="E94" s="81"/>
      <c r="F94" s="82"/>
    </row>
    <row r="95" spans="1:6" s="31" customFormat="1" x14ac:dyDescent="0.3">
      <c r="A95" s="79"/>
      <c r="B95" s="80"/>
      <c r="C95" s="69" t="s">
        <v>258</v>
      </c>
      <c r="D95" s="70">
        <v>-3.59</v>
      </c>
      <c r="E95" s="81"/>
      <c r="F95" s="82"/>
    </row>
    <row r="96" spans="1:6" s="31" customFormat="1" x14ac:dyDescent="0.3">
      <c r="A96" s="79"/>
      <c r="B96" s="80"/>
      <c r="C96" s="69" t="s">
        <v>259</v>
      </c>
      <c r="D96" s="70">
        <v>-1.74</v>
      </c>
      <c r="E96" s="81"/>
      <c r="F96" s="82"/>
    </row>
    <row r="97" spans="1:6" s="31" customFormat="1" x14ac:dyDescent="0.3">
      <c r="A97" s="79"/>
      <c r="B97" s="80"/>
      <c r="C97" s="69" t="s">
        <v>260</v>
      </c>
      <c r="D97" s="70">
        <v>-4.26</v>
      </c>
      <c r="E97" s="81"/>
      <c r="F97" s="82"/>
    </row>
    <row r="98" spans="1:6" s="31" customFormat="1" x14ac:dyDescent="0.3">
      <c r="A98" s="79"/>
      <c r="B98" s="80"/>
      <c r="C98" s="69" t="s">
        <v>261</v>
      </c>
      <c r="D98" s="70">
        <v>-12.65</v>
      </c>
      <c r="E98" s="81"/>
      <c r="F98" s="82"/>
    </row>
    <row r="99" spans="1:6" s="31" customFormat="1" x14ac:dyDescent="0.3">
      <c r="A99" s="83"/>
      <c r="B99" s="84"/>
      <c r="C99" s="71" t="s">
        <v>262</v>
      </c>
      <c r="D99" s="72">
        <v>-3.36</v>
      </c>
      <c r="E99" s="85"/>
      <c r="F99" s="86"/>
    </row>
    <row r="100" spans="1:6" s="31" customFormat="1" x14ac:dyDescent="0.3">
      <c r="A100" s="69"/>
      <c r="B100" s="69"/>
      <c r="C100" s="69"/>
      <c r="D100" s="69"/>
    </row>
    <row r="101" spans="1:6" s="31" customFormat="1" x14ac:dyDescent="0.3">
      <c r="A101" s="69"/>
      <c r="B101" s="69"/>
      <c r="C101" s="69"/>
      <c r="D101" s="69"/>
    </row>
    <row r="102" spans="1:6" s="31" customFormat="1" x14ac:dyDescent="0.3">
      <c r="A102" s="69"/>
      <c r="B102" s="69"/>
      <c r="C102" s="69"/>
      <c r="D102" s="69"/>
    </row>
    <row r="103" spans="1:6" s="31" customFormat="1" x14ac:dyDescent="0.3">
      <c r="A103" s="69"/>
      <c r="B103" s="69"/>
      <c r="C103" s="69"/>
      <c r="D103" s="69"/>
    </row>
    <row r="104" spans="1:6" s="31" customFormat="1" x14ac:dyDescent="0.3">
      <c r="A104" s="69"/>
      <c r="B104" s="69"/>
      <c r="C104" s="69"/>
      <c r="D104" s="69"/>
    </row>
    <row r="105" spans="1:6" s="31" customFormat="1" x14ac:dyDescent="0.3">
      <c r="A105" s="69"/>
      <c r="B105" s="69"/>
      <c r="C105" s="69"/>
      <c r="D105" s="69"/>
    </row>
    <row r="106" spans="1:6" s="31" customFormat="1" x14ac:dyDescent="0.3">
      <c r="A106" s="69"/>
      <c r="B106" s="69"/>
      <c r="C106" s="69"/>
      <c r="D106" s="69"/>
    </row>
    <row r="107" spans="1:6" s="31" customFormat="1" x14ac:dyDescent="0.3">
      <c r="A107" s="69"/>
      <c r="B107" s="69"/>
      <c r="C107" s="69"/>
      <c r="D107" s="69"/>
    </row>
    <row r="108" spans="1:6" s="31" customFormat="1" x14ac:dyDescent="0.3">
      <c r="A108" s="69"/>
      <c r="B108" s="69"/>
      <c r="C108" s="69"/>
      <c r="D108" s="69"/>
    </row>
    <row r="109" spans="1:6" s="31" customFormat="1" x14ac:dyDescent="0.3">
      <c r="A109" s="69"/>
      <c r="B109" s="69"/>
      <c r="C109" s="69"/>
      <c r="D109" s="69"/>
    </row>
    <row r="110" spans="1:6" s="31" customFormat="1" x14ac:dyDescent="0.3">
      <c r="A110" s="69"/>
      <c r="B110" s="69"/>
      <c r="C110" s="69"/>
      <c r="D110" s="69"/>
    </row>
    <row r="111" spans="1:6" s="31" customFormat="1" x14ac:dyDescent="0.3">
      <c r="A111" s="69"/>
      <c r="B111" s="69"/>
      <c r="C111" s="69"/>
      <c r="D111" s="69"/>
    </row>
    <row r="112" spans="1:6" s="31" customFormat="1" x14ac:dyDescent="0.3">
      <c r="A112" s="69"/>
      <c r="B112" s="69"/>
      <c r="C112" s="69"/>
      <c r="D112" s="69"/>
    </row>
    <row r="113" spans="1:4" s="31" customFormat="1" x14ac:dyDescent="0.3">
      <c r="A113" s="69"/>
      <c r="B113" s="69"/>
      <c r="C113" s="69"/>
      <c r="D113" s="69"/>
    </row>
    <row r="114" spans="1:4" s="31" customFormat="1" x14ac:dyDescent="0.3">
      <c r="A114" s="69"/>
      <c r="B114" s="69"/>
      <c r="C114" s="69"/>
      <c r="D114" s="69"/>
    </row>
    <row r="115" spans="1:4" s="31" customFormat="1" x14ac:dyDescent="0.3">
      <c r="A115" s="69"/>
      <c r="B115" s="69"/>
      <c r="C115" s="69"/>
      <c r="D115" s="69"/>
    </row>
    <row r="116" spans="1:4" s="31" customFormat="1" x14ac:dyDescent="0.3">
      <c r="A116" s="69"/>
      <c r="B116" s="69"/>
      <c r="C116" s="69"/>
      <c r="D116" s="69"/>
    </row>
    <row r="117" spans="1:4" s="31" customFormat="1" x14ac:dyDescent="0.3">
      <c r="A117" s="69"/>
      <c r="B117" s="69"/>
      <c r="C117" s="69"/>
      <c r="D117" s="69"/>
    </row>
    <row r="118" spans="1:4" s="31" customFormat="1" x14ac:dyDescent="0.3">
      <c r="A118" s="69"/>
      <c r="B118" s="69"/>
      <c r="C118" s="69"/>
      <c r="D118" s="69"/>
    </row>
    <row r="119" spans="1:4" s="31" customFormat="1" x14ac:dyDescent="0.3">
      <c r="A119" s="69"/>
      <c r="B119" s="69"/>
      <c r="C119" s="69"/>
      <c r="D119" s="69"/>
    </row>
    <row r="120" spans="1:4" s="31" customFormat="1" x14ac:dyDescent="0.3">
      <c r="A120" s="69"/>
      <c r="B120" s="69"/>
      <c r="C120" s="69"/>
      <c r="D120" s="69"/>
    </row>
    <row r="121" spans="1:4" s="31" customFormat="1" x14ac:dyDescent="0.3">
      <c r="A121" s="69"/>
      <c r="B121" s="69"/>
      <c r="C121" s="69"/>
      <c r="D121" s="69"/>
    </row>
    <row r="122" spans="1:4" s="31" customFormat="1" x14ac:dyDescent="0.3">
      <c r="A122" s="69"/>
      <c r="B122" s="69"/>
      <c r="C122" s="69"/>
      <c r="D122" s="69"/>
    </row>
    <row r="123" spans="1:4" s="31" customFormat="1" x14ac:dyDescent="0.3">
      <c r="A123" s="69"/>
      <c r="B123" s="69"/>
      <c r="C123" s="69"/>
      <c r="D123" s="69"/>
    </row>
    <row r="124" spans="1:4" s="31" customFormat="1" x14ac:dyDescent="0.3">
      <c r="A124" s="69"/>
      <c r="B124" s="69"/>
      <c r="C124" s="69"/>
      <c r="D124" s="69"/>
    </row>
    <row r="125" spans="1:4" s="31" customFormat="1" x14ac:dyDescent="0.3">
      <c r="A125" s="69"/>
      <c r="B125" s="69"/>
      <c r="C125" s="69"/>
      <c r="D125" s="69"/>
    </row>
    <row r="126" spans="1:4" s="31" customFormat="1" x14ac:dyDescent="0.3">
      <c r="A126" s="69"/>
      <c r="B126" s="69"/>
      <c r="C126" s="69"/>
      <c r="D126" s="69"/>
    </row>
    <row r="127" spans="1:4" s="31" customFormat="1" x14ac:dyDescent="0.3">
      <c r="A127" s="69"/>
      <c r="B127" s="69"/>
      <c r="C127" s="69"/>
      <c r="D127" s="69"/>
    </row>
    <row r="128" spans="1:4" s="31" customFormat="1" x14ac:dyDescent="0.3">
      <c r="A128" s="69"/>
      <c r="B128" s="69"/>
      <c r="C128" s="69"/>
      <c r="D128" s="69"/>
    </row>
    <row r="129" spans="1:4" s="31" customFormat="1" x14ac:dyDescent="0.3">
      <c r="A129" s="69"/>
      <c r="B129" s="69"/>
      <c r="C129" s="69"/>
      <c r="D129" s="69"/>
    </row>
    <row r="130" spans="1:4" s="31" customFormat="1" x14ac:dyDescent="0.3">
      <c r="A130" s="69"/>
      <c r="B130" s="69"/>
      <c r="C130" s="69"/>
      <c r="D130" s="69"/>
    </row>
    <row r="131" spans="1:4" s="31" customFormat="1" x14ac:dyDescent="0.3">
      <c r="A131" s="69"/>
      <c r="B131" s="69"/>
      <c r="C131" s="69"/>
      <c r="D131" s="69"/>
    </row>
    <row r="132" spans="1:4" s="31" customFormat="1" x14ac:dyDescent="0.3">
      <c r="A132" s="69"/>
      <c r="B132" s="69"/>
      <c r="C132" s="69"/>
      <c r="D132" s="69"/>
    </row>
    <row r="133" spans="1:4" s="31" customFormat="1" x14ac:dyDescent="0.3">
      <c r="A133" s="69"/>
      <c r="B133" s="69"/>
      <c r="C133" s="69"/>
      <c r="D133" s="69"/>
    </row>
    <row r="134" spans="1:4" s="31" customFormat="1" x14ac:dyDescent="0.3">
      <c r="A134" s="69"/>
      <c r="B134" s="69"/>
      <c r="C134" s="69"/>
      <c r="D134" s="69"/>
    </row>
    <row r="135" spans="1:4" s="31" customFormat="1" x14ac:dyDescent="0.3">
      <c r="A135" s="69"/>
      <c r="B135" s="69"/>
      <c r="C135" s="69"/>
      <c r="D135" s="69"/>
    </row>
    <row r="136" spans="1:4" s="31" customFormat="1" x14ac:dyDescent="0.3">
      <c r="A136" s="69"/>
      <c r="B136" s="69"/>
      <c r="C136" s="69"/>
      <c r="D136" s="69"/>
    </row>
    <row r="137" spans="1:4" s="31" customFormat="1" x14ac:dyDescent="0.3">
      <c r="A137" s="69"/>
      <c r="B137" s="69"/>
      <c r="C137" s="69"/>
      <c r="D137" s="69"/>
    </row>
    <row r="138" spans="1:4" s="31" customFormat="1" x14ac:dyDescent="0.3">
      <c r="A138" s="69"/>
      <c r="B138" s="69"/>
      <c r="C138" s="69"/>
      <c r="D138" s="69"/>
    </row>
    <row r="139" spans="1:4" s="31" customFormat="1" x14ac:dyDescent="0.3">
      <c r="A139" s="69"/>
      <c r="B139" s="69"/>
      <c r="C139" s="69"/>
      <c r="D139" s="69"/>
    </row>
    <row r="140" spans="1:4" s="31" customFormat="1" x14ac:dyDescent="0.3">
      <c r="A140" s="69"/>
      <c r="B140" s="69"/>
      <c r="C140" s="69"/>
      <c r="D140" s="69"/>
    </row>
    <row r="141" spans="1:4" s="31" customFormat="1" x14ac:dyDescent="0.3">
      <c r="A141" s="69"/>
      <c r="B141" s="69"/>
      <c r="C141" s="69"/>
      <c r="D141" s="69"/>
    </row>
    <row r="142" spans="1:4" s="31" customFormat="1" x14ac:dyDescent="0.3">
      <c r="A142" s="69"/>
      <c r="B142" s="69"/>
      <c r="C142" s="69"/>
      <c r="D142" s="69"/>
    </row>
    <row r="143" spans="1:4" s="31" customFormat="1" x14ac:dyDescent="0.3">
      <c r="A143" s="69"/>
      <c r="B143" s="69"/>
      <c r="C143" s="69"/>
      <c r="D143" s="69"/>
    </row>
    <row r="144" spans="1:4" s="31" customFormat="1" x14ac:dyDescent="0.3">
      <c r="A144" s="69"/>
      <c r="B144" s="69"/>
      <c r="C144" s="69"/>
      <c r="D144" s="69"/>
    </row>
    <row r="145" spans="1:4" s="31" customFormat="1" x14ac:dyDescent="0.3">
      <c r="A145" s="69"/>
      <c r="B145" s="69"/>
      <c r="C145" s="69"/>
      <c r="D145" s="69"/>
    </row>
    <row r="146" spans="1:4" s="31" customFormat="1" x14ac:dyDescent="0.3">
      <c r="A146" s="69"/>
      <c r="B146" s="69"/>
      <c r="C146" s="69"/>
      <c r="D146" s="69"/>
    </row>
    <row r="147" spans="1:4" s="31" customFormat="1" x14ac:dyDescent="0.3">
      <c r="A147" s="69"/>
      <c r="B147" s="69"/>
      <c r="C147" s="69"/>
      <c r="D147" s="69"/>
    </row>
    <row r="148" spans="1:4" s="31" customFormat="1" x14ac:dyDescent="0.3">
      <c r="A148" s="69"/>
      <c r="B148" s="69"/>
      <c r="C148" s="69"/>
      <c r="D148" s="69"/>
    </row>
    <row r="149" spans="1:4" s="31" customFormat="1" x14ac:dyDescent="0.3">
      <c r="A149" s="69"/>
      <c r="B149" s="69"/>
      <c r="C149" s="69"/>
      <c r="D149" s="69"/>
    </row>
    <row r="150" spans="1:4" s="31" customFormat="1" x14ac:dyDescent="0.3">
      <c r="A150" s="69"/>
      <c r="B150" s="69"/>
      <c r="C150" s="69"/>
      <c r="D150" s="69"/>
    </row>
    <row r="151" spans="1:4" s="31" customFormat="1" x14ac:dyDescent="0.3">
      <c r="A151" s="69"/>
      <c r="B151" s="69"/>
      <c r="C151" s="69"/>
      <c r="D151" s="69"/>
    </row>
    <row r="152" spans="1:4" s="31" customFormat="1" x14ac:dyDescent="0.3">
      <c r="A152" s="69"/>
      <c r="B152" s="69"/>
      <c r="C152" s="69"/>
      <c r="D152" s="69"/>
    </row>
    <row r="153" spans="1:4" s="31" customFormat="1" x14ac:dyDescent="0.3">
      <c r="A153" s="69"/>
      <c r="B153" s="69"/>
      <c r="C153" s="69"/>
      <c r="D153" s="69"/>
    </row>
    <row r="154" spans="1:4" s="31" customFormat="1" x14ac:dyDescent="0.3">
      <c r="A154" s="69"/>
      <c r="B154" s="69"/>
      <c r="C154" s="69"/>
      <c r="D154" s="69"/>
    </row>
    <row r="155" spans="1:4" s="31" customFormat="1" x14ac:dyDescent="0.3">
      <c r="A155" s="69"/>
      <c r="B155" s="69"/>
      <c r="C155" s="69"/>
      <c r="D155" s="69"/>
    </row>
    <row r="156" spans="1:4" s="31" customFormat="1" x14ac:dyDescent="0.3">
      <c r="A156" s="69"/>
      <c r="B156" s="69"/>
      <c r="C156" s="69"/>
      <c r="D156" s="69"/>
    </row>
    <row r="157" spans="1:4" s="31" customFormat="1" x14ac:dyDescent="0.3">
      <c r="A157" s="69"/>
      <c r="B157" s="69"/>
      <c r="C157" s="69"/>
      <c r="D157" s="69"/>
    </row>
    <row r="158" spans="1:4" s="31" customFormat="1" x14ac:dyDescent="0.3">
      <c r="A158" s="69"/>
      <c r="B158" s="69"/>
      <c r="C158" s="69"/>
      <c r="D158" s="69"/>
    </row>
    <row r="159" spans="1:4" s="31" customFormat="1" x14ac:dyDescent="0.3">
      <c r="A159" s="69"/>
      <c r="B159" s="69"/>
      <c r="C159" s="69"/>
      <c r="D159" s="69"/>
    </row>
    <row r="160" spans="1:4" s="31" customFormat="1" x14ac:dyDescent="0.3">
      <c r="A160" s="69"/>
      <c r="B160" s="69"/>
      <c r="C160" s="69"/>
      <c r="D160" s="69"/>
    </row>
    <row r="161" spans="1:4" s="31" customFormat="1" x14ac:dyDescent="0.3">
      <c r="A161" s="69"/>
      <c r="B161" s="69"/>
      <c r="C161" s="69"/>
      <c r="D161" s="69"/>
    </row>
    <row r="162" spans="1:4" s="31" customFormat="1" x14ac:dyDescent="0.3">
      <c r="A162" s="69"/>
      <c r="B162" s="69"/>
      <c r="C162" s="69"/>
      <c r="D162" s="69"/>
    </row>
    <row r="163" spans="1:4" s="31" customFormat="1" x14ac:dyDescent="0.3">
      <c r="A163" s="69"/>
      <c r="B163" s="69"/>
      <c r="C163" s="69"/>
      <c r="D163" s="69"/>
    </row>
    <row r="164" spans="1:4" s="31" customFormat="1" x14ac:dyDescent="0.3">
      <c r="A164" s="69"/>
      <c r="B164" s="69"/>
      <c r="C164" s="69"/>
      <c r="D164" s="69"/>
    </row>
    <row r="165" spans="1:4" s="31" customFormat="1" x14ac:dyDescent="0.3">
      <c r="A165" s="69"/>
      <c r="B165" s="69"/>
      <c r="C165" s="69"/>
      <c r="D165" s="69"/>
    </row>
    <row r="166" spans="1:4" s="31" customFormat="1" x14ac:dyDescent="0.3">
      <c r="A166" s="69"/>
      <c r="B166" s="69"/>
      <c r="C166" s="69"/>
      <c r="D166" s="69"/>
    </row>
    <row r="167" spans="1:4" s="31" customFormat="1" x14ac:dyDescent="0.3">
      <c r="A167" s="69"/>
      <c r="B167" s="69"/>
      <c r="C167" s="69"/>
      <c r="D167" s="69"/>
    </row>
    <row r="168" spans="1:4" s="31" customFormat="1" x14ac:dyDescent="0.3">
      <c r="A168" s="69"/>
      <c r="B168" s="69"/>
      <c r="C168" s="69"/>
      <c r="D168" s="69"/>
    </row>
    <row r="169" spans="1:4" s="31" customFormat="1" x14ac:dyDescent="0.3">
      <c r="A169" s="69"/>
      <c r="B169" s="69"/>
      <c r="C169" s="69"/>
      <c r="D169" s="69"/>
    </row>
    <row r="170" spans="1:4" s="31" customFormat="1" x14ac:dyDescent="0.3">
      <c r="A170" s="69"/>
      <c r="B170" s="69"/>
      <c r="C170" s="69"/>
      <c r="D170" s="69"/>
    </row>
    <row r="171" spans="1:4" s="31" customFormat="1" x14ac:dyDescent="0.3">
      <c r="A171" s="69"/>
      <c r="B171" s="69"/>
      <c r="C171" s="69"/>
      <c r="D171" s="69"/>
    </row>
    <row r="172" spans="1:4" s="31" customFormat="1" x14ac:dyDescent="0.3">
      <c r="A172" s="69"/>
      <c r="B172" s="69"/>
      <c r="C172" s="69"/>
      <c r="D172" s="69"/>
    </row>
    <row r="173" spans="1:4" s="31" customFormat="1" x14ac:dyDescent="0.3">
      <c r="A173" s="69"/>
      <c r="B173" s="69"/>
      <c r="C173" s="69"/>
      <c r="D173" s="69"/>
    </row>
    <row r="174" spans="1:4" s="31" customFormat="1" x14ac:dyDescent="0.3">
      <c r="A174" s="69"/>
      <c r="B174" s="69"/>
      <c r="C174" s="69"/>
      <c r="D174" s="69"/>
    </row>
    <row r="175" spans="1:4" s="31" customFormat="1" x14ac:dyDescent="0.3">
      <c r="A175" s="69"/>
      <c r="B175" s="69"/>
      <c r="C175" s="69"/>
      <c r="D175" s="69"/>
    </row>
    <row r="176" spans="1:4" s="31" customFormat="1" x14ac:dyDescent="0.3">
      <c r="A176" s="69"/>
      <c r="B176" s="69"/>
      <c r="C176" s="69"/>
      <c r="D176" s="69"/>
    </row>
    <row r="177" spans="1:4" s="31" customFormat="1" x14ac:dyDescent="0.3">
      <c r="A177" s="69"/>
      <c r="B177" s="69"/>
      <c r="C177" s="69"/>
      <c r="D177" s="69"/>
    </row>
    <row r="178" spans="1:4" s="31" customFormat="1" x14ac:dyDescent="0.3">
      <c r="A178" s="69"/>
      <c r="B178" s="69"/>
      <c r="C178" s="69"/>
      <c r="D178" s="69"/>
    </row>
    <row r="179" spans="1:4" s="31" customFormat="1" x14ac:dyDescent="0.3">
      <c r="A179" s="69"/>
      <c r="B179" s="69"/>
      <c r="C179" s="69"/>
      <c r="D179" s="69"/>
    </row>
    <row r="180" spans="1:4" s="31" customFormat="1" x14ac:dyDescent="0.3">
      <c r="A180" s="69"/>
      <c r="B180" s="69"/>
      <c r="C180" s="69"/>
      <c r="D180" s="69"/>
    </row>
    <row r="181" spans="1:4" s="31" customFormat="1" x14ac:dyDescent="0.3">
      <c r="A181" s="69"/>
      <c r="B181" s="69"/>
      <c r="C181" s="69"/>
      <c r="D181" s="69"/>
    </row>
    <row r="182" spans="1:4" s="31" customFormat="1" x14ac:dyDescent="0.3">
      <c r="A182" s="69"/>
      <c r="B182" s="69"/>
      <c r="C182" s="69"/>
      <c r="D182" s="69"/>
    </row>
    <row r="183" spans="1:4" s="31" customFormat="1" x14ac:dyDescent="0.3">
      <c r="A183" s="69"/>
      <c r="B183" s="69"/>
      <c r="C183" s="69"/>
      <c r="D183" s="69"/>
    </row>
    <row r="184" spans="1:4" s="31" customFormat="1" x14ac:dyDescent="0.3">
      <c r="A184" s="69"/>
      <c r="B184" s="69"/>
      <c r="C184" s="69"/>
      <c r="D184" s="69"/>
    </row>
    <row r="185" spans="1:4" s="31" customFormat="1" x14ac:dyDescent="0.3">
      <c r="A185" s="69"/>
      <c r="B185" s="69"/>
      <c r="C185" s="69"/>
      <c r="D185" s="69"/>
    </row>
    <row r="186" spans="1:4" s="31" customFormat="1" x14ac:dyDescent="0.3">
      <c r="A186" s="69"/>
      <c r="B186" s="69"/>
      <c r="C186" s="69"/>
      <c r="D186" s="69"/>
    </row>
    <row r="187" spans="1:4" s="31" customFormat="1" x14ac:dyDescent="0.3">
      <c r="A187" s="69"/>
      <c r="B187" s="69"/>
      <c r="C187" s="69"/>
      <c r="D187" s="69"/>
    </row>
    <row r="188" spans="1:4" s="31" customFormat="1" x14ac:dyDescent="0.3">
      <c r="A188" s="69"/>
      <c r="B188" s="69"/>
      <c r="C188" s="69"/>
      <c r="D188" s="69"/>
    </row>
    <row r="189" spans="1:4" s="31" customFormat="1" x14ac:dyDescent="0.3">
      <c r="A189" s="69"/>
      <c r="B189" s="69"/>
      <c r="C189" s="69"/>
      <c r="D189" s="69"/>
    </row>
    <row r="190" spans="1:4" s="31" customFormat="1" x14ac:dyDescent="0.3">
      <c r="A190" s="69"/>
      <c r="B190" s="69"/>
      <c r="C190" s="69"/>
      <c r="D190" s="69"/>
    </row>
    <row r="191" spans="1:4" s="31" customFormat="1" x14ac:dyDescent="0.3">
      <c r="A191" s="69"/>
      <c r="B191" s="69"/>
      <c r="C191" s="69"/>
      <c r="D191" s="69"/>
    </row>
    <row r="192" spans="1:4" s="31" customFormat="1" x14ac:dyDescent="0.3">
      <c r="A192" s="69"/>
      <c r="B192" s="69"/>
      <c r="C192" s="69"/>
      <c r="D192" s="69"/>
    </row>
    <row r="193" spans="1:4" s="31" customFormat="1" x14ac:dyDescent="0.3">
      <c r="A193" s="69"/>
      <c r="B193" s="69"/>
      <c r="C193" s="69"/>
      <c r="D193" s="69"/>
    </row>
    <row r="194" spans="1:4" s="31" customFormat="1" x14ac:dyDescent="0.3">
      <c r="A194" s="69"/>
      <c r="B194" s="69"/>
      <c r="C194" s="69"/>
      <c r="D194" s="69"/>
    </row>
    <row r="195" spans="1:4" s="31" customFormat="1" x14ac:dyDescent="0.3">
      <c r="A195" s="69"/>
      <c r="B195" s="69"/>
      <c r="C195" s="69"/>
      <c r="D195" s="69"/>
    </row>
    <row r="196" spans="1:4" s="31" customFormat="1" x14ac:dyDescent="0.3">
      <c r="A196" s="69"/>
      <c r="B196" s="69"/>
      <c r="C196" s="69"/>
      <c r="D196" s="69"/>
    </row>
    <row r="197" spans="1:4" s="31" customFormat="1" x14ac:dyDescent="0.3">
      <c r="A197" s="69"/>
      <c r="B197" s="69"/>
      <c r="C197" s="69"/>
      <c r="D197" s="69"/>
    </row>
    <row r="198" spans="1:4" s="31" customFormat="1" x14ac:dyDescent="0.3">
      <c r="A198" s="69"/>
      <c r="B198" s="69"/>
      <c r="C198" s="69"/>
      <c r="D198" s="69"/>
    </row>
    <row r="199" spans="1:4" s="31" customFormat="1" x14ac:dyDescent="0.3">
      <c r="A199" s="69"/>
      <c r="B199" s="69"/>
      <c r="C199" s="69"/>
      <c r="D199" s="69"/>
    </row>
    <row r="200" spans="1:4" s="31" customFormat="1" x14ac:dyDescent="0.3">
      <c r="A200" s="69"/>
      <c r="B200" s="69"/>
      <c r="C200" s="69"/>
      <c r="D200" s="69"/>
    </row>
    <row r="201" spans="1:4" s="31" customFormat="1" x14ac:dyDescent="0.3">
      <c r="A201" s="69"/>
      <c r="B201" s="69"/>
      <c r="C201" s="69"/>
      <c r="D201" s="69"/>
    </row>
    <row r="202" spans="1:4" s="31" customFormat="1" x14ac:dyDescent="0.3">
      <c r="A202" s="69"/>
      <c r="B202" s="69"/>
      <c r="C202" s="69"/>
      <c r="D202" s="69"/>
    </row>
    <row r="203" spans="1:4" s="31" customFormat="1" x14ac:dyDescent="0.3">
      <c r="A203" s="69"/>
      <c r="B203" s="69"/>
      <c r="C203" s="69"/>
      <c r="D203" s="69"/>
    </row>
    <row r="204" spans="1:4" s="31" customFormat="1" x14ac:dyDescent="0.3">
      <c r="A204" s="69"/>
      <c r="B204" s="69"/>
      <c r="C204" s="69"/>
      <c r="D204" s="69"/>
    </row>
    <row r="205" spans="1:4" s="31" customFormat="1" x14ac:dyDescent="0.3">
      <c r="A205" s="69"/>
      <c r="B205" s="69"/>
      <c r="C205" s="69"/>
      <c r="D205" s="69"/>
    </row>
    <row r="206" spans="1:4" s="31" customFormat="1" x14ac:dyDescent="0.3">
      <c r="A206" s="69"/>
      <c r="B206" s="69"/>
      <c r="C206" s="69"/>
      <c r="D206" s="69"/>
    </row>
    <row r="207" spans="1:4" s="31" customFormat="1" x14ac:dyDescent="0.3">
      <c r="A207" s="69"/>
      <c r="B207" s="69"/>
      <c r="C207" s="69"/>
      <c r="D207" s="69"/>
    </row>
    <row r="208" spans="1:4" s="31" customFormat="1" x14ac:dyDescent="0.3">
      <c r="A208" s="69"/>
      <c r="B208" s="69"/>
      <c r="C208" s="69"/>
      <c r="D208" s="69"/>
    </row>
    <row r="209" spans="1:4" s="31" customFormat="1" x14ac:dyDescent="0.3">
      <c r="A209" s="69"/>
      <c r="B209" s="69"/>
      <c r="C209" s="69"/>
      <c r="D209" s="69"/>
    </row>
    <row r="210" spans="1:4" s="31" customFormat="1" x14ac:dyDescent="0.3">
      <c r="A210" s="69"/>
      <c r="B210" s="69"/>
      <c r="C210" s="69"/>
      <c r="D210" s="69"/>
    </row>
    <row r="211" spans="1:4" s="31" customFormat="1" x14ac:dyDescent="0.3">
      <c r="A211" s="69"/>
      <c r="B211" s="69"/>
      <c r="C211" s="69"/>
      <c r="D211" s="69"/>
    </row>
    <row r="212" spans="1:4" s="31" customFormat="1" x14ac:dyDescent="0.3">
      <c r="A212" s="69"/>
      <c r="B212" s="69"/>
      <c r="C212" s="69"/>
      <c r="D212" s="69"/>
    </row>
    <row r="213" spans="1:4" s="31" customFormat="1" x14ac:dyDescent="0.3">
      <c r="A213" s="69"/>
      <c r="B213" s="69"/>
      <c r="C213" s="69"/>
      <c r="D213" s="69"/>
    </row>
    <row r="214" spans="1:4" s="31" customFormat="1" x14ac:dyDescent="0.3">
      <c r="A214" s="69"/>
      <c r="B214" s="69"/>
      <c r="C214" s="69"/>
      <c r="D214" s="69"/>
    </row>
    <row r="215" spans="1:4" s="31" customFormat="1" x14ac:dyDescent="0.3">
      <c r="A215" s="69"/>
      <c r="B215" s="69"/>
      <c r="C215" s="69"/>
      <c r="D215" s="69"/>
    </row>
    <row r="216" spans="1:4" s="31" customFormat="1" x14ac:dyDescent="0.3">
      <c r="A216" s="69"/>
      <c r="B216" s="69"/>
      <c r="C216" s="69"/>
      <c r="D216" s="69"/>
    </row>
    <row r="217" spans="1:4" s="31" customFormat="1" x14ac:dyDescent="0.3">
      <c r="A217" s="69"/>
      <c r="B217" s="69"/>
      <c r="C217" s="69"/>
      <c r="D217" s="69"/>
    </row>
    <row r="218" spans="1:4" s="31" customFormat="1" x14ac:dyDescent="0.3">
      <c r="A218" s="69"/>
      <c r="B218" s="69"/>
      <c r="C218" s="69"/>
      <c r="D218" s="69"/>
    </row>
  </sheetData>
  <mergeCells count="52">
    <mergeCell ref="A90:A99"/>
    <mergeCell ref="B90:B99"/>
    <mergeCell ref="E90:E99"/>
    <mergeCell ref="F90:F99"/>
    <mergeCell ref="A79:A83"/>
    <mergeCell ref="B79:B83"/>
    <mergeCell ref="E79:E83"/>
    <mergeCell ref="F79:F83"/>
    <mergeCell ref="A84:A89"/>
    <mergeCell ref="B84:B89"/>
    <mergeCell ref="E84:E89"/>
    <mergeCell ref="F84:F89"/>
    <mergeCell ref="A63:A67"/>
    <mergeCell ref="B63:B67"/>
    <mergeCell ref="E63:E67"/>
    <mergeCell ref="F63:F67"/>
    <mergeCell ref="A68:A77"/>
    <mergeCell ref="B68:B77"/>
    <mergeCell ref="E68:E77"/>
    <mergeCell ref="F68:F77"/>
    <mergeCell ref="A46:A57"/>
    <mergeCell ref="B46:B57"/>
    <mergeCell ref="E46:E57"/>
    <mergeCell ref="F46:F57"/>
    <mergeCell ref="A58:A62"/>
    <mergeCell ref="B58:B62"/>
    <mergeCell ref="E58:E62"/>
    <mergeCell ref="F58:F62"/>
    <mergeCell ref="A33:A34"/>
    <mergeCell ref="B33:B34"/>
    <mergeCell ref="E33:E34"/>
    <mergeCell ref="F33:F34"/>
    <mergeCell ref="A35:A45"/>
    <mergeCell ref="B35:B45"/>
    <mergeCell ref="E35:E45"/>
    <mergeCell ref="F35:F45"/>
    <mergeCell ref="A15:A24"/>
    <mergeCell ref="B15:B24"/>
    <mergeCell ref="E15:E24"/>
    <mergeCell ref="F15:F24"/>
    <mergeCell ref="A25:A32"/>
    <mergeCell ref="B25:B32"/>
    <mergeCell ref="E25:E32"/>
    <mergeCell ref="F25:F32"/>
    <mergeCell ref="A2:A5"/>
    <mergeCell ref="B2:B5"/>
    <mergeCell ref="E2:E5"/>
    <mergeCell ref="F2:F5"/>
    <mergeCell ref="A6:A14"/>
    <mergeCell ref="B6:B14"/>
    <mergeCell ref="E6:E14"/>
    <mergeCell ref="F6:F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AC15-B2B8-4433-9435-E3C30731B637}">
  <dimension ref="B2:H12"/>
  <sheetViews>
    <sheetView workbookViewId="0">
      <selection activeCell="G12" sqref="G12"/>
    </sheetView>
  </sheetViews>
  <sheetFormatPr defaultRowHeight="14.4" x14ac:dyDescent="0.3"/>
  <cols>
    <col min="2" max="2" width="20.109375" customWidth="1"/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2" spans="2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x14ac:dyDescent="0.3">
      <c r="B3" s="2" t="s">
        <v>50</v>
      </c>
      <c r="C3" s="6">
        <v>1</v>
      </c>
      <c r="D3" s="6">
        <v>0</v>
      </c>
      <c r="E3" s="6">
        <v>0</v>
      </c>
      <c r="F3" s="6">
        <v>1</v>
      </c>
      <c r="G3" s="6">
        <v>0</v>
      </c>
      <c r="H3" s="7">
        <f>SUM(C3:G3)</f>
        <v>2</v>
      </c>
    </row>
    <row r="4" spans="2:8" x14ac:dyDescent="0.3">
      <c r="B4" s="2" t="s">
        <v>51</v>
      </c>
      <c r="C4" s="6">
        <v>1</v>
      </c>
      <c r="D4" s="6">
        <v>0</v>
      </c>
      <c r="E4" s="6">
        <v>0</v>
      </c>
      <c r="F4" s="6">
        <v>1</v>
      </c>
      <c r="G4" s="6">
        <v>0</v>
      </c>
      <c r="H4" s="7">
        <f t="shared" ref="H4:H12" si="0">SUM(C4:G4)</f>
        <v>2</v>
      </c>
    </row>
    <row r="5" spans="2:8" x14ac:dyDescent="0.3">
      <c r="B5" s="2" t="s">
        <v>59</v>
      </c>
      <c r="C5" s="6">
        <v>0</v>
      </c>
      <c r="D5" s="6">
        <v>0</v>
      </c>
      <c r="E5" s="6">
        <v>0</v>
      </c>
      <c r="F5" s="6">
        <v>1</v>
      </c>
      <c r="G5" s="6">
        <v>0</v>
      </c>
      <c r="H5" s="7">
        <f t="shared" si="0"/>
        <v>1</v>
      </c>
    </row>
    <row r="6" spans="2:8" x14ac:dyDescent="0.3">
      <c r="B6" s="2" t="s">
        <v>52</v>
      </c>
      <c r="C6" s="6">
        <v>0</v>
      </c>
      <c r="D6" s="6">
        <v>0</v>
      </c>
      <c r="E6" s="6">
        <v>0</v>
      </c>
      <c r="F6" s="6">
        <v>0</v>
      </c>
      <c r="G6" s="6">
        <v>1</v>
      </c>
      <c r="H6" s="7">
        <f t="shared" si="0"/>
        <v>1</v>
      </c>
    </row>
    <row r="7" spans="2:8" x14ac:dyDescent="0.3">
      <c r="B7" s="2" t="s">
        <v>53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f t="shared" si="0"/>
        <v>0</v>
      </c>
    </row>
    <row r="8" spans="2:8" x14ac:dyDescent="0.3">
      <c r="B8" s="2" t="s">
        <v>54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7">
        <f t="shared" si="0"/>
        <v>0</v>
      </c>
    </row>
    <row r="9" spans="2:8" x14ac:dyDescent="0.3">
      <c r="B9" s="2" t="s">
        <v>55</v>
      </c>
      <c r="C9" s="6">
        <v>0</v>
      </c>
      <c r="D9" s="6">
        <v>0</v>
      </c>
      <c r="E9" s="6">
        <v>0</v>
      </c>
      <c r="F9" s="6">
        <v>0</v>
      </c>
      <c r="G9" s="6">
        <v>1</v>
      </c>
      <c r="H9" s="7">
        <f t="shared" si="0"/>
        <v>1</v>
      </c>
    </row>
    <row r="10" spans="2:8" x14ac:dyDescent="0.3">
      <c r="B10" s="2" t="s">
        <v>56</v>
      </c>
      <c r="C10" s="6">
        <v>1</v>
      </c>
      <c r="D10" s="6">
        <v>0</v>
      </c>
      <c r="E10" s="6">
        <v>1</v>
      </c>
      <c r="F10" s="6">
        <v>1</v>
      </c>
      <c r="G10" s="6">
        <v>0</v>
      </c>
      <c r="H10" s="7">
        <f t="shared" si="0"/>
        <v>3</v>
      </c>
    </row>
    <row r="11" spans="2:8" x14ac:dyDescent="0.3">
      <c r="B11" s="2" t="s">
        <v>57</v>
      </c>
      <c r="C11" s="6">
        <v>1</v>
      </c>
      <c r="D11" s="6">
        <v>1</v>
      </c>
      <c r="E11" s="6">
        <v>0</v>
      </c>
      <c r="F11" s="6">
        <v>1</v>
      </c>
      <c r="G11" s="6">
        <v>0</v>
      </c>
      <c r="H11" s="7">
        <f t="shared" si="0"/>
        <v>3</v>
      </c>
    </row>
    <row r="12" spans="2:8" x14ac:dyDescent="0.3">
      <c r="B12" s="2" t="s">
        <v>58</v>
      </c>
      <c r="C12" s="6">
        <v>1</v>
      </c>
      <c r="D12" s="6">
        <v>0</v>
      </c>
      <c r="E12" s="6">
        <v>1</v>
      </c>
      <c r="F12" s="6">
        <v>1</v>
      </c>
      <c r="G12" s="6">
        <v>1</v>
      </c>
      <c r="H12" s="7">
        <f t="shared" si="0"/>
        <v>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296D-A1AB-4F12-9E2D-607D44B033F6}">
  <dimension ref="B2:H6"/>
  <sheetViews>
    <sheetView workbookViewId="0">
      <selection activeCell="G15" sqref="G15"/>
    </sheetView>
  </sheetViews>
  <sheetFormatPr defaultRowHeight="14.4" x14ac:dyDescent="0.3"/>
  <cols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2" spans="2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x14ac:dyDescent="0.3">
      <c r="B3" s="3" t="s">
        <v>60</v>
      </c>
      <c r="C3" s="5">
        <v>1</v>
      </c>
      <c r="D3" s="5">
        <v>0</v>
      </c>
      <c r="E3" s="5">
        <v>1</v>
      </c>
      <c r="F3" s="5">
        <v>1</v>
      </c>
      <c r="G3" s="5">
        <v>0</v>
      </c>
      <c r="H3" s="5">
        <f>SUM(C3:G3)</f>
        <v>3</v>
      </c>
    </row>
    <row r="4" spans="2:8" x14ac:dyDescent="0.3">
      <c r="B4" s="3" t="s">
        <v>61</v>
      </c>
      <c r="C4" s="5">
        <v>1</v>
      </c>
      <c r="D4" s="5">
        <v>0</v>
      </c>
      <c r="E4" s="5">
        <v>1</v>
      </c>
      <c r="F4" s="5">
        <v>1</v>
      </c>
      <c r="G4" s="5">
        <v>0</v>
      </c>
      <c r="H4" s="5">
        <f t="shared" ref="H4:H6" si="0">SUM(C4:G4)</f>
        <v>3</v>
      </c>
    </row>
    <row r="5" spans="2:8" x14ac:dyDescent="0.3">
      <c r="B5" s="3" t="s">
        <v>62</v>
      </c>
      <c r="C5" s="5">
        <v>0</v>
      </c>
      <c r="D5" s="5">
        <v>0</v>
      </c>
      <c r="E5" s="5">
        <v>1</v>
      </c>
      <c r="F5" s="5">
        <v>1</v>
      </c>
      <c r="G5" s="5">
        <v>0</v>
      </c>
      <c r="H5" s="5">
        <f t="shared" si="0"/>
        <v>2</v>
      </c>
    </row>
    <row r="6" spans="2:8" x14ac:dyDescent="0.3">
      <c r="B6" s="3" t="s">
        <v>63</v>
      </c>
      <c r="C6" s="5">
        <v>1</v>
      </c>
      <c r="D6" s="5">
        <v>0</v>
      </c>
      <c r="E6" s="5">
        <v>0</v>
      </c>
      <c r="F6" s="5">
        <v>0</v>
      </c>
      <c r="G6" s="5">
        <v>0</v>
      </c>
      <c r="H6" s="5">
        <f t="shared" si="0"/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2152-E691-463B-8A95-B2719B8F6CFF}">
  <dimension ref="B2:H10"/>
  <sheetViews>
    <sheetView workbookViewId="0">
      <selection activeCell="G10" sqref="G10"/>
    </sheetView>
  </sheetViews>
  <sheetFormatPr defaultRowHeight="14.4" x14ac:dyDescent="0.3"/>
  <cols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2" spans="2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x14ac:dyDescent="0.3">
      <c r="B3" s="2" t="s">
        <v>69</v>
      </c>
      <c r="C3" s="4">
        <v>0</v>
      </c>
      <c r="D3" s="4">
        <v>0</v>
      </c>
      <c r="E3" s="4">
        <v>0</v>
      </c>
      <c r="F3" s="4">
        <v>1</v>
      </c>
      <c r="G3" s="4">
        <v>1</v>
      </c>
      <c r="H3" s="4">
        <f>SUM(C3:G3)</f>
        <v>2</v>
      </c>
    </row>
    <row r="4" spans="2:8" ht="20.399999999999999" x14ac:dyDescent="0.3">
      <c r="B4" s="2" t="s">
        <v>70</v>
      </c>
      <c r="C4" s="5">
        <v>1</v>
      </c>
      <c r="D4" s="5">
        <v>0</v>
      </c>
      <c r="E4" s="5">
        <v>0</v>
      </c>
      <c r="F4" s="5">
        <v>1</v>
      </c>
      <c r="G4" s="5">
        <v>0</v>
      </c>
      <c r="H4" s="4">
        <f t="shared" ref="H4:H10" si="0">SUM(C4:G4)</f>
        <v>2</v>
      </c>
    </row>
    <row r="5" spans="2:8" x14ac:dyDescent="0.3">
      <c r="B5" s="2" t="s">
        <v>71</v>
      </c>
      <c r="C5" s="5">
        <v>1</v>
      </c>
      <c r="D5" s="5">
        <v>0</v>
      </c>
      <c r="E5" s="5">
        <v>0</v>
      </c>
      <c r="F5" s="5">
        <v>0</v>
      </c>
      <c r="G5" s="5">
        <v>0</v>
      </c>
      <c r="H5" s="4">
        <f t="shared" si="0"/>
        <v>1</v>
      </c>
    </row>
    <row r="6" spans="2:8" ht="20.399999999999999" x14ac:dyDescent="0.3">
      <c r="B6" s="2" t="s">
        <v>72</v>
      </c>
      <c r="C6" s="5">
        <v>0</v>
      </c>
      <c r="D6" s="5">
        <v>0</v>
      </c>
      <c r="E6" s="5">
        <v>0</v>
      </c>
      <c r="F6" s="5">
        <v>1</v>
      </c>
      <c r="G6" s="5">
        <v>1</v>
      </c>
      <c r="H6" s="4">
        <f t="shared" si="0"/>
        <v>2</v>
      </c>
    </row>
    <row r="7" spans="2:8" x14ac:dyDescent="0.3">
      <c r="B7" s="2" t="s">
        <v>73</v>
      </c>
      <c r="C7" s="5">
        <v>0</v>
      </c>
      <c r="D7" s="5">
        <v>0</v>
      </c>
      <c r="E7" s="5">
        <v>0</v>
      </c>
      <c r="F7" s="5">
        <v>1</v>
      </c>
      <c r="G7" s="5">
        <v>1</v>
      </c>
      <c r="H7" s="4">
        <f t="shared" si="0"/>
        <v>2</v>
      </c>
    </row>
    <row r="8" spans="2:8" ht="20.399999999999999" x14ac:dyDescent="0.3">
      <c r="B8" s="2" t="s">
        <v>74</v>
      </c>
      <c r="C8" s="5">
        <v>1</v>
      </c>
      <c r="D8" s="5">
        <v>0</v>
      </c>
      <c r="E8" s="5">
        <v>0</v>
      </c>
      <c r="F8" s="5">
        <v>1</v>
      </c>
      <c r="G8" s="5">
        <v>0</v>
      </c>
      <c r="H8" s="4">
        <f t="shared" si="0"/>
        <v>2</v>
      </c>
    </row>
    <row r="9" spans="2:8" ht="20.399999999999999" x14ac:dyDescent="0.3">
      <c r="B9" s="2" t="s">
        <v>75</v>
      </c>
      <c r="C9" s="5">
        <v>1</v>
      </c>
      <c r="D9" s="5">
        <v>0</v>
      </c>
      <c r="E9" s="5">
        <v>0</v>
      </c>
      <c r="F9" s="5">
        <v>1</v>
      </c>
      <c r="G9" s="5">
        <v>1</v>
      </c>
      <c r="H9" s="4">
        <f t="shared" si="0"/>
        <v>3</v>
      </c>
    </row>
    <row r="10" spans="2:8" ht="20.399999999999999" x14ac:dyDescent="0.3">
      <c r="B10" s="2" t="s">
        <v>76</v>
      </c>
      <c r="C10" s="5">
        <v>1</v>
      </c>
      <c r="D10" s="5">
        <v>1</v>
      </c>
      <c r="E10" s="5">
        <v>1</v>
      </c>
      <c r="F10" s="5">
        <v>1</v>
      </c>
      <c r="G10" s="5">
        <v>0</v>
      </c>
      <c r="H10" s="4">
        <f t="shared" si="0"/>
        <v>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5E28-486B-4664-83A7-4970E045DE16}">
  <dimension ref="B2:H4"/>
  <sheetViews>
    <sheetView workbookViewId="0">
      <selection activeCell="B3" sqref="B3:H4"/>
    </sheetView>
  </sheetViews>
  <sheetFormatPr defaultRowHeight="14.4" x14ac:dyDescent="0.3"/>
  <cols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2" spans="2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ht="20.399999999999999" x14ac:dyDescent="0.3">
      <c r="B3" s="2" t="s">
        <v>85</v>
      </c>
      <c r="C3" s="5">
        <v>1</v>
      </c>
      <c r="D3" s="5">
        <v>0</v>
      </c>
      <c r="E3" s="5">
        <v>0</v>
      </c>
      <c r="F3" s="5">
        <v>0</v>
      </c>
      <c r="G3" s="5">
        <v>0</v>
      </c>
      <c r="H3" s="5">
        <f>SUM(C3:G3)</f>
        <v>1</v>
      </c>
    </row>
    <row r="4" spans="2:8" ht="20.399999999999999" x14ac:dyDescent="0.3">
      <c r="B4" s="2" t="s">
        <v>86</v>
      </c>
      <c r="C4" s="5">
        <v>1</v>
      </c>
      <c r="D4" s="5">
        <v>0</v>
      </c>
      <c r="E4" s="5">
        <v>0</v>
      </c>
      <c r="F4" s="5">
        <v>1</v>
      </c>
      <c r="G4" s="5">
        <v>0</v>
      </c>
      <c r="H4" s="5">
        <f>SUM(C4:G4)</f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9387-1384-46A4-9DD4-05207F1E38C2}">
  <dimension ref="B2:H11"/>
  <sheetViews>
    <sheetView workbookViewId="0">
      <selection activeCell="B3" sqref="B3:H11"/>
    </sheetView>
  </sheetViews>
  <sheetFormatPr defaultRowHeight="14.4" x14ac:dyDescent="0.3"/>
  <cols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2" spans="2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x14ac:dyDescent="0.3">
      <c r="B3" s="2" t="s">
        <v>77</v>
      </c>
      <c r="C3" s="8">
        <v>1</v>
      </c>
      <c r="D3" s="8">
        <v>0</v>
      </c>
      <c r="E3" s="8">
        <v>0</v>
      </c>
      <c r="F3" s="8">
        <v>1</v>
      </c>
      <c r="G3" s="8">
        <v>0</v>
      </c>
      <c r="H3" s="4">
        <f>SUM(C3:G3)</f>
        <v>2</v>
      </c>
    </row>
    <row r="4" spans="2:8" x14ac:dyDescent="0.3">
      <c r="B4" s="2" t="s">
        <v>78</v>
      </c>
      <c r="C4" s="8">
        <v>1</v>
      </c>
      <c r="D4" s="8">
        <v>0</v>
      </c>
      <c r="E4" s="8">
        <v>0</v>
      </c>
      <c r="F4" s="8">
        <v>1</v>
      </c>
      <c r="G4" s="8">
        <v>1</v>
      </c>
      <c r="H4" s="4">
        <f t="shared" ref="H4:H11" si="0">SUM(C4:G4)</f>
        <v>3</v>
      </c>
    </row>
    <row r="5" spans="2:8" x14ac:dyDescent="0.3">
      <c r="B5" s="2" t="s">
        <v>79</v>
      </c>
      <c r="C5" s="8">
        <v>1</v>
      </c>
      <c r="D5" s="8">
        <v>0</v>
      </c>
      <c r="E5" s="8">
        <v>0</v>
      </c>
      <c r="F5" s="8">
        <v>1</v>
      </c>
      <c r="G5" s="8">
        <v>0</v>
      </c>
      <c r="H5" s="4">
        <f t="shared" si="0"/>
        <v>2</v>
      </c>
    </row>
    <row r="6" spans="2:8" ht="20.399999999999999" x14ac:dyDescent="0.3">
      <c r="B6" s="2" t="s">
        <v>80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4">
        <f t="shared" si="0"/>
        <v>1</v>
      </c>
    </row>
    <row r="7" spans="2:8" ht="20.399999999999999" x14ac:dyDescent="0.3">
      <c r="B7" s="2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4">
        <f t="shared" si="0"/>
        <v>0</v>
      </c>
    </row>
    <row r="8" spans="2:8" ht="20.399999999999999" x14ac:dyDescent="0.3">
      <c r="B8" s="2" t="s">
        <v>82</v>
      </c>
      <c r="C8" s="9">
        <v>0</v>
      </c>
      <c r="D8" s="9">
        <v>0</v>
      </c>
      <c r="E8" s="9">
        <v>0</v>
      </c>
      <c r="F8" s="9">
        <v>0</v>
      </c>
      <c r="G8" s="8">
        <v>0</v>
      </c>
      <c r="H8" s="4">
        <f t="shared" si="0"/>
        <v>0</v>
      </c>
    </row>
    <row r="9" spans="2:8" ht="20.399999999999999" x14ac:dyDescent="0.3">
      <c r="B9" s="2" t="s">
        <v>83</v>
      </c>
      <c r="C9" s="9">
        <v>1</v>
      </c>
      <c r="D9" s="9">
        <v>1</v>
      </c>
      <c r="E9" s="9">
        <v>0</v>
      </c>
      <c r="F9" s="9">
        <v>1</v>
      </c>
      <c r="G9" s="8">
        <v>0</v>
      </c>
      <c r="H9" s="4">
        <f t="shared" si="0"/>
        <v>3</v>
      </c>
    </row>
    <row r="10" spans="2:8" ht="20.399999999999999" x14ac:dyDescent="0.3">
      <c r="B10" s="2" t="s">
        <v>84</v>
      </c>
      <c r="C10" s="9">
        <v>1</v>
      </c>
      <c r="D10" s="9">
        <v>0</v>
      </c>
      <c r="E10" s="9">
        <v>1</v>
      </c>
      <c r="F10" s="9">
        <v>1</v>
      </c>
      <c r="G10" s="8">
        <v>0</v>
      </c>
      <c r="H10" s="4">
        <f t="shared" si="0"/>
        <v>3</v>
      </c>
    </row>
    <row r="11" spans="2:8" ht="20.399999999999999" x14ac:dyDescent="0.3">
      <c r="B11" s="2" t="s">
        <v>11</v>
      </c>
      <c r="C11" s="9">
        <v>1</v>
      </c>
      <c r="D11" s="9">
        <v>0</v>
      </c>
      <c r="E11" s="9">
        <v>0</v>
      </c>
      <c r="F11" s="9">
        <v>1</v>
      </c>
      <c r="G11" s="9">
        <v>0</v>
      </c>
      <c r="H11" s="4">
        <f t="shared" si="0"/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92C-B595-4703-A9F6-80746D75F689}">
  <dimension ref="B2:H12"/>
  <sheetViews>
    <sheetView workbookViewId="0">
      <selection activeCell="B27" sqref="B27"/>
    </sheetView>
  </sheetViews>
  <sheetFormatPr defaultRowHeight="14.4" x14ac:dyDescent="0.3"/>
  <cols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2" spans="2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x14ac:dyDescent="0.3">
      <c r="B3" s="2" t="s">
        <v>87</v>
      </c>
      <c r="C3" s="8">
        <v>0</v>
      </c>
      <c r="D3" s="8">
        <v>0</v>
      </c>
      <c r="E3" s="8">
        <v>1</v>
      </c>
      <c r="F3" s="8">
        <v>1</v>
      </c>
      <c r="G3" s="8">
        <v>0</v>
      </c>
      <c r="H3" s="4">
        <f>SUM(C3:G3)</f>
        <v>2</v>
      </c>
    </row>
    <row r="4" spans="2:8" x14ac:dyDescent="0.3">
      <c r="B4" s="2" t="s">
        <v>88</v>
      </c>
      <c r="C4" s="8">
        <v>0</v>
      </c>
      <c r="D4" s="8">
        <v>0</v>
      </c>
      <c r="E4" s="8">
        <v>0</v>
      </c>
      <c r="F4" s="8">
        <v>1</v>
      </c>
      <c r="G4" s="8">
        <v>1</v>
      </c>
      <c r="H4" s="4">
        <f t="shared" ref="H4:H12" si="0">SUM(C4:G4)</f>
        <v>2</v>
      </c>
    </row>
    <row r="5" spans="2:8" x14ac:dyDescent="0.3">
      <c r="B5" s="2" t="s">
        <v>89</v>
      </c>
      <c r="C5" s="8">
        <v>0</v>
      </c>
      <c r="D5" s="8">
        <v>0</v>
      </c>
      <c r="E5" s="8">
        <v>1</v>
      </c>
      <c r="F5" s="8">
        <v>1</v>
      </c>
      <c r="G5" s="8">
        <v>0</v>
      </c>
      <c r="H5" s="4">
        <f t="shared" si="0"/>
        <v>2</v>
      </c>
    </row>
    <row r="6" spans="2:8" ht="20.399999999999999" x14ac:dyDescent="0.3">
      <c r="B6" s="2" t="s">
        <v>90</v>
      </c>
      <c r="C6" s="8">
        <v>0</v>
      </c>
      <c r="D6" s="8">
        <v>0</v>
      </c>
      <c r="E6" s="8">
        <v>1</v>
      </c>
      <c r="F6" s="8">
        <v>1</v>
      </c>
      <c r="G6" s="8">
        <v>0</v>
      </c>
      <c r="H6" s="4">
        <f t="shared" si="0"/>
        <v>2</v>
      </c>
    </row>
    <row r="7" spans="2:8" x14ac:dyDescent="0.3">
      <c r="B7" s="2" t="s">
        <v>91</v>
      </c>
      <c r="C7" s="8">
        <v>0</v>
      </c>
      <c r="D7" s="8">
        <v>0</v>
      </c>
      <c r="E7" s="8">
        <v>1</v>
      </c>
      <c r="F7" s="8">
        <v>1</v>
      </c>
      <c r="G7" s="8">
        <v>1</v>
      </c>
      <c r="H7" s="4">
        <f t="shared" si="0"/>
        <v>3</v>
      </c>
    </row>
    <row r="8" spans="2:8" x14ac:dyDescent="0.3">
      <c r="B8" s="2" t="s">
        <v>92</v>
      </c>
      <c r="C8" s="8">
        <v>1</v>
      </c>
      <c r="D8" s="8">
        <v>0</v>
      </c>
      <c r="E8" s="8">
        <v>1</v>
      </c>
      <c r="F8" s="8">
        <v>1</v>
      </c>
      <c r="G8" s="8">
        <v>0</v>
      </c>
      <c r="H8" s="4">
        <f t="shared" si="0"/>
        <v>3</v>
      </c>
    </row>
    <row r="9" spans="2:8" ht="20.399999999999999" x14ac:dyDescent="0.3">
      <c r="B9" s="2" t="s">
        <v>93</v>
      </c>
      <c r="C9" s="9">
        <v>1</v>
      </c>
      <c r="D9" s="9">
        <v>0</v>
      </c>
      <c r="E9" s="9">
        <v>0</v>
      </c>
      <c r="F9" s="9">
        <v>1</v>
      </c>
      <c r="G9" s="8">
        <v>0</v>
      </c>
      <c r="H9" s="4">
        <f t="shared" si="0"/>
        <v>2</v>
      </c>
    </row>
    <row r="10" spans="2:8" ht="20.399999999999999" x14ac:dyDescent="0.3">
      <c r="B10" s="2" t="s">
        <v>94</v>
      </c>
      <c r="C10" s="9">
        <v>1</v>
      </c>
      <c r="D10" s="9">
        <v>0</v>
      </c>
      <c r="E10" s="9">
        <v>1</v>
      </c>
      <c r="F10" s="9">
        <v>1</v>
      </c>
      <c r="G10" s="9">
        <v>0</v>
      </c>
      <c r="H10" s="4">
        <f t="shared" si="0"/>
        <v>3</v>
      </c>
    </row>
    <row r="11" spans="2:8" ht="20.399999999999999" x14ac:dyDescent="0.3">
      <c r="B11" s="2" t="s">
        <v>95</v>
      </c>
      <c r="C11" s="9">
        <v>1</v>
      </c>
      <c r="D11" s="9">
        <v>0</v>
      </c>
      <c r="E11" s="9">
        <v>0</v>
      </c>
      <c r="F11" s="9">
        <v>0</v>
      </c>
      <c r="G11" s="9">
        <v>1</v>
      </c>
      <c r="H11" s="4">
        <f t="shared" si="0"/>
        <v>2</v>
      </c>
    </row>
    <row r="12" spans="2:8" ht="20.399999999999999" x14ac:dyDescent="0.3">
      <c r="B12" s="2" t="s">
        <v>96</v>
      </c>
      <c r="C12" s="9">
        <v>1</v>
      </c>
      <c r="D12" s="9">
        <v>0</v>
      </c>
      <c r="E12" s="9">
        <v>1</v>
      </c>
      <c r="F12" s="9">
        <v>0</v>
      </c>
      <c r="G12" s="9">
        <v>1</v>
      </c>
      <c r="H12" s="4">
        <f t="shared" si="0"/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FE30-CC7F-4BE6-809E-1B4C5DEEE43F}">
  <dimension ref="B2:H7"/>
  <sheetViews>
    <sheetView workbookViewId="0">
      <selection activeCell="G7" sqref="G7"/>
    </sheetView>
  </sheetViews>
  <sheetFormatPr defaultRowHeight="14.4" x14ac:dyDescent="0.3"/>
  <cols>
    <col min="2" max="2" width="13.77734375" customWidth="1"/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2" spans="2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ht="20.399999999999999" x14ac:dyDescent="0.3">
      <c r="B3" s="2" t="s">
        <v>97</v>
      </c>
      <c r="C3" s="5">
        <v>0</v>
      </c>
      <c r="D3" s="5">
        <v>0</v>
      </c>
      <c r="E3" s="5">
        <v>1</v>
      </c>
      <c r="F3" s="5">
        <v>1</v>
      </c>
      <c r="G3" s="5">
        <v>0</v>
      </c>
      <c r="H3" s="5">
        <f>SUM(C3:G3)</f>
        <v>2</v>
      </c>
    </row>
    <row r="4" spans="2:8" ht="20.399999999999999" x14ac:dyDescent="0.3">
      <c r="B4" s="2" t="s">
        <v>98</v>
      </c>
      <c r="C4" s="5">
        <v>1</v>
      </c>
      <c r="D4" s="5">
        <v>0</v>
      </c>
      <c r="E4" s="5">
        <v>1</v>
      </c>
      <c r="F4" s="5">
        <v>0</v>
      </c>
      <c r="G4" s="5">
        <v>1</v>
      </c>
      <c r="H4" s="5">
        <f t="shared" ref="H4:H7" si="0">SUM(C4:G4)</f>
        <v>3</v>
      </c>
    </row>
    <row r="5" spans="2:8" x14ac:dyDescent="0.3">
      <c r="B5" s="2" t="s">
        <v>99</v>
      </c>
      <c r="C5" s="5">
        <v>0</v>
      </c>
      <c r="D5" s="5">
        <v>0</v>
      </c>
      <c r="E5" s="5">
        <v>0</v>
      </c>
      <c r="F5" s="5">
        <v>0</v>
      </c>
      <c r="G5" s="5">
        <v>1</v>
      </c>
      <c r="H5" s="5">
        <f t="shared" si="0"/>
        <v>1</v>
      </c>
    </row>
    <row r="6" spans="2:8" x14ac:dyDescent="0.3">
      <c r="B6" s="2" t="s">
        <v>100</v>
      </c>
      <c r="C6" s="5">
        <v>1</v>
      </c>
      <c r="D6" s="5">
        <v>1</v>
      </c>
      <c r="E6" s="5">
        <v>1</v>
      </c>
      <c r="F6" s="5">
        <v>1</v>
      </c>
      <c r="G6" s="5">
        <v>0</v>
      </c>
      <c r="H6" s="5">
        <f t="shared" si="0"/>
        <v>4</v>
      </c>
    </row>
    <row r="7" spans="2:8" ht="20.399999999999999" x14ac:dyDescent="0.3">
      <c r="B7" s="2" t="s">
        <v>101</v>
      </c>
      <c r="C7" s="5">
        <v>0</v>
      </c>
      <c r="D7" s="5">
        <v>0</v>
      </c>
      <c r="E7" s="5">
        <v>0</v>
      </c>
      <c r="F7" s="5">
        <v>1</v>
      </c>
      <c r="G7" s="5">
        <v>1</v>
      </c>
      <c r="H7" s="5">
        <f t="shared" si="0"/>
        <v>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F0761-4298-4988-9873-979FF87185CE}">
  <dimension ref="B2:H8"/>
  <sheetViews>
    <sheetView workbookViewId="0">
      <selection activeCell="G7" sqref="G7"/>
    </sheetView>
  </sheetViews>
  <sheetFormatPr defaultRowHeight="14.4" x14ac:dyDescent="0.3"/>
  <cols>
    <col min="2" max="2" width="13.77734375" customWidth="1"/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2" spans="2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x14ac:dyDescent="0.3">
      <c r="B3" s="2" t="s">
        <v>102</v>
      </c>
      <c r="C3" s="5">
        <v>0</v>
      </c>
      <c r="D3" s="5">
        <v>0</v>
      </c>
      <c r="E3" s="5">
        <v>1</v>
      </c>
      <c r="F3" s="5">
        <v>1</v>
      </c>
      <c r="G3" s="5">
        <v>1</v>
      </c>
      <c r="H3" s="5">
        <f t="shared" ref="H3:H8" si="0">SUM(C3:G3)</f>
        <v>3</v>
      </c>
    </row>
    <row r="4" spans="2:8" x14ac:dyDescent="0.3">
      <c r="B4" s="2" t="s">
        <v>103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f t="shared" si="0"/>
        <v>0</v>
      </c>
    </row>
    <row r="5" spans="2:8" x14ac:dyDescent="0.3">
      <c r="B5" s="2" t="s">
        <v>104</v>
      </c>
      <c r="C5" s="5">
        <v>0</v>
      </c>
      <c r="D5" s="5">
        <v>0</v>
      </c>
      <c r="E5" s="5">
        <v>0</v>
      </c>
      <c r="F5" s="5">
        <v>1</v>
      </c>
      <c r="G5" s="5">
        <v>1</v>
      </c>
      <c r="H5" s="5">
        <f t="shared" si="0"/>
        <v>2</v>
      </c>
    </row>
    <row r="6" spans="2:8" x14ac:dyDescent="0.3">
      <c r="B6" s="2" t="s">
        <v>105</v>
      </c>
      <c r="C6" s="5">
        <v>0</v>
      </c>
      <c r="D6" s="5">
        <v>0</v>
      </c>
      <c r="E6" s="5">
        <v>1</v>
      </c>
      <c r="F6" s="5">
        <v>1</v>
      </c>
      <c r="G6" s="5">
        <v>0</v>
      </c>
      <c r="H6" s="5">
        <f t="shared" si="0"/>
        <v>2</v>
      </c>
    </row>
    <row r="7" spans="2:8" x14ac:dyDescent="0.3">
      <c r="B7" s="2" t="s">
        <v>106</v>
      </c>
      <c r="C7" s="5">
        <v>0</v>
      </c>
      <c r="D7" s="5">
        <v>0</v>
      </c>
      <c r="E7" s="5">
        <v>0</v>
      </c>
      <c r="F7" s="5">
        <v>1</v>
      </c>
      <c r="G7" s="5">
        <v>1</v>
      </c>
      <c r="H7" s="5">
        <f t="shared" si="0"/>
        <v>2</v>
      </c>
    </row>
    <row r="8" spans="2:8" x14ac:dyDescent="0.3">
      <c r="B8" s="2" t="s">
        <v>107</v>
      </c>
      <c r="C8" s="5">
        <v>1</v>
      </c>
      <c r="D8" s="5">
        <v>0</v>
      </c>
      <c r="E8" s="5">
        <v>0</v>
      </c>
      <c r="F8" s="5">
        <v>0</v>
      </c>
      <c r="G8" s="5">
        <v>0</v>
      </c>
      <c r="H8" s="5">
        <f t="shared" si="0"/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5151-5FFE-4E42-AE91-22167FA08F6F}">
  <dimension ref="A1:W19"/>
  <sheetViews>
    <sheetView topLeftCell="B7" workbookViewId="0">
      <selection activeCell="V21" sqref="V21"/>
    </sheetView>
  </sheetViews>
  <sheetFormatPr defaultRowHeight="14.4" x14ac:dyDescent="0.3"/>
  <cols>
    <col min="1" max="1" width="20.88671875" customWidth="1"/>
    <col min="2" max="5" width="18.109375" customWidth="1"/>
    <col min="6" max="6" width="18.21875" customWidth="1"/>
    <col min="7" max="7" width="12.44140625" customWidth="1"/>
    <col min="13" max="13" width="6" customWidth="1"/>
    <col min="14" max="14" width="11" customWidth="1"/>
    <col min="15" max="15" width="24.21875" customWidth="1"/>
    <col min="16" max="16" width="15.5546875" customWidth="1"/>
    <col min="21" max="21" width="14.5546875" customWidth="1"/>
    <col min="22" max="22" width="18" customWidth="1"/>
    <col min="23" max="23" width="24.5546875" customWidth="1"/>
  </cols>
  <sheetData>
    <row r="1" spans="1:23" ht="21" thickBot="1" x14ac:dyDescent="0.35">
      <c r="A1" s="2" t="s">
        <v>0</v>
      </c>
      <c r="B1" s="4" t="s">
        <v>27</v>
      </c>
      <c r="C1" s="4" t="s">
        <v>64</v>
      </c>
      <c r="D1" s="4" t="s">
        <v>66</v>
      </c>
      <c r="E1" s="4" t="s">
        <v>65</v>
      </c>
      <c r="F1" s="4" t="s">
        <v>28</v>
      </c>
      <c r="G1" s="4" t="s">
        <v>29</v>
      </c>
      <c r="J1" s="10" t="s">
        <v>109</v>
      </c>
    </row>
    <row r="2" spans="1:23" ht="30.6" x14ac:dyDescent="0.3">
      <c r="A2" s="2" t="s">
        <v>1</v>
      </c>
      <c r="B2" s="6">
        <v>1</v>
      </c>
      <c r="C2" s="6">
        <v>0</v>
      </c>
      <c r="D2" s="6">
        <v>0</v>
      </c>
      <c r="E2" s="6">
        <v>1</v>
      </c>
      <c r="F2" s="6">
        <v>0</v>
      </c>
      <c r="G2" s="28">
        <f>SUM(B2:F2)</f>
        <v>2</v>
      </c>
      <c r="J2" s="13" t="s">
        <v>110</v>
      </c>
      <c r="K2" s="13"/>
      <c r="O2" s="4" t="s">
        <v>27</v>
      </c>
      <c r="P2">
        <v>93.75</v>
      </c>
    </row>
    <row r="3" spans="1:23" ht="20.399999999999999" x14ac:dyDescent="0.3">
      <c r="A3" s="2" t="s">
        <v>68</v>
      </c>
      <c r="B3" s="6">
        <v>1</v>
      </c>
      <c r="C3" s="6">
        <v>0</v>
      </c>
      <c r="D3" s="6">
        <v>0</v>
      </c>
      <c r="E3" s="6">
        <v>0</v>
      </c>
      <c r="F3" s="6">
        <v>1</v>
      </c>
      <c r="G3" s="28">
        <f t="shared" ref="G3:G17" si="0">SUM(B3:F3)</f>
        <v>2</v>
      </c>
      <c r="J3" s="11"/>
      <c r="K3" s="11"/>
      <c r="O3" s="4" t="s">
        <v>64</v>
      </c>
      <c r="P3">
        <v>18.75</v>
      </c>
    </row>
    <row r="4" spans="1:23" ht="20.399999999999999" x14ac:dyDescent="0.3">
      <c r="A4" s="2" t="s">
        <v>2</v>
      </c>
      <c r="B4" s="6">
        <v>1</v>
      </c>
      <c r="C4" s="6">
        <v>0</v>
      </c>
      <c r="D4" s="6">
        <v>0</v>
      </c>
      <c r="E4" s="6">
        <v>0</v>
      </c>
      <c r="F4" s="6">
        <v>1</v>
      </c>
      <c r="G4" s="28">
        <f t="shared" si="0"/>
        <v>2</v>
      </c>
      <c r="J4" s="11" t="s">
        <v>109</v>
      </c>
      <c r="K4" s="11">
        <v>2.9375</v>
      </c>
      <c r="O4" s="4" t="s">
        <v>66</v>
      </c>
      <c r="P4">
        <v>68.75</v>
      </c>
    </row>
    <row r="5" spans="1:23" ht="30.6" x14ac:dyDescent="0.3">
      <c r="A5" s="2" t="s">
        <v>3</v>
      </c>
      <c r="B5" s="6">
        <v>1</v>
      </c>
      <c r="C5" s="6">
        <v>0</v>
      </c>
      <c r="D5" s="6">
        <v>0</v>
      </c>
      <c r="E5" s="6">
        <v>0</v>
      </c>
      <c r="F5" s="6">
        <v>1</v>
      </c>
      <c r="G5" s="28">
        <f t="shared" si="0"/>
        <v>2</v>
      </c>
      <c r="J5" s="11" t="s">
        <v>111</v>
      </c>
      <c r="K5" s="11">
        <v>0.26565563548825133</v>
      </c>
      <c r="O5" s="4" t="s">
        <v>65</v>
      </c>
      <c r="P5">
        <v>75</v>
      </c>
    </row>
    <row r="6" spans="1:23" ht="30.6" x14ac:dyDescent="0.3">
      <c r="A6" s="2" t="s">
        <v>4</v>
      </c>
      <c r="B6" s="6">
        <v>1</v>
      </c>
      <c r="C6" s="6">
        <v>1</v>
      </c>
      <c r="D6" s="6">
        <v>1</v>
      </c>
      <c r="E6" s="6">
        <v>1</v>
      </c>
      <c r="F6" s="6">
        <v>1</v>
      </c>
      <c r="G6" s="29">
        <f t="shared" si="0"/>
        <v>5</v>
      </c>
      <c r="J6" s="11" t="s">
        <v>112</v>
      </c>
      <c r="K6" s="11">
        <v>3</v>
      </c>
      <c r="O6" s="4" t="s">
        <v>28</v>
      </c>
      <c r="P6">
        <v>37.5</v>
      </c>
    </row>
    <row r="7" spans="1:23" x14ac:dyDescent="0.3">
      <c r="A7" s="2" t="s">
        <v>5</v>
      </c>
      <c r="B7" s="6">
        <v>1</v>
      </c>
      <c r="C7" s="6">
        <v>1</v>
      </c>
      <c r="D7" s="6">
        <v>1</v>
      </c>
      <c r="E7" s="6">
        <v>1</v>
      </c>
      <c r="F7" s="6">
        <v>1</v>
      </c>
      <c r="G7" s="29">
        <f t="shared" si="0"/>
        <v>5</v>
      </c>
      <c r="J7" s="11" t="s">
        <v>113</v>
      </c>
      <c r="K7" s="11">
        <v>3</v>
      </c>
    </row>
    <row r="8" spans="1:23" x14ac:dyDescent="0.3">
      <c r="A8" s="2" t="s">
        <v>6</v>
      </c>
      <c r="B8" s="6">
        <v>1</v>
      </c>
      <c r="C8" s="6">
        <v>0</v>
      </c>
      <c r="D8" s="6">
        <v>1</v>
      </c>
      <c r="E8" s="6">
        <v>1</v>
      </c>
      <c r="F8" s="6">
        <v>0</v>
      </c>
      <c r="G8" s="29">
        <f t="shared" si="0"/>
        <v>3</v>
      </c>
      <c r="J8" s="11" t="s">
        <v>114</v>
      </c>
      <c r="K8" s="11">
        <v>1.0626225419530053</v>
      </c>
      <c r="O8" s="10" t="s">
        <v>141</v>
      </c>
      <c r="V8" t="s">
        <v>142</v>
      </c>
      <c r="W8" t="s">
        <v>143</v>
      </c>
    </row>
    <row r="9" spans="1:23" x14ac:dyDescent="0.3">
      <c r="A9" s="2" t="s">
        <v>7</v>
      </c>
      <c r="B9" s="6">
        <v>1</v>
      </c>
      <c r="C9" s="6">
        <v>0</v>
      </c>
      <c r="D9" s="6">
        <v>1</v>
      </c>
      <c r="E9" s="6">
        <v>1</v>
      </c>
      <c r="F9" s="6">
        <v>0</v>
      </c>
      <c r="G9" s="29">
        <f t="shared" si="0"/>
        <v>3</v>
      </c>
      <c r="J9" s="11" t="s">
        <v>115</v>
      </c>
      <c r="K9" s="11">
        <v>1.1291666666666667</v>
      </c>
      <c r="N9" s="46"/>
      <c r="O9" s="47" t="s">
        <v>125</v>
      </c>
      <c r="P9" s="48" t="s">
        <v>128</v>
      </c>
      <c r="U9" t="s">
        <v>29</v>
      </c>
      <c r="V9" t="s">
        <v>129</v>
      </c>
      <c r="W9" t="s">
        <v>130</v>
      </c>
    </row>
    <row r="10" spans="1:23" x14ac:dyDescent="0.3">
      <c r="A10" s="2" t="s">
        <v>8</v>
      </c>
      <c r="B10" s="6">
        <v>1</v>
      </c>
      <c r="C10" s="6">
        <v>0</v>
      </c>
      <c r="D10" s="6">
        <v>1</v>
      </c>
      <c r="E10" s="6">
        <v>1</v>
      </c>
      <c r="F10" s="6">
        <v>0</v>
      </c>
      <c r="G10" s="29">
        <f t="shared" si="0"/>
        <v>3</v>
      </c>
      <c r="J10" s="11" t="s">
        <v>116</v>
      </c>
      <c r="K10" s="11">
        <v>0.56154517994634556</v>
      </c>
      <c r="N10" s="41">
        <v>0</v>
      </c>
      <c r="O10" s="49">
        <v>0</v>
      </c>
      <c r="P10" s="30">
        <f>(O10/16)*100</f>
        <v>0</v>
      </c>
      <c r="U10" t="s">
        <v>126</v>
      </c>
      <c r="V10">
        <v>31</v>
      </c>
      <c r="W10">
        <v>78</v>
      </c>
    </row>
    <row r="11" spans="1:23" x14ac:dyDescent="0.3">
      <c r="A11" s="2" t="s">
        <v>9</v>
      </c>
      <c r="B11" s="6">
        <v>1</v>
      </c>
      <c r="C11" s="6">
        <v>0</v>
      </c>
      <c r="D11" s="6">
        <v>1</v>
      </c>
      <c r="E11" s="6">
        <v>1</v>
      </c>
      <c r="F11" s="6">
        <v>0</v>
      </c>
      <c r="G11" s="29">
        <f t="shared" si="0"/>
        <v>3</v>
      </c>
      <c r="J11" s="11" t="s">
        <v>117</v>
      </c>
      <c r="K11" s="11">
        <v>0.51939806363893926</v>
      </c>
      <c r="N11" s="41">
        <v>1</v>
      </c>
      <c r="O11" s="49">
        <v>1</v>
      </c>
      <c r="P11" s="30">
        <f t="shared" ref="P11:P17" si="1">(O11/16)*100</f>
        <v>6.25</v>
      </c>
      <c r="U11" t="s">
        <v>127</v>
      </c>
      <c r="V11">
        <v>69</v>
      </c>
      <c r="W11">
        <v>22</v>
      </c>
    </row>
    <row r="12" spans="1:23" x14ac:dyDescent="0.3">
      <c r="A12" s="2" t="s">
        <v>10</v>
      </c>
      <c r="B12" s="6">
        <v>0</v>
      </c>
      <c r="C12" s="6">
        <v>0</v>
      </c>
      <c r="D12" s="6">
        <v>0</v>
      </c>
      <c r="E12" s="6">
        <v>1</v>
      </c>
      <c r="F12" s="6">
        <v>0</v>
      </c>
      <c r="G12" s="28">
        <f t="shared" si="0"/>
        <v>1</v>
      </c>
      <c r="J12" s="11" t="s">
        <v>118</v>
      </c>
      <c r="K12" s="11">
        <v>4</v>
      </c>
      <c r="N12" s="41">
        <v>2</v>
      </c>
      <c r="O12" s="49">
        <v>4</v>
      </c>
      <c r="P12" s="30">
        <f t="shared" si="1"/>
        <v>25</v>
      </c>
      <c r="U12">
        <v>0</v>
      </c>
      <c r="V12">
        <v>0</v>
      </c>
      <c r="W12" s="43">
        <v>10.989010989010989</v>
      </c>
    </row>
    <row r="13" spans="1:23" x14ac:dyDescent="0.3">
      <c r="A13" s="2" t="s">
        <v>11</v>
      </c>
      <c r="B13" s="6">
        <v>1</v>
      </c>
      <c r="C13" s="6">
        <v>0</v>
      </c>
      <c r="D13" s="6">
        <v>1</v>
      </c>
      <c r="E13" s="6">
        <v>1</v>
      </c>
      <c r="F13" s="6">
        <v>0</v>
      </c>
      <c r="G13" s="29">
        <f t="shared" si="0"/>
        <v>3</v>
      </c>
      <c r="J13" s="11" t="s">
        <v>119</v>
      </c>
      <c r="K13" s="11">
        <v>1</v>
      </c>
      <c r="N13" s="41">
        <v>3</v>
      </c>
      <c r="O13" s="49">
        <v>8</v>
      </c>
      <c r="P13" s="30">
        <f t="shared" si="1"/>
        <v>50</v>
      </c>
      <c r="U13">
        <v>1</v>
      </c>
      <c r="V13">
        <v>6.25</v>
      </c>
      <c r="W13" s="43">
        <v>24.175824175824175</v>
      </c>
    </row>
    <row r="14" spans="1:23" x14ac:dyDescent="0.3">
      <c r="A14" s="2" t="s">
        <v>12</v>
      </c>
      <c r="B14" s="6">
        <v>1</v>
      </c>
      <c r="C14" s="6">
        <v>0</v>
      </c>
      <c r="D14" s="6">
        <v>1</v>
      </c>
      <c r="E14" s="6">
        <v>1</v>
      </c>
      <c r="F14" s="6">
        <v>0</v>
      </c>
      <c r="G14" s="29">
        <f t="shared" si="0"/>
        <v>3</v>
      </c>
      <c r="J14" s="11" t="s">
        <v>120</v>
      </c>
      <c r="K14" s="11">
        <v>5</v>
      </c>
      <c r="N14" s="41">
        <v>4</v>
      </c>
      <c r="O14" s="49">
        <v>1</v>
      </c>
      <c r="P14" s="30">
        <f t="shared" si="1"/>
        <v>6.25</v>
      </c>
      <c r="U14">
        <v>2</v>
      </c>
      <c r="V14">
        <v>25</v>
      </c>
      <c r="W14" s="43">
        <v>42.857142857142854</v>
      </c>
    </row>
    <row r="15" spans="1:23" x14ac:dyDescent="0.3">
      <c r="A15" s="2" t="s">
        <v>13</v>
      </c>
      <c r="B15" s="6">
        <v>1</v>
      </c>
      <c r="C15" s="6">
        <v>1</v>
      </c>
      <c r="D15" s="6">
        <v>1</v>
      </c>
      <c r="E15" s="6">
        <v>0</v>
      </c>
      <c r="F15" s="6">
        <v>1</v>
      </c>
      <c r="G15" s="29">
        <f t="shared" si="0"/>
        <v>4</v>
      </c>
      <c r="J15" s="11" t="s">
        <v>121</v>
      </c>
      <c r="K15" s="11">
        <v>47</v>
      </c>
      <c r="N15" s="41">
        <v>5</v>
      </c>
      <c r="O15" s="49">
        <v>2</v>
      </c>
      <c r="P15" s="30">
        <f t="shared" si="1"/>
        <v>12.5</v>
      </c>
      <c r="U15">
        <v>3</v>
      </c>
      <c r="V15">
        <v>50</v>
      </c>
      <c r="W15" s="43">
        <v>18.681318681318682</v>
      </c>
    </row>
    <row r="16" spans="1:23" ht="15" thickBot="1" x14ac:dyDescent="0.35">
      <c r="A16" s="2" t="s">
        <v>14</v>
      </c>
      <c r="B16" s="6">
        <v>1</v>
      </c>
      <c r="C16" s="6">
        <v>0</v>
      </c>
      <c r="D16" s="6">
        <v>1</v>
      </c>
      <c r="E16" s="6">
        <v>1</v>
      </c>
      <c r="F16" s="6">
        <v>0</v>
      </c>
      <c r="G16" s="29">
        <f t="shared" si="0"/>
        <v>3</v>
      </c>
      <c r="J16" s="12" t="s">
        <v>122</v>
      </c>
      <c r="K16" s="12">
        <v>16</v>
      </c>
      <c r="N16" s="45" t="s">
        <v>126</v>
      </c>
      <c r="O16" s="52">
        <v>5</v>
      </c>
      <c r="P16" s="48">
        <f t="shared" si="1"/>
        <v>31.25</v>
      </c>
      <c r="U16">
        <v>4</v>
      </c>
      <c r="V16">
        <v>6.25</v>
      </c>
      <c r="W16" s="43">
        <v>3.296703296703297</v>
      </c>
    </row>
    <row r="17" spans="1:23" x14ac:dyDescent="0.3">
      <c r="A17" s="2" t="s">
        <v>15</v>
      </c>
      <c r="B17" s="6">
        <v>1</v>
      </c>
      <c r="C17" s="6">
        <v>0</v>
      </c>
      <c r="D17" s="6">
        <v>1</v>
      </c>
      <c r="E17" s="6">
        <v>1</v>
      </c>
      <c r="F17" s="6">
        <v>0</v>
      </c>
      <c r="G17" s="29">
        <f t="shared" si="0"/>
        <v>3</v>
      </c>
      <c r="K17">
        <v>0</v>
      </c>
      <c r="N17" s="44" t="s">
        <v>127</v>
      </c>
      <c r="O17" s="50">
        <v>11</v>
      </c>
      <c r="P17" s="51">
        <f t="shared" si="1"/>
        <v>68.75</v>
      </c>
      <c r="U17">
        <v>5</v>
      </c>
      <c r="V17">
        <v>12.5</v>
      </c>
      <c r="W17" s="43">
        <v>0</v>
      </c>
    </row>
    <row r="18" spans="1:23" x14ac:dyDescent="0.3">
      <c r="B18" s="14">
        <f>SUM(B2:B17)</f>
        <v>15</v>
      </c>
      <c r="C18" s="14">
        <f t="shared" ref="C18:F18" si="2">SUM(C2:C17)</f>
        <v>3</v>
      </c>
      <c r="D18" s="14">
        <f t="shared" si="2"/>
        <v>11</v>
      </c>
      <c r="E18" s="14">
        <f t="shared" si="2"/>
        <v>12</v>
      </c>
      <c r="F18" s="14">
        <f t="shared" si="2"/>
        <v>6</v>
      </c>
    </row>
    <row r="19" spans="1:23" x14ac:dyDescent="0.3">
      <c r="B19">
        <f>(B18/16)*100</f>
        <v>93.75</v>
      </c>
      <c r="C19">
        <f t="shared" ref="C19:F19" si="3">(C18/16)*100</f>
        <v>18.75</v>
      </c>
      <c r="D19">
        <f t="shared" si="3"/>
        <v>68.75</v>
      </c>
      <c r="E19">
        <f t="shared" si="3"/>
        <v>75</v>
      </c>
      <c r="F19">
        <f t="shared" si="3"/>
        <v>37.5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3CC2D-95BC-47B6-A0A3-A0867A6529C2}">
  <dimension ref="A1:CD95"/>
  <sheetViews>
    <sheetView topLeftCell="A51" zoomScale="90" zoomScaleNormal="90" workbookViewId="0">
      <selection activeCell="Q34" sqref="Q34"/>
    </sheetView>
  </sheetViews>
  <sheetFormatPr defaultRowHeight="14.4" x14ac:dyDescent="0.3"/>
  <cols>
    <col min="1" max="1" width="10.21875" customWidth="1"/>
    <col min="2" max="2" width="21.109375" customWidth="1"/>
    <col min="3" max="6" width="14.5546875" customWidth="1"/>
    <col min="7" max="7" width="14.5546875" style="14" customWidth="1"/>
    <col min="8" max="8" width="14.5546875" style="30" customWidth="1"/>
    <col min="9" max="9" width="18.6640625" style="33" customWidth="1"/>
    <col min="10" max="10" width="8.88671875" style="23"/>
    <col min="11" max="11" width="17.5546875" style="23" customWidth="1"/>
    <col min="12" max="12" width="20.5546875" style="23" customWidth="1"/>
    <col min="13" max="13" width="15" style="23" customWidth="1"/>
    <col min="14" max="82" width="8.88671875" style="23"/>
  </cols>
  <sheetData>
    <row r="1" spans="1:82" x14ac:dyDescent="0.3">
      <c r="B1" t="s">
        <v>123</v>
      </c>
      <c r="I1" s="32"/>
    </row>
    <row r="2" spans="1:82" ht="28.2" customHeight="1" thickBot="1" x14ac:dyDescent="0.35">
      <c r="A2" t="s">
        <v>146</v>
      </c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  <c r="I2" s="34" t="s">
        <v>124</v>
      </c>
      <c r="K2" s="54"/>
      <c r="L2" s="54"/>
    </row>
    <row r="3" spans="1:82" s="20" customFormat="1" x14ac:dyDescent="0.3">
      <c r="A3" s="62" t="s">
        <v>26</v>
      </c>
      <c r="B3" s="18" t="s">
        <v>16</v>
      </c>
      <c r="C3" s="19">
        <v>1</v>
      </c>
      <c r="D3" s="19">
        <v>0</v>
      </c>
      <c r="E3" s="19">
        <v>0</v>
      </c>
      <c r="F3" s="19">
        <v>0</v>
      </c>
      <c r="G3" s="24">
        <v>0</v>
      </c>
      <c r="H3" s="19">
        <f>SUM(C3:G3)</f>
        <v>1</v>
      </c>
      <c r="I3" s="37">
        <v>1</v>
      </c>
      <c r="J3" s="23"/>
      <c r="K3" s="11"/>
      <c r="L3" s="13" t="s">
        <v>110</v>
      </c>
      <c r="M3" s="1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</row>
    <row r="4" spans="1:82" s="20" customFormat="1" x14ac:dyDescent="0.3">
      <c r="A4" s="62"/>
      <c r="B4" s="18" t="s">
        <v>17</v>
      </c>
      <c r="C4" s="19">
        <v>0</v>
      </c>
      <c r="D4" s="19">
        <v>0</v>
      </c>
      <c r="E4" s="19">
        <v>0</v>
      </c>
      <c r="F4" s="19">
        <v>0</v>
      </c>
      <c r="G4" s="24">
        <v>1</v>
      </c>
      <c r="H4" s="19">
        <f t="shared" ref="H4:H12" si="0">SUM(C4:G4)</f>
        <v>1</v>
      </c>
      <c r="I4" s="36">
        <v>1</v>
      </c>
      <c r="J4" s="23"/>
      <c r="K4" s="11"/>
      <c r="L4" s="11"/>
      <c r="M4" s="1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</row>
    <row r="5" spans="1:82" s="20" customFormat="1" x14ac:dyDescent="0.3">
      <c r="A5" s="62"/>
      <c r="B5" s="18" t="s">
        <v>18</v>
      </c>
      <c r="C5" s="19">
        <v>1</v>
      </c>
      <c r="D5" s="19">
        <v>1</v>
      </c>
      <c r="E5" s="19">
        <v>0</v>
      </c>
      <c r="F5" s="19">
        <v>0</v>
      </c>
      <c r="G5" s="24">
        <v>0</v>
      </c>
      <c r="H5" s="19">
        <f t="shared" si="0"/>
        <v>2</v>
      </c>
      <c r="I5" s="36">
        <v>2</v>
      </c>
      <c r="J5" s="23"/>
      <c r="K5" s="11"/>
      <c r="L5" s="11" t="s">
        <v>109</v>
      </c>
      <c r="M5" s="11">
        <v>1.7857142857142858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</row>
    <row r="6" spans="1:82" s="20" customFormat="1" x14ac:dyDescent="0.3">
      <c r="A6" s="62"/>
      <c r="B6" s="18" t="s">
        <v>19</v>
      </c>
      <c r="C6" s="19">
        <v>1</v>
      </c>
      <c r="D6" s="19">
        <v>0</v>
      </c>
      <c r="E6" s="19">
        <v>0</v>
      </c>
      <c r="F6" s="19">
        <v>0</v>
      </c>
      <c r="G6" s="24">
        <v>1</v>
      </c>
      <c r="H6" s="19">
        <f t="shared" si="0"/>
        <v>2</v>
      </c>
      <c r="I6" s="36">
        <v>2</v>
      </c>
      <c r="J6" s="23"/>
      <c r="K6" s="11"/>
      <c r="L6" s="11" t="s">
        <v>111</v>
      </c>
      <c r="M6" s="11">
        <v>0.10310883599383462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</row>
    <row r="7" spans="1:82" s="20" customFormat="1" x14ac:dyDescent="0.3">
      <c r="A7" s="62"/>
      <c r="B7" s="18" t="s">
        <v>20</v>
      </c>
      <c r="C7" s="19">
        <v>1</v>
      </c>
      <c r="D7" s="19">
        <v>0</v>
      </c>
      <c r="E7" s="19">
        <v>0</v>
      </c>
      <c r="F7" s="19">
        <v>0</v>
      </c>
      <c r="G7" s="24">
        <v>0</v>
      </c>
      <c r="H7" s="19">
        <f t="shared" si="0"/>
        <v>1</v>
      </c>
      <c r="I7" s="36">
        <v>1</v>
      </c>
      <c r="J7" s="23"/>
      <c r="K7" s="11"/>
      <c r="L7" s="11" t="s">
        <v>112</v>
      </c>
      <c r="M7" s="11">
        <v>2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</row>
    <row r="8" spans="1:82" s="20" customFormat="1" x14ac:dyDescent="0.3">
      <c r="A8" s="62"/>
      <c r="B8" s="18" t="s">
        <v>21</v>
      </c>
      <c r="C8" s="19">
        <v>0</v>
      </c>
      <c r="D8" s="19">
        <v>0</v>
      </c>
      <c r="E8" s="19">
        <v>0</v>
      </c>
      <c r="F8" s="19">
        <v>0</v>
      </c>
      <c r="G8" s="24">
        <v>1</v>
      </c>
      <c r="H8" s="19">
        <f t="shared" si="0"/>
        <v>1</v>
      </c>
      <c r="I8" s="36">
        <v>1</v>
      </c>
      <c r="J8" s="23"/>
      <c r="K8" s="11"/>
      <c r="L8" s="11" t="s">
        <v>113</v>
      </c>
      <c r="M8" s="11">
        <v>2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</row>
    <row r="9" spans="1:82" s="20" customFormat="1" x14ac:dyDescent="0.3">
      <c r="A9" s="62"/>
      <c r="B9" s="18" t="s">
        <v>22</v>
      </c>
      <c r="C9" s="19">
        <v>1</v>
      </c>
      <c r="D9" s="19">
        <v>0</v>
      </c>
      <c r="E9" s="19">
        <v>0</v>
      </c>
      <c r="F9" s="19">
        <v>0</v>
      </c>
      <c r="G9" s="24">
        <v>0</v>
      </c>
      <c r="H9" s="19">
        <f t="shared" si="0"/>
        <v>1</v>
      </c>
      <c r="I9" s="36">
        <v>1</v>
      </c>
      <c r="J9" s="23"/>
      <c r="K9" s="11"/>
      <c r="L9" s="11" t="s">
        <v>114</v>
      </c>
      <c r="M9" s="11">
        <v>0.98359560666989421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</row>
    <row r="10" spans="1:82" s="20" customFormat="1" x14ac:dyDescent="0.3">
      <c r="A10" s="62"/>
      <c r="B10" s="18" t="s">
        <v>23</v>
      </c>
      <c r="C10" s="19">
        <v>0</v>
      </c>
      <c r="D10" s="19">
        <v>0</v>
      </c>
      <c r="E10" s="19">
        <v>0</v>
      </c>
      <c r="F10" s="19">
        <v>0</v>
      </c>
      <c r="G10" s="24">
        <v>1</v>
      </c>
      <c r="H10" s="19">
        <f t="shared" si="0"/>
        <v>1</v>
      </c>
      <c r="I10" s="36">
        <v>1</v>
      </c>
      <c r="J10" s="23"/>
      <c r="K10" s="11"/>
      <c r="L10" s="11" t="s">
        <v>115</v>
      </c>
      <c r="M10" s="11">
        <v>0.96746031746031724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</row>
    <row r="11" spans="1:82" s="20" customFormat="1" x14ac:dyDescent="0.3">
      <c r="A11" s="62"/>
      <c r="B11" s="18" t="s">
        <v>24</v>
      </c>
      <c r="C11" s="19">
        <v>1</v>
      </c>
      <c r="D11" s="19">
        <v>0</v>
      </c>
      <c r="E11" s="19">
        <v>0</v>
      </c>
      <c r="F11" s="19">
        <v>0</v>
      </c>
      <c r="G11" s="24">
        <v>0</v>
      </c>
      <c r="H11" s="19">
        <f t="shared" si="0"/>
        <v>1</v>
      </c>
      <c r="I11" s="36">
        <v>1</v>
      </c>
      <c r="J11" s="23"/>
      <c r="K11" s="11"/>
      <c r="L11" s="11" t="s">
        <v>116</v>
      </c>
      <c r="M11" s="11">
        <v>-0.32066124699928267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</row>
    <row r="12" spans="1:82" s="20" customFormat="1" x14ac:dyDescent="0.3">
      <c r="A12" s="62"/>
      <c r="B12" s="18" t="s">
        <v>25</v>
      </c>
      <c r="C12" s="19">
        <v>1</v>
      </c>
      <c r="D12" s="19">
        <v>0</v>
      </c>
      <c r="E12" s="19">
        <v>0</v>
      </c>
      <c r="F12" s="19">
        <v>0</v>
      </c>
      <c r="G12" s="24">
        <v>1</v>
      </c>
      <c r="H12" s="19">
        <f t="shared" si="0"/>
        <v>2</v>
      </c>
      <c r="I12" s="38">
        <v>2</v>
      </c>
      <c r="J12" s="23"/>
      <c r="K12" s="11"/>
      <c r="L12" s="11" t="s">
        <v>117</v>
      </c>
      <c r="M12" s="11">
        <v>-5.0800631939509622E-2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</row>
    <row r="13" spans="1:82" x14ac:dyDescent="0.3">
      <c r="A13" s="58" t="s">
        <v>35</v>
      </c>
      <c r="B13" s="2" t="s">
        <v>30</v>
      </c>
      <c r="C13" s="9">
        <v>1</v>
      </c>
      <c r="D13" s="9">
        <v>0</v>
      </c>
      <c r="E13" s="9">
        <v>0</v>
      </c>
      <c r="F13" s="9">
        <v>0</v>
      </c>
      <c r="G13" s="7">
        <v>0</v>
      </c>
      <c r="H13" s="9">
        <f>SUM(C13:G13)</f>
        <v>1</v>
      </c>
      <c r="I13" s="37">
        <v>1</v>
      </c>
      <c r="K13" s="11"/>
      <c r="L13" s="11" t="s">
        <v>118</v>
      </c>
      <c r="M13" s="11">
        <v>4</v>
      </c>
    </row>
    <row r="14" spans="1:82" x14ac:dyDescent="0.3">
      <c r="A14" s="58"/>
      <c r="B14" s="2" t="s">
        <v>31</v>
      </c>
      <c r="C14" s="9">
        <v>1</v>
      </c>
      <c r="D14" s="9">
        <v>0</v>
      </c>
      <c r="E14" s="9">
        <v>0</v>
      </c>
      <c r="F14" s="9">
        <v>0</v>
      </c>
      <c r="G14" s="7">
        <v>0</v>
      </c>
      <c r="H14" s="9">
        <f t="shared" ref="H14:H17" si="1">SUM(C14:G14)</f>
        <v>1</v>
      </c>
      <c r="I14" s="36">
        <v>1</v>
      </c>
      <c r="K14" s="11"/>
      <c r="L14" s="11" t="s">
        <v>119</v>
      </c>
      <c r="M14" s="11">
        <v>0</v>
      </c>
    </row>
    <row r="15" spans="1:82" x14ac:dyDescent="0.3">
      <c r="A15" s="58"/>
      <c r="B15" s="2" t="s">
        <v>32</v>
      </c>
      <c r="C15" s="9">
        <v>1</v>
      </c>
      <c r="D15" s="9">
        <v>0</v>
      </c>
      <c r="E15" s="9">
        <v>0</v>
      </c>
      <c r="F15" s="9">
        <v>0</v>
      </c>
      <c r="G15" s="7">
        <v>0</v>
      </c>
      <c r="H15" s="9">
        <f t="shared" si="1"/>
        <v>1</v>
      </c>
      <c r="I15" s="36">
        <v>1</v>
      </c>
      <c r="K15" s="11"/>
      <c r="L15" s="11" t="s">
        <v>120</v>
      </c>
      <c r="M15" s="11">
        <v>4</v>
      </c>
    </row>
    <row r="16" spans="1:82" x14ac:dyDescent="0.3">
      <c r="A16" s="58"/>
      <c r="B16" s="2" t="s">
        <v>33</v>
      </c>
      <c r="C16" s="9">
        <v>1</v>
      </c>
      <c r="D16" s="9">
        <v>0</v>
      </c>
      <c r="E16" s="9">
        <v>0</v>
      </c>
      <c r="F16" s="9">
        <v>0</v>
      </c>
      <c r="G16" s="7">
        <v>1</v>
      </c>
      <c r="H16" s="9">
        <f t="shared" si="1"/>
        <v>2</v>
      </c>
      <c r="I16" s="36">
        <v>2</v>
      </c>
      <c r="K16" s="11"/>
      <c r="L16" s="11" t="s">
        <v>121</v>
      </c>
      <c r="M16" s="11">
        <v>162.5</v>
      </c>
    </row>
    <row r="17" spans="1:82" ht="15" thickBot="1" x14ac:dyDescent="0.35">
      <c r="A17" s="58"/>
      <c r="B17" s="2" t="s">
        <v>34</v>
      </c>
      <c r="C17" s="9">
        <v>1</v>
      </c>
      <c r="D17" s="9">
        <v>0</v>
      </c>
      <c r="E17" s="9">
        <v>0</v>
      </c>
      <c r="F17" s="9">
        <v>0</v>
      </c>
      <c r="G17" s="7">
        <v>0</v>
      </c>
      <c r="H17" s="9">
        <f t="shared" si="1"/>
        <v>1</v>
      </c>
      <c r="I17" s="38">
        <v>1</v>
      </c>
      <c r="L17" s="12" t="s">
        <v>122</v>
      </c>
      <c r="M17" s="12">
        <v>91</v>
      </c>
    </row>
    <row r="18" spans="1:82" s="20" customFormat="1" x14ac:dyDescent="0.3">
      <c r="A18" s="59" t="s">
        <v>147</v>
      </c>
      <c r="B18" s="21" t="s">
        <v>36</v>
      </c>
      <c r="C18" s="19">
        <v>1</v>
      </c>
      <c r="D18" s="19">
        <v>0</v>
      </c>
      <c r="E18" s="19">
        <v>0</v>
      </c>
      <c r="F18" s="19">
        <v>0</v>
      </c>
      <c r="G18" s="24">
        <v>1</v>
      </c>
      <c r="H18" s="19">
        <f>SUM(C18:G18)</f>
        <v>2</v>
      </c>
      <c r="I18" s="37">
        <v>2</v>
      </c>
      <c r="J18" s="23"/>
      <c r="K18" s="23"/>
      <c r="L18" s="23"/>
      <c r="M18" s="23">
        <v>0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</row>
    <row r="19" spans="1:82" s="20" customFormat="1" x14ac:dyDescent="0.3">
      <c r="A19" s="60"/>
      <c r="B19" s="21" t="s">
        <v>38</v>
      </c>
      <c r="C19" s="19">
        <v>0</v>
      </c>
      <c r="D19" s="19">
        <v>0</v>
      </c>
      <c r="E19" s="19">
        <v>0</v>
      </c>
      <c r="F19" s="19">
        <v>0</v>
      </c>
      <c r="G19" s="24">
        <v>0</v>
      </c>
      <c r="H19" s="19">
        <f t="shared" ref="H19:H22" si="2">SUM(C19:G19)</f>
        <v>0</v>
      </c>
      <c r="I19" s="36">
        <v>0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</row>
    <row r="20" spans="1:82" s="20" customFormat="1" x14ac:dyDescent="0.3">
      <c r="A20" s="60"/>
      <c r="B20" s="21" t="s">
        <v>39</v>
      </c>
      <c r="C20" s="19">
        <v>1</v>
      </c>
      <c r="D20" s="19">
        <v>0</v>
      </c>
      <c r="E20" s="19">
        <v>0</v>
      </c>
      <c r="F20" s="19">
        <v>0</v>
      </c>
      <c r="G20" s="24">
        <v>1</v>
      </c>
      <c r="H20" s="19">
        <f t="shared" si="2"/>
        <v>2</v>
      </c>
      <c r="I20" s="36">
        <v>2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</row>
    <row r="21" spans="1:82" s="20" customFormat="1" x14ac:dyDescent="0.3">
      <c r="A21" s="60"/>
      <c r="B21" s="21" t="s">
        <v>41</v>
      </c>
      <c r="C21" s="19">
        <v>1</v>
      </c>
      <c r="D21" s="19">
        <v>0</v>
      </c>
      <c r="E21" s="19">
        <v>0</v>
      </c>
      <c r="F21" s="19">
        <v>1</v>
      </c>
      <c r="G21" s="24">
        <v>0</v>
      </c>
      <c r="H21" s="19">
        <f t="shared" si="2"/>
        <v>2</v>
      </c>
      <c r="I21" s="36">
        <v>2</v>
      </c>
      <c r="J21" s="23"/>
      <c r="K21" s="31"/>
      <c r="L21" s="31"/>
      <c r="M21" s="31"/>
      <c r="N21" s="31"/>
      <c r="O21" s="31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</row>
    <row r="22" spans="1:82" s="20" customFormat="1" x14ac:dyDescent="0.3">
      <c r="A22" s="61"/>
      <c r="B22" s="21" t="s">
        <v>42</v>
      </c>
      <c r="C22" s="19">
        <v>1</v>
      </c>
      <c r="D22" s="19">
        <v>0</v>
      </c>
      <c r="E22" s="19">
        <v>0</v>
      </c>
      <c r="F22" s="19">
        <v>1</v>
      </c>
      <c r="G22" s="24">
        <v>0</v>
      </c>
      <c r="H22" s="19">
        <f t="shared" si="2"/>
        <v>2</v>
      </c>
      <c r="I22" s="36">
        <v>2</v>
      </c>
      <c r="J22" s="23"/>
      <c r="K22" s="31"/>
      <c r="L22" s="31"/>
      <c r="M22" s="31"/>
      <c r="N22" s="31"/>
      <c r="O22" s="31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</row>
    <row r="23" spans="1:82" s="20" customFormat="1" x14ac:dyDescent="0.3">
      <c r="A23" s="62" t="s">
        <v>148</v>
      </c>
      <c r="B23" s="55" t="s">
        <v>131</v>
      </c>
      <c r="C23" s="55">
        <v>0</v>
      </c>
      <c r="D23" s="55">
        <v>0</v>
      </c>
      <c r="E23" s="55">
        <v>0</v>
      </c>
      <c r="F23" s="55">
        <v>1</v>
      </c>
      <c r="G23" s="55">
        <v>0</v>
      </c>
      <c r="H23" s="55">
        <f>SUM(C23:G23)</f>
        <v>1</v>
      </c>
      <c r="I23" s="57">
        <v>1</v>
      </c>
      <c r="J23" s="23"/>
      <c r="K23" s="31"/>
      <c r="L23" s="31"/>
      <c r="M23" s="31"/>
      <c r="N23" s="31"/>
      <c r="O23" s="31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</row>
    <row r="24" spans="1:82" s="20" customFormat="1" x14ac:dyDescent="0.3">
      <c r="A24" s="62"/>
      <c r="B24" s="55" t="s">
        <v>132</v>
      </c>
      <c r="C24" s="55">
        <v>1</v>
      </c>
      <c r="D24" s="55">
        <v>1</v>
      </c>
      <c r="E24" s="55">
        <v>0</v>
      </c>
      <c r="F24" s="55">
        <v>0</v>
      </c>
      <c r="G24" s="55">
        <v>1</v>
      </c>
      <c r="H24" s="55">
        <f t="shared" ref="H24:H32" si="3">SUM(C24:G24)</f>
        <v>3</v>
      </c>
      <c r="I24" s="56">
        <v>3</v>
      </c>
      <c r="J24" s="23"/>
      <c r="K24" s="31"/>
      <c r="L24" s="31"/>
      <c r="M24" s="31"/>
      <c r="N24" s="31"/>
      <c r="O24" s="31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</row>
    <row r="25" spans="1:82" s="20" customFormat="1" x14ac:dyDescent="0.3">
      <c r="A25" s="62"/>
      <c r="B25" s="55" t="s">
        <v>133</v>
      </c>
      <c r="C25" s="55">
        <v>1</v>
      </c>
      <c r="D25" s="55">
        <v>0</v>
      </c>
      <c r="E25" s="55">
        <v>0</v>
      </c>
      <c r="F25" s="55">
        <v>0</v>
      </c>
      <c r="G25" s="55">
        <v>1</v>
      </c>
      <c r="H25" s="55">
        <f t="shared" si="3"/>
        <v>2</v>
      </c>
      <c r="I25" s="57">
        <v>2</v>
      </c>
      <c r="J25" s="23"/>
      <c r="K25" s="31"/>
      <c r="L25" s="31"/>
      <c r="M25" s="31"/>
      <c r="N25" s="31"/>
      <c r="O25" s="31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</row>
    <row r="26" spans="1:82" s="20" customFormat="1" x14ac:dyDescent="0.3">
      <c r="A26" s="62"/>
      <c r="B26" s="55" t="s">
        <v>134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f t="shared" si="3"/>
        <v>0</v>
      </c>
      <c r="I26" s="57">
        <v>0</v>
      </c>
      <c r="J26" s="23"/>
      <c r="K26" s="31"/>
      <c r="L26" s="31"/>
      <c r="M26" s="31"/>
      <c r="N26" s="31"/>
      <c r="O26" s="31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</row>
    <row r="27" spans="1:82" s="20" customFormat="1" x14ac:dyDescent="0.3">
      <c r="A27" s="62"/>
      <c r="B27" s="55" t="s">
        <v>135</v>
      </c>
      <c r="C27" s="55">
        <v>1</v>
      </c>
      <c r="D27" s="55">
        <v>0</v>
      </c>
      <c r="E27" s="55">
        <v>0</v>
      </c>
      <c r="F27" s="55">
        <v>0</v>
      </c>
      <c r="G27" s="55">
        <v>1</v>
      </c>
      <c r="H27" s="55">
        <f t="shared" si="3"/>
        <v>2</v>
      </c>
      <c r="I27" s="57">
        <v>2</v>
      </c>
      <c r="J27" s="23"/>
      <c r="K27" s="31"/>
      <c r="L27" s="31"/>
      <c r="M27" s="31"/>
      <c r="N27" s="31"/>
      <c r="O27" s="31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</row>
    <row r="28" spans="1:82" s="20" customFormat="1" x14ac:dyDescent="0.3">
      <c r="A28" s="62"/>
      <c r="B28" s="55" t="s">
        <v>136</v>
      </c>
      <c r="C28" s="55">
        <v>1</v>
      </c>
      <c r="D28" s="55">
        <v>0</v>
      </c>
      <c r="E28" s="55">
        <v>0</v>
      </c>
      <c r="F28" s="55">
        <v>1</v>
      </c>
      <c r="G28" s="55">
        <v>0</v>
      </c>
      <c r="H28" s="55">
        <f t="shared" si="3"/>
        <v>2</v>
      </c>
      <c r="I28" s="57">
        <v>2</v>
      </c>
      <c r="J28" s="23"/>
      <c r="K28" s="31"/>
      <c r="L28" s="31"/>
      <c r="M28" s="31"/>
      <c r="N28" s="31"/>
      <c r="O28" s="31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</row>
    <row r="29" spans="1:82" s="20" customFormat="1" x14ac:dyDescent="0.3">
      <c r="A29" s="62"/>
      <c r="B29" s="55" t="s">
        <v>137</v>
      </c>
      <c r="C29" s="55">
        <v>0</v>
      </c>
      <c r="D29" s="55">
        <v>0</v>
      </c>
      <c r="E29" s="55">
        <v>0</v>
      </c>
      <c r="F29" s="55">
        <v>1</v>
      </c>
      <c r="G29" s="55">
        <v>1</v>
      </c>
      <c r="H29" s="55">
        <f t="shared" si="3"/>
        <v>2</v>
      </c>
      <c r="I29" s="57">
        <v>2</v>
      </c>
      <c r="J29" s="23"/>
      <c r="K29" s="31"/>
      <c r="L29" s="31"/>
      <c r="M29" s="31"/>
      <c r="N29" s="31"/>
      <c r="O29" s="31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</row>
    <row r="30" spans="1:82" s="20" customFormat="1" x14ac:dyDescent="0.3">
      <c r="A30" s="62"/>
      <c r="B30" s="55" t="s">
        <v>138</v>
      </c>
      <c r="C30" s="55">
        <v>1</v>
      </c>
      <c r="D30" s="55">
        <v>0</v>
      </c>
      <c r="E30" s="55">
        <v>0</v>
      </c>
      <c r="F30" s="55">
        <v>1</v>
      </c>
      <c r="G30" s="55">
        <v>1</v>
      </c>
      <c r="H30" s="55">
        <f t="shared" si="3"/>
        <v>3</v>
      </c>
      <c r="I30" s="56">
        <v>3</v>
      </c>
      <c r="J30" s="23"/>
      <c r="K30" s="31"/>
      <c r="L30" s="31"/>
      <c r="M30" s="31"/>
      <c r="N30" s="31"/>
      <c r="O30" s="31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</row>
    <row r="31" spans="1:82" s="20" customFormat="1" x14ac:dyDescent="0.3">
      <c r="A31" s="62"/>
      <c r="B31" s="55" t="s">
        <v>139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f t="shared" si="3"/>
        <v>0</v>
      </c>
      <c r="I31" s="57">
        <v>0</v>
      </c>
      <c r="J31" s="23"/>
      <c r="K31" s="42"/>
      <c r="L31" s="42"/>
      <c r="M31" s="42"/>
      <c r="N31" s="31"/>
      <c r="O31" s="31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</row>
    <row r="32" spans="1:82" x14ac:dyDescent="0.3">
      <c r="A32" s="62"/>
      <c r="B32" s="55" t="s">
        <v>140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f t="shared" si="3"/>
        <v>0</v>
      </c>
      <c r="I32" s="57">
        <v>0</v>
      </c>
      <c r="K32" s="42"/>
      <c r="L32" s="42"/>
      <c r="M32" s="42"/>
      <c r="N32" s="31"/>
      <c r="O32" s="31"/>
    </row>
    <row r="33" spans="1:82" x14ac:dyDescent="0.3">
      <c r="A33" s="58" t="s">
        <v>150</v>
      </c>
      <c r="B33" s="2" t="s">
        <v>44</v>
      </c>
      <c r="C33" s="9">
        <v>0</v>
      </c>
      <c r="D33" s="9">
        <v>0</v>
      </c>
      <c r="E33" s="9">
        <v>0</v>
      </c>
      <c r="F33" s="9">
        <v>1</v>
      </c>
      <c r="G33" s="7">
        <v>1</v>
      </c>
      <c r="H33" s="9">
        <f>SUM(C33:G33)</f>
        <v>2</v>
      </c>
      <c r="I33" s="37">
        <v>2</v>
      </c>
      <c r="K33" s="68"/>
      <c r="L33" s="42"/>
      <c r="M33" s="42"/>
      <c r="N33" s="31"/>
      <c r="O33" s="31"/>
    </row>
    <row r="34" spans="1:82" x14ac:dyDescent="0.3">
      <c r="A34" s="58"/>
      <c r="B34" s="2" t="s">
        <v>45</v>
      </c>
      <c r="C34" s="9">
        <v>0</v>
      </c>
      <c r="D34" s="9">
        <v>0</v>
      </c>
      <c r="E34" s="9">
        <v>0</v>
      </c>
      <c r="F34" s="9">
        <v>0</v>
      </c>
      <c r="G34" s="7">
        <v>0</v>
      </c>
      <c r="H34" s="9">
        <f t="shared" ref="H34:H38" si="4">SUM(C34:G34)</f>
        <v>0</v>
      </c>
      <c r="I34" s="36">
        <v>0</v>
      </c>
      <c r="K34" s="68"/>
      <c r="L34" s="42"/>
      <c r="M34" s="42"/>
      <c r="N34" s="31"/>
      <c r="O34" s="31"/>
    </row>
    <row r="35" spans="1:82" x14ac:dyDescent="0.3">
      <c r="A35" s="58"/>
      <c r="B35" s="2" t="s">
        <v>49</v>
      </c>
      <c r="C35" s="9">
        <v>0</v>
      </c>
      <c r="D35" s="9">
        <v>0</v>
      </c>
      <c r="E35" s="9">
        <v>0</v>
      </c>
      <c r="F35" s="9">
        <v>1</v>
      </c>
      <c r="G35" s="7">
        <v>0</v>
      </c>
      <c r="H35" s="9">
        <f t="shared" si="4"/>
        <v>1</v>
      </c>
      <c r="I35" s="36">
        <v>1</v>
      </c>
      <c r="K35" s="68"/>
      <c r="L35" s="42"/>
      <c r="M35" s="42"/>
      <c r="N35" s="31"/>
      <c r="O35" s="31"/>
    </row>
    <row r="36" spans="1:82" x14ac:dyDescent="0.3">
      <c r="A36" s="58"/>
      <c r="B36" s="2" t="s">
        <v>46</v>
      </c>
      <c r="C36" s="9">
        <v>0</v>
      </c>
      <c r="D36" s="9">
        <v>0</v>
      </c>
      <c r="E36" s="9">
        <v>1</v>
      </c>
      <c r="F36" s="9">
        <v>1</v>
      </c>
      <c r="G36" s="7">
        <v>1</v>
      </c>
      <c r="H36" s="9">
        <f t="shared" si="4"/>
        <v>3</v>
      </c>
      <c r="I36" s="35">
        <v>3</v>
      </c>
      <c r="K36" s="68"/>
      <c r="L36" s="42"/>
      <c r="M36" s="42"/>
      <c r="N36" s="31"/>
      <c r="O36" s="31"/>
    </row>
    <row r="37" spans="1:82" x14ac:dyDescent="0.3">
      <c r="A37" s="58"/>
      <c r="B37" s="2" t="s">
        <v>47</v>
      </c>
      <c r="C37" s="9">
        <v>0</v>
      </c>
      <c r="D37" s="9">
        <v>0</v>
      </c>
      <c r="E37" s="9">
        <v>1</v>
      </c>
      <c r="F37" s="9">
        <v>1</v>
      </c>
      <c r="G37" s="7">
        <v>0</v>
      </c>
      <c r="H37" s="9">
        <f t="shared" si="4"/>
        <v>2</v>
      </c>
      <c r="I37" s="36">
        <v>2</v>
      </c>
      <c r="K37" s="68"/>
      <c r="L37" s="42"/>
      <c r="M37" s="42"/>
      <c r="N37" s="31"/>
      <c r="O37" s="31"/>
    </row>
    <row r="38" spans="1:82" x14ac:dyDescent="0.3">
      <c r="A38" s="58"/>
      <c r="B38" s="2" t="s">
        <v>48</v>
      </c>
      <c r="C38" s="9">
        <v>0</v>
      </c>
      <c r="D38" s="9">
        <v>0</v>
      </c>
      <c r="E38" s="9">
        <v>1</v>
      </c>
      <c r="F38" s="9">
        <v>0</v>
      </c>
      <c r="G38" s="7">
        <v>1</v>
      </c>
      <c r="H38" s="9">
        <f t="shared" si="4"/>
        <v>2</v>
      </c>
      <c r="I38" s="38">
        <v>2</v>
      </c>
      <c r="K38" s="68"/>
      <c r="L38" s="42"/>
      <c r="M38" s="42"/>
      <c r="N38" s="31"/>
      <c r="O38" s="31"/>
    </row>
    <row r="39" spans="1:82" x14ac:dyDescent="0.3">
      <c r="A39" s="5" t="s">
        <v>151</v>
      </c>
      <c r="B39" s="15" t="s">
        <v>108</v>
      </c>
      <c r="C39" s="16">
        <v>0.6</v>
      </c>
      <c r="D39" s="16">
        <v>0</v>
      </c>
      <c r="E39" s="16">
        <v>0</v>
      </c>
      <c r="F39" s="16">
        <v>0.6</v>
      </c>
      <c r="G39" s="25">
        <v>0.3</v>
      </c>
      <c r="H39" s="16">
        <f>SUM(C39:G39)</f>
        <v>1.5</v>
      </c>
      <c r="I39" s="36">
        <v>1.5</v>
      </c>
      <c r="K39" s="68"/>
      <c r="L39" s="42"/>
      <c r="M39" s="42"/>
      <c r="N39" s="31"/>
      <c r="O39" s="31"/>
    </row>
    <row r="40" spans="1:82" s="20" customFormat="1" x14ac:dyDescent="0.3">
      <c r="A40" s="62" t="s">
        <v>152</v>
      </c>
      <c r="B40" s="21" t="s">
        <v>50</v>
      </c>
      <c r="C40" s="19">
        <v>1</v>
      </c>
      <c r="D40" s="19">
        <v>0</v>
      </c>
      <c r="E40" s="19">
        <v>0</v>
      </c>
      <c r="F40" s="19">
        <v>1</v>
      </c>
      <c r="G40" s="24">
        <v>0</v>
      </c>
      <c r="H40" s="19">
        <f>SUM(C40:G40)</f>
        <v>2</v>
      </c>
      <c r="I40" s="37">
        <v>2</v>
      </c>
      <c r="J40" s="23"/>
      <c r="K40" s="68"/>
      <c r="L40" s="42"/>
      <c r="M40" s="42"/>
      <c r="N40" s="31"/>
      <c r="O40" s="31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</row>
    <row r="41" spans="1:82" s="20" customFormat="1" x14ac:dyDescent="0.3">
      <c r="A41" s="62"/>
      <c r="B41" s="21" t="s">
        <v>51</v>
      </c>
      <c r="C41" s="19">
        <v>1</v>
      </c>
      <c r="D41" s="19">
        <v>0</v>
      </c>
      <c r="E41" s="19">
        <v>0</v>
      </c>
      <c r="F41" s="19">
        <v>1</v>
      </c>
      <c r="G41" s="24">
        <v>0</v>
      </c>
      <c r="H41" s="19">
        <f t="shared" ref="H41:H49" si="5">SUM(C41:G41)</f>
        <v>2</v>
      </c>
      <c r="I41" s="36">
        <v>2</v>
      </c>
      <c r="J41" s="23"/>
      <c r="K41" s="42"/>
      <c r="L41" s="42"/>
      <c r="M41" s="42"/>
      <c r="N41" s="31"/>
      <c r="O41" s="31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</row>
    <row r="42" spans="1:82" s="20" customFormat="1" x14ac:dyDescent="0.3">
      <c r="A42" s="62"/>
      <c r="B42" s="21" t="s">
        <v>59</v>
      </c>
      <c r="C42" s="19">
        <v>0</v>
      </c>
      <c r="D42" s="19">
        <v>0</v>
      </c>
      <c r="E42" s="19">
        <v>0</v>
      </c>
      <c r="F42" s="19">
        <v>1</v>
      </c>
      <c r="G42" s="24">
        <v>0</v>
      </c>
      <c r="H42" s="19">
        <f t="shared" si="5"/>
        <v>1</v>
      </c>
      <c r="I42" s="36">
        <v>1</v>
      </c>
      <c r="J42" s="23"/>
      <c r="K42" s="31"/>
      <c r="L42" s="31"/>
      <c r="M42" s="31"/>
      <c r="N42" s="31"/>
      <c r="O42" s="31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</row>
    <row r="43" spans="1:82" s="20" customFormat="1" x14ac:dyDescent="0.3">
      <c r="A43" s="62"/>
      <c r="B43" s="21" t="s">
        <v>52</v>
      </c>
      <c r="C43" s="19">
        <v>0</v>
      </c>
      <c r="D43" s="19">
        <v>0</v>
      </c>
      <c r="E43" s="19">
        <v>0</v>
      </c>
      <c r="F43" s="19">
        <v>0</v>
      </c>
      <c r="G43" s="24">
        <v>1</v>
      </c>
      <c r="H43" s="19">
        <f t="shared" si="5"/>
        <v>1</v>
      </c>
      <c r="I43" s="36">
        <v>1</v>
      </c>
      <c r="J43" s="23"/>
      <c r="K43" s="31"/>
      <c r="L43" s="31"/>
      <c r="M43" s="31"/>
      <c r="N43" s="31"/>
      <c r="O43" s="31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</row>
    <row r="44" spans="1:82" s="20" customFormat="1" x14ac:dyDescent="0.3">
      <c r="A44" s="62"/>
      <c r="B44" s="21" t="s">
        <v>53</v>
      </c>
      <c r="C44" s="19">
        <v>0</v>
      </c>
      <c r="D44" s="19">
        <v>0</v>
      </c>
      <c r="E44" s="19">
        <v>0</v>
      </c>
      <c r="F44" s="19">
        <v>0</v>
      </c>
      <c r="G44" s="24">
        <v>0</v>
      </c>
      <c r="H44" s="19">
        <f t="shared" si="5"/>
        <v>0</v>
      </c>
      <c r="I44" s="36">
        <v>0</v>
      </c>
      <c r="J44" s="23"/>
      <c r="K44" s="31"/>
      <c r="L44" s="31"/>
      <c r="M44" s="31"/>
      <c r="N44" s="31"/>
      <c r="O44" s="31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</row>
    <row r="45" spans="1:82" s="20" customFormat="1" x14ac:dyDescent="0.3">
      <c r="A45" s="62"/>
      <c r="B45" s="21" t="s">
        <v>54</v>
      </c>
      <c r="C45" s="19">
        <v>0</v>
      </c>
      <c r="D45" s="19">
        <v>0</v>
      </c>
      <c r="E45" s="19">
        <v>0</v>
      </c>
      <c r="F45" s="19">
        <v>0</v>
      </c>
      <c r="G45" s="24">
        <v>0</v>
      </c>
      <c r="H45" s="19">
        <f t="shared" si="5"/>
        <v>0</v>
      </c>
      <c r="I45" s="36">
        <v>0</v>
      </c>
      <c r="J45" s="23"/>
      <c r="K45" s="31"/>
      <c r="L45" s="31"/>
      <c r="M45" s="31"/>
      <c r="N45" s="31"/>
      <c r="O45" s="31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</row>
    <row r="46" spans="1:82" s="20" customFormat="1" x14ac:dyDescent="0.3">
      <c r="A46" s="62"/>
      <c r="B46" s="21" t="s">
        <v>55</v>
      </c>
      <c r="C46" s="19">
        <v>0</v>
      </c>
      <c r="D46" s="19">
        <v>0</v>
      </c>
      <c r="E46" s="19">
        <v>0</v>
      </c>
      <c r="F46" s="19">
        <v>0</v>
      </c>
      <c r="G46" s="24">
        <v>1</v>
      </c>
      <c r="H46" s="19">
        <f t="shared" si="5"/>
        <v>1</v>
      </c>
      <c r="I46" s="36">
        <v>1</v>
      </c>
      <c r="J46" s="23"/>
      <c r="K46" s="31"/>
      <c r="L46" s="31"/>
      <c r="M46" s="31"/>
      <c r="N46" s="31"/>
      <c r="O46" s="31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</row>
    <row r="47" spans="1:82" s="20" customFormat="1" x14ac:dyDescent="0.3">
      <c r="A47" s="62"/>
      <c r="B47" s="21" t="s">
        <v>56</v>
      </c>
      <c r="C47" s="19">
        <v>1</v>
      </c>
      <c r="D47" s="19">
        <v>0</v>
      </c>
      <c r="E47" s="19">
        <v>1</v>
      </c>
      <c r="F47" s="19">
        <v>1</v>
      </c>
      <c r="G47" s="24">
        <v>0</v>
      </c>
      <c r="H47" s="19">
        <f t="shared" si="5"/>
        <v>3</v>
      </c>
      <c r="I47" s="35">
        <v>3</v>
      </c>
      <c r="J47" s="23"/>
      <c r="K47" s="31"/>
      <c r="L47" s="31"/>
      <c r="M47" s="31"/>
      <c r="N47" s="31"/>
      <c r="O47" s="31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</row>
    <row r="48" spans="1:82" s="20" customFormat="1" x14ac:dyDescent="0.3">
      <c r="A48" s="62"/>
      <c r="B48" s="21" t="s">
        <v>57</v>
      </c>
      <c r="C48" s="19">
        <v>1</v>
      </c>
      <c r="D48" s="19">
        <v>1</v>
      </c>
      <c r="E48" s="19">
        <v>0</v>
      </c>
      <c r="F48" s="19">
        <v>1</v>
      </c>
      <c r="G48" s="24">
        <v>0</v>
      </c>
      <c r="H48" s="19">
        <f t="shared" si="5"/>
        <v>3</v>
      </c>
      <c r="I48" s="35">
        <v>3</v>
      </c>
      <c r="J48" s="23"/>
      <c r="K48" s="31"/>
      <c r="L48" s="31"/>
      <c r="M48" s="31"/>
      <c r="N48" s="31"/>
      <c r="O48" s="31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</row>
    <row r="49" spans="1:82" s="20" customFormat="1" x14ac:dyDescent="0.3">
      <c r="A49" s="62"/>
      <c r="B49" s="21" t="s">
        <v>58</v>
      </c>
      <c r="C49" s="19">
        <v>1</v>
      </c>
      <c r="D49" s="19">
        <v>0</v>
      </c>
      <c r="E49" s="19">
        <v>1</v>
      </c>
      <c r="F49" s="19">
        <v>1</v>
      </c>
      <c r="G49" s="24">
        <v>1</v>
      </c>
      <c r="H49" s="19">
        <f t="shared" si="5"/>
        <v>4</v>
      </c>
      <c r="I49" s="39">
        <v>4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</row>
    <row r="50" spans="1:82" x14ac:dyDescent="0.3">
      <c r="A50" s="58" t="s">
        <v>153</v>
      </c>
      <c r="B50" s="2" t="s">
        <v>60</v>
      </c>
      <c r="C50" s="9">
        <v>1</v>
      </c>
      <c r="D50" s="9">
        <v>0</v>
      </c>
      <c r="E50" s="9">
        <v>1</v>
      </c>
      <c r="F50" s="9">
        <v>1</v>
      </c>
      <c r="G50" s="7">
        <v>0</v>
      </c>
      <c r="H50" s="9">
        <f>SUM(C50:G50)</f>
        <v>3</v>
      </c>
      <c r="I50" s="40">
        <v>3</v>
      </c>
    </row>
    <row r="51" spans="1:82" x14ac:dyDescent="0.3">
      <c r="A51" s="58"/>
      <c r="B51" s="2" t="s">
        <v>61</v>
      </c>
      <c r="C51" s="9">
        <v>1</v>
      </c>
      <c r="D51" s="9">
        <v>0</v>
      </c>
      <c r="E51" s="9">
        <v>1</v>
      </c>
      <c r="F51" s="9">
        <v>1</v>
      </c>
      <c r="G51" s="7">
        <v>0</v>
      </c>
      <c r="H51" s="9">
        <f t="shared" ref="H51:H53" si="6">SUM(C51:G51)</f>
        <v>3</v>
      </c>
      <c r="I51" s="35">
        <v>3</v>
      </c>
    </row>
    <row r="52" spans="1:82" x14ac:dyDescent="0.3">
      <c r="A52" s="58"/>
      <c r="B52" s="2" t="s">
        <v>62</v>
      </c>
      <c r="C52" s="9">
        <v>0</v>
      </c>
      <c r="D52" s="9">
        <v>0</v>
      </c>
      <c r="E52" s="9">
        <v>1</v>
      </c>
      <c r="F52" s="9">
        <v>1</v>
      </c>
      <c r="G52" s="7">
        <v>0</v>
      </c>
      <c r="H52" s="9">
        <f t="shared" si="6"/>
        <v>2</v>
      </c>
      <c r="I52" s="36">
        <v>2</v>
      </c>
    </row>
    <row r="53" spans="1:82" x14ac:dyDescent="0.3">
      <c r="A53" s="58"/>
      <c r="B53" s="2" t="s">
        <v>63</v>
      </c>
      <c r="C53" s="9">
        <v>1</v>
      </c>
      <c r="D53" s="9">
        <v>0</v>
      </c>
      <c r="E53" s="9">
        <v>0</v>
      </c>
      <c r="F53" s="9">
        <v>0</v>
      </c>
      <c r="G53" s="7">
        <v>0</v>
      </c>
      <c r="H53" s="9">
        <f t="shared" si="6"/>
        <v>1</v>
      </c>
      <c r="I53" s="38">
        <v>1</v>
      </c>
    </row>
    <row r="54" spans="1:82" s="20" customFormat="1" x14ac:dyDescent="0.3">
      <c r="A54" s="62"/>
      <c r="B54" s="21" t="s">
        <v>69</v>
      </c>
      <c r="C54" s="22">
        <v>0</v>
      </c>
      <c r="D54" s="22">
        <v>0</v>
      </c>
      <c r="E54" s="22">
        <v>0</v>
      </c>
      <c r="F54" s="22">
        <v>1</v>
      </c>
      <c r="G54" s="26">
        <v>1</v>
      </c>
      <c r="H54" s="22">
        <f>SUM(C54:G54)</f>
        <v>2</v>
      </c>
      <c r="I54" s="37">
        <v>2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</row>
    <row r="55" spans="1:82" s="20" customFormat="1" x14ac:dyDescent="0.3">
      <c r="A55" s="62"/>
      <c r="B55" s="21" t="s">
        <v>70</v>
      </c>
      <c r="C55" s="19">
        <v>1</v>
      </c>
      <c r="D55" s="19">
        <v>0</v>
      </c>
      <c r="E55" s="19">
        <v>0</v>
      </c>
      <c r="F55" s="19">
        <v>1</v>
      </c>
      <c r="G55" s="24">
        <v>0</v>
      </c>
      <c r="H55" s="22">
        <f t="shared" ref="H55:H61" si="7">SUM(C55:G55)</f>
        <v>2</v>
      </c>
      <c r="I55" s="36">
        <v>2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</row>
    <row r="56" spans="1:82" s="20" customFormat="1" x14ac:dyDescent="0.3">
      <c r="A56" s="62"/>
      <c r="B56" s="21" t="s">
        <v>71</v>
      </c>
      <c r="C56" s="19">
        <v>1</v>
      </c>
      <c r="D56" s="19">
        <v>0</v>
      </c>
      <c r="E56" s="19">
        <v>0</v>
      </c>
      <c r="F56" s="19">
        <v>0</v>
      </c>
      <c r="G56" s="24">
        <v>0</v>
      </c>
      <c r="H56" s="22">
        <f t="shared" si="7"/>
        <v>1</v>
      </c>
      <c r="I56" s="36">
        <v>1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</row>
    <row r="57" spans="1:82" s="20" customFormat="1" x14ac:dyDescent="0.3">
      <c r="A57" s="62"/>
      <c r="B57" s="21" t="s">
        <v>72</v>
      </c>
      <c r="C57" s="19">
        <v>0</v>
      </c>
      <c r="D57" s="19">
        <v>0</v>
      </c>
      <c r="E57" s="19">
        <v>0</v>
      </c>
      <c r="F57" s="19">
        <v>1</v>
      </c>
      <c r="G57" s="24">
        <v>1</v>
      </c>
      <c r="H57" s="22">
        <f t="shared" si="7"/>
        <v>2</v>
      </c>
      <c r="I57" s="36">
        <v>2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</row>
    <row r="58" spans="1:82" s="20" customFormat="1" x14ac:dyDescent="0.3">
      <c r="A58" s="62"/>
      <c r="B58" s="21" t="s">
        <v>73</v>
      </c>
      <c r="C58" s="19">
        <v>0</v>
      </c>
      <c r="D58" s="19">
        <v>0</v>
      </c>
      <c r="E58" s="19">
        <v>0</v>
      </c>
      <c r="F58" s="19">
        <v>1</v>
      </c>
      <c r="G58" s="24">
        <v>1</v>
      </c>
      <c r="H58" s="22">
        <f t="shared" si="7"/>
        <v>2</v>
      </c>
      <c r="I58" s="36">
        <v>2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</row>
    <row r="59" spans="1:82" s="20" customFormat="1" x14ac:dyDescent="0.3">
      <c r="A59" s="62"/>
      <c r="B59" s="21" t="s">
        <v>74</v>
      </c>
      <c r="C59" s="19">
        <v>1</v>
      </c>
      <c r="D59" s="19">
        <v>0</v>
      </c>
      <c r="E59" s="19">
        <v>0</v>
      </c>
      <c r="F59" s="19">
        <v>1</v>
      </c>
      <c r="G59" s="24">
        <v>0</v>
      </c>
      <c r="H59" s="22">
        <f t="shared" si="7"/>
        <v>2</v>
      </c>
      <c r="I59" s="36">
        <v>2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</row>
    <row r="60" spans="1:82" s="20" customFormat="1" x14ac:dyDescent="0.3">
      <c r="A60" s="62"/>
      <c r="B60" s="21" t="s">
        <v>75</v>
      </c>
      <c r="C60" s="19">
        <v>1</v>
      </c>
      <c r="D60" s="19">
        <v>0</v>
      </c>
      <c r="E60" s="19">
        <v>0</v>
      </c>
      <c r="F60" s="19">
        <v>1</v>
      </c>
      <c r="G60" s="24">
        <v>1</v>
      </c>
      <c r="H60" s="22">
        <f t="shared" si="7"/>
        <v>3</v>
      </c>
      <c r="I60" s="35">
        <v>3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</row>
    <row r="61" spans="1:82" s="20" customFormat="1" x14ac:dyDescent="0.3">
      <c r="A61" s="62"/>
      <c r="B61" s="21" t="s">
        <v>76</v>
      </c>
      <c r="C61" s="19">
        <v>1</v>
      </c>
      <c r="D61" s="19">
        <v>1</v>
      </c>
      <c r="E61" s="19">
        <v>1</v>
      </c>
      <c r="F61" s="19">
        <v>1</v>
      </c>
      <c r="G61" s="24">
        <v>0</v>
      </c>
      <c r="H61" s="22">
        <f t="shared" si="7"/>
        <v>4</v>
      </c>
      <c r="I61" s="39">
        <v>4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</row>
    <row r="62" spans="1:82" x14ac:dyDescent="0.3">
      <c r="A62" s="58" t="s">
        <v>149</v>
      </c>
      <c r="B62" s="2" t="s">
        <v>85</v>
      </c>
      <c r="C62" s="9">
        <v>1</v>
      </c>
      <c r="D62" s="9">
        <v>0</v>
      </c>
      <c r="E62" s="9">
        <v>0</v>
      </c>
      <c r="F62" s="9">
        <v>0</v>
      </c>
      <c r="G62" s="7">
        <v>0</v>
      </c>
      <c r="H62" s="9">
        <f>SUM(C62:G62)</f>
        <v>1</v>
      </c>
      <c r="I62" s="36">
        <v>1</v>
      </c>
    </row>
    <row r="63" spans="1:82" x14ac:dyDescent="0.3">
      <c r="A63" s="58"/>
      <c r="B63" s="2" t="s">
        <v>86</v>
      </c>
      <c r="C63" s="9">
        <v>1</v>
      </c>
      <c r="D63" s="9">
        <v>0</v>
      </c>
      <c r="E63" s="9">
        <v>0</v>
      </c>
      <c r="F63" s="9">
        <v>1</v>
      </c>
      <c r="G63" s="7">
        <v>0</v>
      </c>
      <c r="H63" s="9">
        <f>SUM(C63:G63)</f>
        <v>2</v>
      </c>
      <c r="I63" s="36">
        <v>2</v>
      </c>
    </row>
    <row r="64" spans="1:82" s="20" customFormat="1" x14ac:dyDescent="0.3">
      <c r="A64" s="62" t="s">
        <v>154</v>
      </c>
      <c r="B64" s="21" t="s">
        <v>77</v>
      </c>
      <c r="C64" s="22">
        <v>1</v>
      </c>
      <c r="D64" s="22">
        <v>0</v>
      </c>
      <c r="E64" s="22">
        <v>0</v>
      </c>
      <c r="F64" s="22">
        <v>1</v>
      </c>
      <c r="G64" s="26">
        <v>0</v>
      </c>
      <c r="H64" s="22">
        <f>SUM(C64:G64)</f>
        <v>2</v>
      </c>
      <c r="I64" s="37">
        <v>2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</row>
    <row r="65" spans="1:82" s="20" customFormat="1" x14ac:dyDescent="0.3">
      <c r="A65" s="62"/>
      <c r="B65" s="21" t="s">
        <v>78</v>
      </c>
      <c r="C65" s="22">
        <v>1</v>
      </c>
      <c r="D65" s="22">
        <v>0</v>
      </c>
      <c r="E65" s="22">
        <v>0</v>
      </c>
      <c r="F65" s="22">
        <v>1</v>
      </c>
      <c r="G65" s="26">
        <v>1</v>
      </c>
      <c r="H65" s="22">
        <f t="shared" ref="H65:H72" si="8">SUM(C65:G65)</f>
        <v>3</v>
      </c>
      <c r="I65" s="35">
        <v>3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</row>
    <row r="66" spans="1:82" s="20" customFormat="1" x14ac:dyDescent="0.3">
      <c r="A66" s="62"/>
      <c r="B66" s="21" t="s">
        <v>79</v>
      </c>
      <c r="C66" s="22">
        <v>1</v>
      </c>
      <c r="D66" s="22">
        <v>0</v>
      </c>
      <c r="E66" s="22">
        <v>0</v>
      </c>
      <c r="F66" s="22">
        <v>1</v>
      </c>
      <c r="G66" s="26">
        <v>0</v>
      </c>
      <c r="H66" s="22">
        <f t="shared" si="8"/>
        <v>2</v>
      </c>
      <c r="I66" s="36">
        <v>2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</row>
    <row r="67" spans="1:82" s="20" customFormat="1" x14ac:dyDescent="0.3">
      <c r="A67" s="62"/>
      <c r="B67" s="21" t="s">
        <v>80</v>
      </c>
      <c r="C67" s="22">
        <v>1</v>
      </c>
      <c r="D67" s="22">
        <v>0</v>
      </c>
      <c r="E67" s="22">
        <v>0</v>
      </c>
      <c r="F67" s="22">
        <v>0</v>
      </c>
      <c r="G67" s="26">
        <v>0</v>
      </c>
      <c r="H67" s="22">
        <f t="shared" si="8"/>
        <v>1</v>
      </c>
      <c r="I67" s="36">
        <v>1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</row>
    <row r="68" spans="1:82" s="20" customFormat="1" x14ac:dyDescent="0.3">
      <c r="A68" s="62"/>
      <c r="B68" s="21" t="s">
        <v>81</v>
      </c>
      <c r="C68" s="22">
        <v>0</v>
      </c>
      <c r="D68" s="22">
        <v>0</v>
      </c>
      <c r="E68" s="22">
        <v>0</v>
      </c>
      <c r="F68" s="22">
        <v>0</v>
      </c>
      <c r="G68" s="26">
        <v>0</v>
      </c>
      <c r="H68" s="22">
        <f t="shared" si="8"/>
        <v>0</v>
      </c>
      <c r="I68" s="36">
        <v>0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</row>
    <row r="69" spans="1:82" s="20" customFormat="1" x14ac:dyDescent="0.3">
      <c r="A69" s="62"/>
      <c r="B69" s="21" t="s">
        <v>82</v>
      </c>
      <c r="C69" s="19">
        <v>0</v>
      </c>
      <c r="D69" s="19">
        <v>0</v>
      </c>
      <c r="E69" s="19">
        <v>0</v>
      </c>
      <c r="F69" s="19">
        <v>0</v>
      </c>
      <c r="G69" s="26">
        <v>0</v>
      </c>
      <c r="H69" s="22">
        <f t="shared" si="8"/>
        <v>0</v>
      </c>
      <c r="I69" s="36">
        <v>0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</row>
    <row r="70" spans="1:82" s="20" customFormat="1" x14ac:dyDescent="0.3">
      <c r="A70" s="62"/>
      <c r="B70" s="21" t="s">
        <v>83</v>
      </c>
      <c r="C70" s="19">
        <v>1</v>
      </c>
      <c r="D70" s="19">
        <v>1</v>
      </c>
      <c r="E70" s="19">
        <v>0</v>
      </c>
      <c r="F70" s="19">
        <v>1</v>
      </c>
      <c r="G70" s="26">
        <v>0</v>
      </c>
      <c r="H70" s="22">
        <f t="shared" si="8"/>
        <v>3</v>
      </c>
      <c r="I70" s="35">
        <v>3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</row>
    <row r="71" spans="1:82" s="20" customFormat="1" x14ac:dyDescent="0.3">
      <c r="A71" s="62"/>
      <c r="B71" s="21" t="s">
        <v>144</v>
      </c>
      <c r="C71" s="19">
        <v>1</v>
      </c>
      <c r="D71" s="19">
        <v>0</v>
      </c>
      <c r="E71" s="19">
        <v>1</v>
      </c>
      <c r="F71" s="19">
        <v>1</v>
      </c>
      <c r="G71" s="26">
        <v>0</v>
      </c>
      <c r="H71" s="22">
        <f t="shared" si="8"/>
        <v>3</v>
      </c>
      <c r="I71" s="35">
        <v>3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</row>
    <row r="72" spans="1:82" s="20" customFormat="1" x14ac:dyDescent="0.3">
      <c r="A72" s="62"/>
      <c r="B72" s="21" t="s">
        <v>11</v>
      </c>
      <c r="C72" s="19">
        <v>1</v>
      </c>
      <c r="D72" s="19">
        <v>0</v>
      </c>
      <c r="E72" s="19">
        <v>0</v>
      </c>
      <c r="F72" s="19">
        <v>1</v>
      </c>
      <c r="G72" s="24">
        <v>0</v>
      </c>
      <c r="H72" s="22">
        <f t="shared" si="8"/>
        <v>2</v>
      </c>
      <c r="I72" s="38">
        <v>2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</row>
    <row r="73" spans="1:82" x14ac:dyDescent="0.3">
      <c r="A73" s="58" t="s">
        <v>155</v>
      </c>
      <c r="B73" s="2" t="s">
        <v>87</v>
      </c>
      <c r="C73" s="17">
        <v>0</v>
      </c>
      <c r="D73" s="17">
        <v>0</v>
      </c>
      <c r="E73" s="17">
        <v>1</v>
      </c>
      <c r="F73" s="17">
        <v>1</v>
      </c>
      <c r="G73" s="27">
        <v>0</v>
      </c>
      <c r="H73" s="17">
        <f>SUM(C73:G73)</f>
        <v>2</v>
      </c>
      <c r="I73" s="37">
        <v>2</v>
      </c>
    </row>
    <row r="74" spans="1:82" x14ac:dyDescent="0.3">
      <c r="A74" s="58"/>
      <c r="B74" s="2" t="s">
        <v>88</v>
      </c>
      <c r="C74" s="17">
        <v>0</v>
      </c>
      <c r="D74" s="17">
        <v>0</v>
      </c>
      <c r="E74" s="17">
        <v>0</v>
      </c>
      <c r="F74" s="17">
        <v>1</v>
      </c>
      <c r="G74" s="27">
        <v>1</v>
      </c>
      <c r="H74" s="17">
        <f t="shared" ref="H74:H82" si="9">SUM(C74:G74)</f>
        <v>2</v>
      </c>
      <c r="I74" s="36">
        <v>2</v>
      </c>
    </row>
    <row r="75" spans="1:82" x14ac:dyDescent="0.3">
      <c r="A75" s="58"/>
      <c r="B75" s="2" t="s">
        <v>89</v>
      </c>
      <c r="C75" s="17">
        <v>0</v>
      </c>
      <c r="D75" s="17">
        <v>0</v>
      </c>
      <c r="E75" s="17">
        <v>1</v>
      </c>
      <c r="F75" s="17">
        <v>1</v>
      </c>
      <c r="G75" s="27">
        <v>0</v>
      </c>
      <c r="H75" s="17">
        <f t="shared" si="9"/>
        <v>2</v>
      </c>
      <c r="I75" s="36">
        <v>2</v>
      </c>
    </row>
    <row r="76" spans="1:82" x14ac:dyDescent="0.3">
      <c r="A76" s="58"/>
      <c r="B76" s="2" t="s">
        <v>90</v>
      </c>
      <c r="C76" s="17">
        <v>0</v>
      </c>
      <c r="D76" s="17">
        <v>0</v>
      </c>
      <c r="E76" s="17">
        <v>1</v>
      </c>
      <c r="F76" s="17">
        <v>1</v>
      </c>
      <c r="G76" s="27">
        <v>0</v>
      </c>
      <c r="H76" s="17">
        <f t="shared" si="9"/>
        <v>2</v>
      </c>
      <c r="I76" s="36">
        <v>2</v>
      </c>
    </row>
    <row r="77" spans="1:82" x14ac:dyDescent="0.3">
      <c r="A77" s="58"/>
      <c r="B77" s="2" t="s">
        <v>91</v>
      </c>
      <c r="C77" s="17">
        <v>0</v>
      </c>
      <c r="D77" s="17">
        <v>0</v>
      </c>
      <c r="E77" s="17">
        <v>1</v>
      </c>
      <c r="F77" s="17">
        <v>1</v>
      </c>
      <c r="G77" s="27">
        <v>1</v>
      </c>
      <c r="H77" s="17">
        <f t="shared" si="9"/>
        <v>3</v>
      </c>
      <c r="I77" s="35">
        <v>3</v>
      </c>
    </row>
    <row r="78" spans="1:82" x14ac:dyDescent="0.3">
      <c r="A78" s="58"/>
      <c r="B78" s="2" t="s">
        <v>92</v>
      </c>
      <c r="C78" s="17">
        <v>1</v>
      </c>
      <c r="D78" s="17">
        <v>0</v>
      </c>
      <c r="E78" s="17">
        <v>1</v>
      </c>
      <c r="F78" s="17">
        <v>1</v>
      </c>
      <c r="G78" s="27">
        <v>0</v>
      </c>
      <c r="H78" s="17">
        <f t="shared" si="9"/>
        <v>3</v>
      </c>
      <c r="I78" s="35">
        <v>3</v>
      </c>
    </row>
    <row r="79" spans="1:82" x14ac:dyDescent="0.3">
      <c r="A79" s="58"/>
      <c r="B79" s="2" t="s">
        <v>93</v>
      </c>
      <c r="C79" s="9">
        <v>1</v>
      </c>
      <c r="D79" s="9">
        <v>0</v>
      </c>
      <c r="E79" s="9">
        <v>0</v>
      </c>
      <c r="F79" s="9">
        <v>1</v>
      </c>
      <c r="G79" s="27">
        <v>0</v>
      </c>
      <c r="H79" s="17">
        <f t="shared" si="9"/>
        <v>2</v>
      </c>
      <c r="I79" s="36">
        <v>2</v>
      </c>
    </row>
    <row r="80" spans="1:82" x14ac:dyDescent="0.3">
      <c r="A80" s="58"/>
      <c r="B80" s="2" t="s">
        <v>94</v>
      </c>
      <c r="C80" s="9">
        <v>1</v>
      </c>
      <c r="D80" s="9">
        <v>0</v>
      </c>
      <c r="E80" s="9">
        <v>1</v>
      </c>
      <c r="F80" s="9">
        <v>1</v>
      </c>
      <c r="G80" s="7">
        <v>0</v>
      </c>
      <c r="H80" s="17">
        <f t="shared" si="9"/>
        <v>3</v>
      </c>
      <c r="I80" s="35">
        <v>3</v>
      </c>
    </row>
    <row r="81" spans="1:9" x14ac:dyDescent="0.3">
      <c r="A81" s="58"/>
      <c r="B81" s="2" t="s">
        <v>145</v>
      </c>
      <c r="C81" s="9">
        <v>1</v>
      </c>
      <c r="D81" s="9">
        <v>0</v>
      </c>
      <c r="E81" s="9">
        <v>0</v>
      </c>
      <c r="F81" s="9">
        <v>0</v>
      </c>
      <c r="G81" s="7">
        <v>1</v>
      </c>
      <c r="H81" s="17">
        <f t="shared" si="9"/>
        <v>2</v>
      </c>
      <c r="I81" s="36">
        <v>2</v>
      </c>
    </row>
    <row r="82" spans="1:9" x14ac:dyDescent="0.3">
      <c r="A82" s="58"/>
      <c r="B82" s="2" t="s">
        <v>96</v>
      </c>
      <c r="C82" s="9">
        <v>1</v>
      </c>
      <c r="D82" s="9">
        <v>0</v>
      </c>
      <c r="E82" s="9">
        <v>1</v>
      </c>
      <c r="F82" s="9">
        <v>0</v>
      </c>
      <c r="G82" s="7">
        <v>1</v>
      </c>
      <c r="H82" s="17">
        <f t="shared" si="9"/>
        <v>3</v>
      </c>
      <c r="I82" s="39">
        <v>3</v>
      </c>
    </row>
    <row r="83" spans="1:9" x14ac:dyDescent="0.3">
      <c r="A83" s="62" t="s">
        <v>156</v>
      </c>
      <c r="B83" s="21" t="s">
        <v>97</v>
      </c>
      <c r="C83" s="19">
        <v>0</v>
      </c>
      <c r="D83" s="19">
        <v>0</v>
      </c>
      <c r="E83" s="19">
        <v>1</v>
      </c>
      <c r="F83" s="19">
        <v>1</v>
      </c>
      <c r="G83" s="24">
        <v>0</v>
      </c>
      <c r="H83" s="19">
        <f>SUM(C83:G83)</f>
        <v>2</v>
      </c>
      <c r="I83" s="37">
        <v>2</v>
      </c>
    </row>
    <row r="84" spans="1:9" x14ac:dyDescent="0.3">
      <c r="A84" s="62"/>
      <c r="B84" s="21" t="s">
        <v>98</v>
      </c>
      <c r="C84" s="19">
        <v>1</v>
      </c>
      <c r="D84" s="19">
        <v>0</v>
      </c>
      <c r="E84" s="19">
        <v>1</v>
      </c>
      <c r="F84" s="19">
        <v>0</v>
      </c>
      <c r="G84" s="24">
        <v>1</v>
      </c>
      <c r="H84" s="19">
        <f t="shared" ref="H84:H93" si="10">SUM(C84:G84)</f>
        <v>3</v>
      </c>
      <c r="I84" s="35">
        <v>3</v>
      </c>
    </row>
    <row r="85" spans="1:9" x14ac:dyDescent="0.3">
      <c r="A85" s="62"/>
      <c r="B85" s="21" t="s">
        <v>99</v>
      </c>
      <c r="C85" s="19">
        <v>0</v>
      </c>
      <c r="D85" s="19">
        <v>0</v>
      </c>
      <c r="E85" s="19">
        <v>0</v>
      </c>
      <c r="F85" s="19">
        <v>0</v>
      </c>
      <c r="G85" s="24">
        <v>1</v>
      </c>
      <c r="H85" s="19">
        <f t="shared" si="10"/>
        <v>1</v>
      </c>
      <c r="I85" s="36">
        <v>1</v>
      </c>
    </row>
    <row r="86" spans="1:9" x14ac:dyDescent="0.3">
      <c r="A86" s="62"/>
      <c r="B86" s="21" t="s">
        <v>100</v>
      </c>
      <c r="C86" s="19">
        <v>1</v>
      </c>
      <c r="D86" s="19">
        <v>1</v>
      </c>
      <c r="E86" s="19">
        <v>1</v>
      </c>
      <c r="F86" s="19">
        <v>1</v>
      </c>
      <c r="G86" s="24">
        <v>0</v>
      </c>
      <c r="H86" s="19">
        <f t="shared" si="10"/>
        <v>4</v>
      </c>
      <c r="I86" s="35">
        <v>4</v>
      </c>
    </row>
    <row r="87" spans="1:9" x14ac:dyDescent="0.3">
      <c r="A87" s="62"/>
      <c r="B87" s="21" t="s">
        <v>101</v>
      </c>
      <c r="C87" s="19">
        <v>0</v>
      </c>
      <c r="D87" s="19">
        <v>0</v>
      </c>
      <c r="E87" s="19">
        <v>0</v>
      </c>
      <c r="F87" s="19">
        <v>1</v>
      </c>
      <c r="G87" s="24">
        <v>1</v>
      </c>
      <c r="H87" s="19">
        <f t="shared" si="10"/>
        <v>2</v>
      </c>
      <c r="I87" s="38">
        <v>2</v>
      </c>
    </row>
    <row r="88" spans="1:9" x14ac:dyDescent="0.3">
      <c r="A88" s="58" t="s">
        <v>157</v>
      </c>
      <c r="B88" s="2" t="s">
        <v>102</v>
      </c>
      <c r="C88" s="9">
        <v>0</v>
      </c>
      <c r="D88" s="9">
        <v>0</v>
      </c>
      <c r="E88" s="9">
        <v>1</v>
      </c>
      <c r="F88" s="9">
        <v>1</v>
      </c>
      <c r="G88" s="7">
        <v>1</v>
      </c>
      <c r="H88" s="9">
        <f t="shared" si="10"/>
        <v>3</v>
      </c>
      <c r="I88" s="40">
        <v>3</v>
      </c>
    </row>
    <row r="89" spans="1:9" x14ac:dyDescent="0.3">
      <c r="A89" s="58"/>
      <c r="B89" s="2" t="s">
        <v>103</v>
      </c>
      <c r="C89" s="9">
        <v>0</v>
      </c>
      <c r="D89" s="9">
        <v>0</v>
      </c>
      <c r="E89" s="9">
        <v>0</v>
      </c>
      <c r="F89" s="9">
        <v>0</v>
      </c>
      <c r="G89" s="7">
        <v>0</v>
      </c>
      <c r="H89" s="9">
        <f t="shared" si="10"/>
        <v>0</v>
      </c>
      <c r="I89" s="36">
        <v>0</v>
      </c>
    </row>
    <row r="90" spans="1:9" x14ac:dyDescent="0.3">
      <c r="A90" s="58"/>
      <c r="B90" s="2" t="s">
        <v>104</v>
      </c>
      <c r="C90" s="9">
        <v>0</v>
      </c>
      <c r="D90" s="9">
        <v>0</v>
      </c>
      <c r="E90" s="9">
        <v>0</v>
      </c>
      <c r="F90" s="9">
        <v>1</v>
      </c>
      <c r="G90" s="7">
        <v>1</v>
      </c>
      <c r="H90" s="9">
        <f t="shared" si="10"/>
        <v>2</v>
      </c>
      <c r="I90" s="36">
        <v>2</v>
      </c>
    </row>
    <row r="91" spans="1:9" x14ac:dyDescent="0.3">
      <c r="A91" s="58"/>
      <c r="B91" s="2" t="s">
        <v>105</v>
      </c>
      <c r="C91" s="9">
        <v>0</v>
      </c>
      <c r="D91" s="9">
        <v>0</v>
      </c>
      <c r="E91" s="9">
        <v>1</v>
      </c>
      <c r="F91" s="9">
        <v>1</v>
      </c>
      <c r="G91" s="7">
        <v>0</v>
      </c>
      <c r="H91" s="9">
        <f t="shared" si="10"/>
        <v>2</v>
      </c>
      <c r="I91" s="36">
        <v>2</v>
      </c>
    </row>
    <row r="92" spans="1:9" x14ac:dyDescent="0.3">
      <c r="A92" s="58"/>
      <c r="B92" s="2" t="s">
        <v>106</v>
      </c>
      <c r="C92" s="9">
        <v>0</v>
      </c>
      <c r="D92" s="9">
        <v>0</v>
      </c>
      <c r="E92" s="9">
        <v>0</v>
      </c>
      <c r="F92" s="9">
        <v>1</v>
      </c>
      <c r="G92" s="7">
        <v>1</v>
      </c>
      <c r="H92" s="9">
        <f t="shared" si="10"/>
        <v>2</v>
      </c>
      <c r="I92" s="36">
        <v>2</v>
      </c>
    </row>
    <row r="93" spans="1:9" x14ac:dyDescent="0.3">
      <c r="A93" s="58"/>
      <c r="B93" s="2" t="s">
        <v>107</v>
      </c>
      <c r="C93" s="9">
        <v>1</v>
      </c>
      <c r="D93" s="9">
        <v>0</v>
      </c>
      <c r="E93" s="9">
        <v>0</v>
      </c>
      <c r="F93" s="9">
        <v>0</v>
      </c>
      <c r="G93" s="7">
        <v>0</v>
      </c>
      <c r="H93" s="9">
        <f t="shared" si="10"/>
        <v>1</v>
      </c>
      <c r="I93" s="38">
        <v>1</v>
      </c>
    </row>
    <row r="94" spans="1:9" x14ac:dyDescent="0.3">
      <c r="C94" s="14">
        <f>SUM(C3:C93)</f>
        <v>51.6</v>
      </c>
      <c r="D94" s="14">
        <f t="shared" ref="D94:G94" si="11">SUM(D3:D93)</f>
        <v>6</v>
      </c>
      <c r="E94" s="14">
        <f t="shared" si="11"/>
        <v>22</v>
      </c>
      <c r="F94" s="14">
        <f t="shared" si="11"/>
        <v>48.6</v>
      </c>
      <c r="G94" s="14">
        <f t="shared" si="11"/>
        <v>34.299999999999997</v>
      </c>
    </row>
    <row r="95" spans="1:9" x14ac:dyDescent="0.3">
      <c r="C95">
        <f>(C94/91)*100</f>
        <v>56.703296703296701</v>
      </c>
      <c r="D95">
        <f t="shared" ref="D95:G95" si="12">(D94/91)*100</f>
        <v>6.593406593406594</v>
      </c>
      <c r="E95">
        <f t="shared" si="12"/>
        <v>24.175824175824175</v>
      </c>
      <c r="F95">
        <f t="shared" si="12"/>
        <v>53.406593406593409</v>
      </c>
      <c r="G95">
        <f t="shared" si="12"/>
        <v>37.692307692307693</v>
      </c>
    </row>
  </sheetData>
  <mergeCells count="13">
    <mergeCell ref="A3:A12"/>
    <mergeCell ref="A13:A17"/>
    <mergeCell ref="A23:A32"/>
    <mergeCell ref="A33:A38"/>
    <mergeCell ref="A40:A49"/>
    <mergeCell ref="A88:A93"/>
    <mergeCell ref="A18:A22"/>
    <mergeCell ref="A50:A53"/>
    <mergeCell ref="A54:A61"/>
    <mergeCell ref="A62:A63"/>
    <mergeCell ref="A64:A72"/>
    <mergeCell ref="A73:A82"/>
    <mergeCell ref="A83:A87"/>
  </mergeCells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AA88-A146-464D-AAE7-2414F65A06BB}">
  <dimension ref="A2:H12"/>
  <sheetViews>
    <sheetView workbookViewId="0">
      <selection activeCell="H4" sqref="H4"/>
    </sheetView>
  </sheetViews>
  <sheetFormatPr defaultRowHeight="14.4" x14ac:dyDescent="0.3"/>
  <cols>
    <col min="2" max="2" width="18.21875" customWidth="1"/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  <col min="8" max="8" width="12.33203125" customWidth="1"/>
  </cols>
  <sheetData>
    <row r="2" spans="1:8" ht="20.399999999999999" x14ac:dyDescent="0.3">
      <c r="A2" t="s">
        <v>26</v>
      </c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1:8" x14ac:dyDescent="0.3">
      <c r="B3" s="1" t="s">
        <v>16</v>
      </c>
      <c r="C3" s="6">
        <v>1</v>
      </c>
      <c r="D3" s="6">
        <v>0</v>
      </c>
      <c r="E3" s="6">
        <v>0</v>
      </c>
      <c r="F3" s="6">
        <v>0</v>
      </c>
      <c r="G3" s="6">
        <v>0</v>
      </c>
      <c r="H3" s="6">
        <f>SUM(C3:G3)</f>
        <v>1</v>
      </c>
    </row>
    <row r="4" spans="1:8" x14ac:dyDescent="0.3">
      <c r="B4" s="1" t="s">
        <v>17</v>
      </c>
      <c r="C4" s="6">
        <v>0</v>
      </c>
      <c r="D4" s="6">
        <v>0</v>
      </c>
      <c r="E4" s="6">
        <v>0</v>
      </c>
      <c r="F4" s="6">
        <v>0</v>
      </c>
      <c r="G4" s="6">
        <v>1</v>
      </c>
      <c r="H4" s="6">
        <f t="shared" ref="H4:H12" si="0">SUM(C4:G4)</f>
        <v>1</v>
      </c>
    </row>
    <row r="5" spans="1:8" x14ac:dyDescent="0.3">
      <c r="B5" s="1" t="s">
        <v>18</v>
      </c>
      <c r="C5" s="6">
        <v>1</v>
      </c>
      <c r="D5" s="6">
        <v>1</v>
      </c>
      <c r="E5" s="6">
        <v>0</v>
      </c>
      <c r="F5" s="6">
        <v>0</v>
      </c>
      <c r="G5" s="6">
        <v>0</v>
      </c>
      <c r="H5" s="6">
        <f t="shared" si="0"/>
        <v>2</v>
      </c>
    </row>
    <row r="6" spans="1:8" x14ac:dyDescent="0.3">
      <c r="B6" s="1" t="s">
        <v>19</v>
      </c>
      <c r="C6" s="6">
        <v>1</v>
      </c>
      <c r="D6" s="6">
        <v>0</v>
      </c>
      <c r="E6" s="6">
        <v>0</v>
      </c>
      <c r="F6" s="6">
        <v>0</v>
      </c>
      <c r="G6" s="6">
        <v>1</v>
      </c>
      <c r="H6" s="6">
        <f t="shared" si="0"/>
        <v>2</v>
      </c>
    </row>
    <row r="7" spans="1:8" x14ac:dyDescent="0.3">
      <c r="B7" s="1" t="s">
        <v>20</v>
      </c>
      <c r="C7" s="6">
        <v>1</v>
      </c>
      <c r="D7" s="6">
        <v>0</v>
      </c>
      <c r="E7" s="6">
        <v>0</v>
      </c>
      <c r="F7" s="6">
        <v>0</v>
      </c>
      <c r="G7" s="6">
        <v>0</v>
      </c>
      <c r="H7" s="6">
        <f t="shared" si="0"/>
        <v>1</v>
      </c>
    </row>
    <row r="8" spans="1:8" x14ac:dyDescent="0.3">
      <c r="B8" s="1" t="s">
        <v>21</v>
      </c>
      <c r="C8" s="6">
        <v>0</v>
      </c>
      <c r="D8" s="6">
        <v>0</v>
      </c>
      <c r="E8" s="6">
        <v>0</v>
      </c>
      <c r="F8" s="6">
        <v>0</v>
      </c>
      <c r="G8" s="6">
        <v>1</v>
      </c>
      <c r="H8" s="6">
        <f t="shared" si="0"/>
        <v>1</v>
      </c>
    </row>
    <row r="9" spans="1:8" x14ac:dyDescent="0.3">
      <c r="B9" s="1" t="s">
        <v>22</v>
      </c>
      <c r="C9" s="6">
        <v>1</v>
      </c>
      <c r="D9" s="6">
        <v>0</v>
      </c>
      <c r="E9" s="6">
        <v>0</v>
      </c>
      <c r="F9" s="6">
        <v>0</v>
      </c>
      <c r="G9" s="6">
        <v>0</v>
      </c>
      <c r="H9" s="6">
        <f t="shared" si="0"/>
        <v>1</v>
      </c>
    </row>
    <row r="10" spans="1:8" x14ac:dyDescent="0.3">
      <c r="B10" s="1" t="s">
        <v>23</v>
      </c>
      <c r="C10" s="6">
        <v>0</v>
      </c>
      <c r="D10" s="6">
        <v>0</v>
      </c>
      <c r="E10" s="6">
        <v>0</v>
      </c>
      <c r="F10" s="6">
        <v>0</v>
      </c>
      <c r="G10" s="6">
        <v>1</v>
      </c>
      <c r="H10" s="6">
        <f t="shared" si="0"/>
        <v>1</v>
      </c>
    </row>
    <row r="11" spans="1:8" x14ac:dyDescent="0.3">
      <c r="B11" s="1" t="s">
        <v>24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1</v>
      </c>
    </row>
    <row r="12" spans="1:8" x14ac:dyDescent="0.3">
      <c r="B12" s="1" t="s">
        <v>25</v>
      </c>
      <c r="C12" s="6">
        <v>1</v>
      </c>
      <c r="D12" s="6">
        <v>0</v>
      </c>
      <c r="E12" s="6">
        <v>0</v>
      </c>
      <c r="F12" s="6">
        <v>0</v>
      </c>
      <c r="G12" s="6">
        <v>1</v>
      </c>
      <c r="H12" s="6">
        <f t="shared" si="0"/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8AD3-8657-448C-BF94-910BC8574811}">
  <dimension ref="A1:H7"/>
  <sheetViews>
    <sheetView workbookViewId="0">
      <selection activeCell="G14" sqref="G14"/>
    </sheetView>
  </sheetViews>
  <sheetFormatPr defaultRowHeight="14.4" x14ac:dyDescent="0.3"/>
  <cols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1" spans="1:8" x14ac:dyDescent="0.3">
      <c r="A1" t="s">
        <v>35</v>
      </c>
    </row>
    <row r="2" spans="1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1:8" x14ac:dyDescent="0.3">
      <c r="B3" s="3" t="s">
        <v>30</v>
      </c>
      <c r="C3" s="5">
        <v>1</v>
      </c>
      <c r="D3" s="5">
        <v>0</v>
      </c>
      <c r="E3" s="5">
        <v>0</v>
      </c>
      <c r="F3" s="5">
        <v>0</v>
      </c>
      <c r="G3" s="5">
        <v>0</v>
      </c>
      <c r="H3" s="5">
        <f>SUM(C3:G3)</f>
        <v>1</v>
      </c>
    </row>
    <row r="4" spans="1:8" x14ac:dyDescent="0.3">
      <c r="B4" s="3" t="s">
        <v>31</v>
      </c>
      <c r="C4" s="5">
        <v>1</v>
      </c>
      <c r="D4" s="5">
        <v>0</v>
      </c>
      <c r="E4" s="5">
        <v>0</v>
      </c>
      <c r="F4" s="5">
        <v>0</v>
      </c>
      <c r="G4" s="5">
        <v>0</v>
      </c>
      <c r="H4" s="5">
        <f t="shared" ref="H4:H7" si="0">SUM(C4:G4)</f>
        <v>1</v>
      </c>
    </row>
    <row r="5" spans="1:8" ht="20.399999999999999" x14ac:dyDescent="0.3">
      <c r="B5" s="3" t="s">
        <v>32</v>
      </c>
      <c r="C5" s="5">
        <v>1</v>
      </c>
      <c r="D5" s="5">
        <v>0</v>
      </c>
      <c r="E5" s="5">
        <v>0</v>
      </c>
      <c r="F5" s="5">
        <v>0</v>
      </c>
      <c r="G5" s="5">
        <v>0</v>
      </c>
      <c r="H5" s="5">
        <f t="shared" si="0"/>
        <v>1</v>
      </c>
    </row>
    <row r="6" spans="1:8" ht="20.399999999999999" x14ac:dyDescent="0.3">
      <c r="B6" s="3" t="s">
        <v>33</v>
      </c>
      <c r="C6" s="5">
        <v>1</v>
      </c>
      <c r="D6" s="5">
        <v>0</v>
      </c>
      <c r="E6" s="5">
        <v>0</v>
      </c>
      <c r="F6" s="5">
        <v>0</v>
      </c>
      <c r="G6" s="5">
        <v>1</v>
      </c>
      <c r="H6" s="5">
        <f t="shared" si="0"/>
        <v>2</v>
      </c>
    </row>
    <row r="7" spans="1:8" ht="20.399999999999999" x14ac:dyDescent="0.3">
      <c r="B7" s="3" t="s">
        <v>34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7DB6-2F12-453F-97C2-B1D77AFDE18E}">
  <dimension ref="B2:H10"/>
  <sheetViews>
    <sheetView workbookViewId="0">
      <selection activeCell="B14" sqref="A1:XFD1048576"/>
    </sheetView>
  </sheetViews>
  <sheetFormatPr defaultRowHeight="14.4" x14ac:dyDescent="0.3"/>
  <cols>
    <col min="1" max="1" width="8.88671875" style="31"/>
    <col min="2" max="2" width="18.5546875" style="31" customWidth="1"/>
    <col min="3" max="3" width="14.77734375" style="31" customWidth="1"/>
    <col min="4" max="4" width="13.6640625" style="31" customWidth="1"/>
    <col min="5" max="5" width="13.44140625" style="31" customWidth="1"/>
    <col min="6" max="6" width="15" style="31" customWidth="1"/>
    <col min="7" max="7" width="12.6640625" style="31" customWidth="1"/>
    <col min="8" max="16384" width="8.88671875" style="31"/>
  </cols>
  <sheetData>
    <row r="2" spans="2:8" ht="20.399999999999999" x14ac:dyDescent="0.3">
      <c r="B2" s="4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x14ac:dyDescent="0.3">
      <c r="B3" s="4" t="s">
        <v>36</v>
      </c>
      <c r="C3" s="34">
        <v>1</v>
      </c>
      <c r="D3" s="34">
        <v>0</v>
      </c>
      <c r="E3" s="34">
        <v>0</v>
      </c>
      <c r="F3" s="34">
        <v>0</v>
      </c>
      <c r="G3" s="34">
        <v>1</v>
      </c>
      <c r="H3" s="34">
        <f>SUM(C3:G3)</f>
        <v>2</v>
      </c>
    </row>
    <row r="4" spans="2:8" x14ac:dyDescent="0.3">
      <c r="B4" s="4" t="s">
        <v>37</v>
      </c>
      <c r="C4" s="34">
        <v>1</v>
      </c>
      <c r="D4" s="34">
        <v>0</v>
      </c>
      <c r="E4" s="34">
        <v>0</v>
      </c>
      <c r="F4" s="34">
        <v>0</v>
      </c>
      <c r="G4" s="34">
        <v>0</v>
      </c>
      <c r="H4" s="34">
        <f t="shared" ref="H4:H10" si="0">SUM(C4:G4)</f>
        <v>1</v>
      </c>
    </row>
    <row r="5" spans="2:8" x14ac:dyDescent="0.3">
      <c r="B5" s="4" t="s">
        <v>38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f t="shared" si="0"/>
        <v>0</v>
      </c>
    </row>
    <row r="6" spans="2:8" x14ac:dyDescent="0.3">
      <c r="B6" s="4" t="s">
        <v>39</v>
      </c>
      <c r="C6" s="34">
        <v>1</v>
      </c>
      <c r="D6" s="34">
        <v>0</v>
      </c>
      <c r="E6" s="34">
        <v>0</v>
      </c>
      <c r="F6" s="34">
        <v>0</v>
      </c>
      <c r="G6" s="34">
        <v>1</v>
      </c>
      <c r="H6" s="34">
        <f t="shared" si="0"/>
        <v>2</v>
      </c>
    </row>
    <row r="7" spans="2:8" x14ac:dyDescent="0.3">
      <c r="B7" s="4" t="s">
        <v>40</v>
      </c>
      <c r="C7" s="34">
        <v>1</v>
      </c>
      <c r="D7" s="34">
        <v>0</v>
      </c>
      <c r="E7" s="34">
        <v>1</v>
      </c>
      <c r="F7" s="34">
        <v>0</v>
      </c>
      <c r="G7" s="34">
        <v>1</v>
      </c>
      <c r="H7" s="34">
        <f t="shared" si="0"/>
        <v>3</v>
      </c>
    </row>
    <row r="8" spans="2:8" x14ac:dyDescent="0.3">
      <c r="B8" s="4" t="s">
        <v>41</v>
      </c>
      <c r="C8" s="34">
        <v>1</v>
      </c>
      <c r="D8" s="34">
        <v>0</v>
      </c>
      <c r="E8" s="34">
        <v>0</v>
      </c>
      <c r="F8" s="34">
        <v>1</v>
      </c>
      <c r="G8" s="34">
        <v>0</v>
      </c>
      <c r="H8" s="34">
        <f t="shared" si="0"/>
        <v>2</v>
      </c>
    </row>
    <row r="9" spans="2:8" x14ac:dyDescent="0.3">
      <c r="B9" s="4" t="s">
        <v>42</v>
      </c>
      <c r="C9" s="34">
        <v>1</v>
      </c>
      <c r="D9" s="34">
        <v>0</v>
      </c>
      <c r="E9" s="34">
        <v>0</v>
      </c>
      <c r="F9" s="34">
        <v>1</v>
      </c>
      <c r="G9" s="34">
        <v>0</v>
      </c>
      <c r="H9" s="34">
        <f t="shared" si="0"/>
        <v>2</v>
      </c>
    </row>
    <row r="10" spans="2:8" x14ac:dyDescent="0.3">
      <c r="B10" s="4" t="s">
        <v>43</v>
      </c>
      <c r="C10" s="34">
        <v>0</v>
      </c>
      <c r="D10" s="34">
        <v>0</v>
      </c>
      <c r="E10" s="34">
        <v>0</v>
      </c>
      <c r="F10" s="34">
        <v>1</v>
      </c>
      <c r="G10" s="34">
        <v>0</v>
      </c>
      <c r="H10" s="34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A937-A31A-4086-85E2-5099F7CF001B}">
  <dimension ref="A1:G11"/>
  <sheetViews>
    <sheetView workbookViewId="0">
      <selection activeCell="A2" sqref="A2:G11"/>
    </sheetView>
  </sheetViews>
  <sheetFormatPr defaultRowHeight="14.4" x14ac:dyDescent="0.3"/>
  <cols>
    <col min="1" max="1" width="20.88671875" customWidth="1"/>
    <col min="2" max="5" width="18.109375" customWidth="1"/>
    <col min="6" max="6" width="18.21875" customWidth="1"/>
    <col min="7" max="7" width="12.44140625" customWidth="1"/>
  </cols>
  <sheetData>
    <row r="1" spans="1:7" ht="20.399999999999999" x14ac:dyDescent="0.3">
      <c r="A1" s="2" t="s">
        <v>0</v>
      </c>
      <c r="B1" s="4" t="s">
        <v>27</v>
      </c>
      <c r="C1" s="4" t="s">
        <v>64</v>
      </c>
      <c r="D1" s="4" t="s">
        <v>66</v>
      </c>
      <c r="E1" s="4" t="s">
        <v>65</v>
      </c>
      <c r="F1" s="4" t="s">
        <v>28</v>
      </c>
      <c r="G1" s="4" t="s">
        <v>29</v>
      </c>
    </row>
    <row r="2" spans="1:7" x14ac:dyDescent="0.3">
      <c r="A2" s="53" t="s">
        <v>131</v>
      </c>
      <c r="B2">
        <v>0</v>
      </c>
      <c r="C2">
        <v>0</v>
      </c>
      <c r="D2">
        <v>0</v>
      </c>
      <c r="E2">
        <v>1</v>
      </c>
      <c r="F2">
        <v>0</v>
      </c>
      <c r="G2">
        <f>SUM(B2:F2)</f>
        <v>1</v>
      </c>
    </row>
    <row r="3" spans="1:7" x14ac:dyDescent="0.3">
      <c r="A3" s="53" t="s">
        <v>132</v>
      </c>
      <c r="B3">
        <v>1</v>
      </c>
      <c r="C3">
        <v>1</v>
      </c>
      <c r="D3">
        <v>0</v>
      </c>
      <c r="E3">
        <v>0</v>
      </c>
      <c r="F3">
        <v>1</v>
      </c>
      <c r="G3">
        <f t="shared" ref="G3:G11" si="0">SUM(B3:F3)</f>
        <v>3</v>
      </c>
    </row>
    <row r="4" spans="1:7" x14ac:dyDescent="0.3">
      <c r="A4" s="53" t="s">
        <v>133</v>
      </c>
      <c r="B4">
        <v>1</v>
      </c>
      <c r="C4">
        <v>0</v>
      </c>
      <c r="D4">
        <v>0</v>
      </c>
      <c r="E4">
        <v>0</v>
      </c>
      <c r="F4">
        <v>1</v>
      </c>
      <c r="G4">
        <f t="shared" si="0"/>
        <v>2</v>
      </c>
    </row>
    <row r="5" spans="1:7" x14ac:dyDescent="0.3">
      <c r="A5" s="53" t="s">
        <v>134</v>
      </c>
      <c r="B5">
        <v>0</v>
      </c>
      <c r="C5">
        <v>0</v>
      </c>
      <c r="D5">
        <v>0</v>
      </c>
      <c r="E5">
        <v>0</v>
      </c>
      <c r="F5">
        <v>0</v>
      </c>
      <c r="G5">
        <f t="shared" si="0"/>
        <v>0</v>
      </c>
    </row>
    <row r="6" spans="1:7" x14ac:dyDescent="0.3">
      <c r="A6" s="53" t="s">
        <v>135</v>
      </c>
      <c r="B6">
        <v>1</v>
      </c>
      <c r="C6">
        <v>0</v>
      </c>
      <c r="D6">
        <v>0</v>
      </c>
      <c r="E6">
        <v>0</v>
      </c>
      <c r="F6">
        <v>1</v>
      </c>
      <c r="G6">
        <f t="shared" si="0"/>
        <v>2</v>
      </c>
    </row>
    <row r="7" spans="1:7" x14ac:dyDescent="0.3">
      <c r="A7" s="53" t="s">
        <v>136</v>
      </c>
      <c r="B7">
        <v>1</v>
      </c>
      <c r="C7">
        <v>0</v>
      </c>
      <c r="D7">
        <v>0</v>
      </c>
      <c r="E7">
        <v>1</v>
      </c>
      <c r="F7">
        <v>0</v>
      </c>
      <c r="G7">
        <f t="shared" si="0"/>
        <v>2</v>
      </c>
    </row>
    <row r="8" spans="1:7" x14ac:dyDescent="0.3">
      <c r="A8" s="53" t="s">
        <v>137</v>
      </c>
      <c r="B8">
        <v>0</v>
      </c>
      <c r="C8">
        <v>0</v>
      </c>
      <c r="D8">
        <v>0</v>
      </c>
      <c r="E8">
        <v>1</v>
      </c>
      <c r="F8">
        <v>1</v>
      </c>
      <c r="G8">
        <f t="shared" si="0"/>
        <v>2</v>
      </c>
    </row>
    <row r="9" spans="1:7" x14ac:dyDescent="0.3">
      <c r="A9" s="53" t="s">
        <v>138</v>
      </c>
      <c r="B9">
        <v>1</v>
      </c>
      <c r="C9">
        <v>0</v>
      </c>
      <c r="D9">
        <v>0</v>
      </c>
      <c r="E9">
        <v>1</v>
      </c>
      <c r="F9">
        <v>1</v>
      </c>
      <c r="G9">
        <f t="shared" si="0"/>
        <v>3</v>
      </c>
    </row>
    <row r="10" spans="1:7" x14ac:dyDescent="0.3">
      <c r="A10" s="53" t="s">
        <v>139</v>
      </c>
      <c r="B10">
        <v>0</v>
      </c>
      <c r="C10">
        <v>0</v>
      </c>
      <c r="D10">
        <v>0</v>
      </c>
      <c r="E10">
        <v>0</v>
      </c>
      <c r="F10">
        <v>0</v>
      </c>
      <c r="G10">
        <f t="shared" si="0"/>
        <v>0</v>
      </c>
    </row>
    <row r="11" spans="1:7" x14ac:dyDescent="0.3">
      <c r="A11" s="53" t="s">
        <v>140</v>
      </c>
      <c r="B11">
        <v>0</v>
      </c>
      <c r="C11">
        <v>0</v>
      </c>
      <c r="D11">
        <v>0</v>
      </c>
      <c r="E11">
        <v>0</v>
      </c>
      <c r="F11">
        <v>0</v>
      </c>
      <c r="G11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AA56-75B1-453D-9E4D-A8744C85CB1A}">
  <dimension ref="B2:H8"/>
  <sheetViews>
    <sheetView workbookViewId="0">
      <selection activeCell="G15" sqref="G15"/>
    </sheetView>
  </sheetViews>
  <sheetFormatPr defaultRowHeight="14.4" x14ac:dyDescent="0.3"/>
  <cols>
    <col min="2" max="2" width="17.6640625" customWidth="1"/>
    <col min="3" max="3" width="14.77734375" customWidth="1"/>
    <col min="4" max="4" width="13.6640625" customWidth="1"/>
    <col min="5" max="5" width="13.44140625" customWidth="1"/>
    <col min="6" max="6" width="15" customWidth="1"/>
    <col min="7" max="7" width="12.6640625" customWidth="1"/>
  </cols>
  <sheetData>
    <row r="2" spans="2:8" ht="20.399999999999999" x14ac:dyDescent="0.3">
      <c r="B2" s="2" t="s">
        <v>0</v>
      </c>
      <c r="C2" s="4" t="s">
        <v>27</v>
      </c>
      <c r="D2" s="4" t="s">
        <v>67</v>
      </c>
      <c r="E2" s="4" t="s">
        <v>66</v>
      </c>
      <c r="F2" s="4" t="s">
        <v>65</v>
      </c>
      <c r="G2" s="4" t="s">
        <v>28</v>
      </c>
      <c r="H2" s="4" t="s">
        <v>29</v>
      </c>
    </row>
    <row r="3" spans="2:8" x14ac:dyDescent="0.3">
      <c r="B3" s="2" t="s">
        <v>44</v>
      </c>
      <c r="C3" s="6">
        <v>0</v>
      </c>
      <c r="D3" s="6">
        <v>0</v>
      </c>
      <c r="E3" s="6">
        <v>0</v>
      </c>
      <c r="F3" s="6">
        <v>1</v>
      </c>
      <c r="G3" s="6">
        <v>1</v>
      </c>
      <c r="H3" s="7">
        <f>SUM(C3:G3)</f>
        <v>2</v>
      </c>
    </row>
    <row r="4" spans="2:8" x14ac:dyDescent="0.3">
      <c r="B4" s="2" t="s">
        <v>45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7">
        <f t="shared" ref="H4:H8" si="0">SUM(C4:G4)</f>
        <v>0</v>
      </c>
    </row>
    <row r="5" spans="2:8" x14ac:dyDescent="0.3">
      <c r="B5" s="2" t="s">
        <v>49</v>
      </c>
      <c r="C5" s="6">
        <v>0</v>
      </c>
      <c r="D5" s="6">
        <v>0</v>
      </c>
      <c r="E5" s="6">
        <v>0</v>
      </c>
      <c r="F5" s="6">
        <v>1</v>
      </c>
      <c r="G5" s="6">
        <v>0</v>
      </c>
      <c r="H5" s="7">
        <f t="shared" si="0"/>
        <v>1</v>
      </c>
    </row>
    <row r="6" spans="2:8" x14ac:dyDescent="0.3">
      <c r="B6" s="2" t="s">
        <v>46</v>
      </c>
      <c r="C6" s="6">
        <v>0</v>
      </c>
      <c r="D6" s="6">
        <v>0</v>
      </c>
      <c r="E6" s="6">
        <v>1</v>
      </c>
      <c r="F6" s="6">
        <v>1</v>
      </c>
      <c r="G6" s="6">
        <v>1</v>
      </c>
      <c r="H6" s="7">
        <f t="shared" si="0"/>
        <v>3</v>
      </c>
    </row>
    <row r="7" spans="2:8" x14ac:dyDescent="0.3">
      <c r="B7" s="3" t="s">
        <v>47</v>
      </c>
      <c r="C7" s="6">
        <v>0</v>
      </c>
      <c r="D7" s="6">
        <v>0</v>
      </c>
      <c r="E7" s="6">
        <v>1</v>
      </c>
      <c r="F7" s="6">
        <v>1</v>
      </c>
      <c r="G7" s="6">
        <v>0</v>
      </c>
      <c r="H7" s="7">
        <f t="shared" si="0"/>
        <v>2</v>
      </c>
    </row>
    <row r="8" spans="2:8" x14ac:dyDescent="0.3">
      <c r="B8" s="3" t="s">
        <v>48</v>
      </c>
      <c r="C8" s="6">
        <v>0</v>
      </c>
      <c r="D8" s="6">
        <v>0</v>
      </c>
      <c r="E8" s="6">
        <v>1</v>
      </c>
      <c r="F8" s="6">
        <v>0</v>
      </c>
      <c r="G8" s="6">
        <v>1</v>
      </c>
      <c r="H8" s="7">
        <f t="shared" si="0"/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A59C-87F7-42A4-A79F-BF11165A995F}">
  <dimension ref="A1:G2"/>
  <sheetViews>
    <sheetView workbookViewId="0">
      <selection activeCell="A2" sqref="A2:G2"/>
    </sheetView>
  </sheetViews>
  <sheetFormatPr defaultRowHeight="14.4" x14ac:dyDescent="0.3"/>
  <cols>
    <col min="1" max="1" width="20.88671875" customWidth="1"/>
    <col min="2" max="5" width="18.109375" customWidth="1"/>
    <col min="6" max="6" width="18.21875" customWidth="1"/>
    <col min="7" max="7" width="12.44140625" customWidth="1"/>
  </cols>
  <sheetData>
    <row r="1" spans="1:7" ht="20.399999999999999" x14ac:dyDescent="0.3">
      <c r="A1" s="2" t="s">
        <v>0</v>
      </c>
      <c r="B1" s="4" t="s">
        <v>27</v>
      </c>
      <c r="C1" s="4" t="s">
        <v>64</v>
      </c>
      <c r="D1" s="4" t="s">
        <v>66</v>
      </c>
      <c r="E1" s="4" t="s">
        <v>65</v>
      </c>
      <c r="F1" s="4" t="s">
        <v>28</v>
      </c>
      <c r="G1" s="4" t="s">
        <v>29</v>
      </c>
    </row>
    <row r="2" spans="1:7" x14ac:dyDescent="0.3">
      <c r="A2" s="2" t="s">
        <v>108</v>
      </c>
      <c r="B2" s="6">
        <v>0.64</v>
      </c>
      <c r="C2" s="6">
        <v>0</v>
      </c>
      <c r="D2" s="6">
        <v>0</v>
      </c>
      <c r="E2" s="6">
        <v>0.64</v>
      </c>
      <c r="F2" s="6">
        <v>0.27</v>
      </c>
      <c r="G2" s="7">
        <f>SUM(B2:F2)</f>
        <v>1.55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D59E5DCECE564FA10C6398EE97DD9D" ma:contentTypeVersion="14" ma:contentTypeDescription="Create a new document." ma:contentTypeScope="" ma:versionID="2c621dab3ad6738acea2f0ae5ece20f0">
  <xsd:schema xmlns:xsd="http://www.w3.org/2001/XMLSchema" xmlns:xs="http://www.w3.org/2001/XMLSchema" xmlns:p="http://schemas.microsoft.com/office/2006/metadata/properties" xmlns:ns1="http://schemas.microsoft.com/sharepoint/v3" xmlns:ns2="656be2df-9102-49c3-a304-3ca3d909afcc" xmlns:ns3="8e132c6d-ff9c-4589-9da1-cde70267966d" targetNamespace="http://schemas.microsoft.com/office/2006/metadata/properties" ma:root="true" ma:fieldsID="901a3c6f64ad27b3744cdd98da3293ee" ns1:_="" ns2:_="" ns3:_="">
    <xsd:import namespace="http://schemas.microsoft.com/sharepoint/v3"/>
    <xsd:import namespace="656be2df-9102-49c3-a304-3ca3d909afcc"/>
    <xsd:import namespace="8e132c6d-ff9c-4589-9da1-cde702679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be2df-9102-49c3-a304-3ca3d909a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32c6d-ff9c-4589-9da1-cde70267966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74E947-B7A9-4172-B6B9-5A71382675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17902B9-FA63-40D9-B14B-11CF43E8B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56be2df-9102-49c3-a304-3ca3d909afcc"/>
    <ds:schemaRef ds:uri="8e132c6d-ff9c-4589-9da1-cde7026796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68212-AF7D-4BC3-8A8A-91E9F2430D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Sheet1</vt:lpstr>
      <vt:lpstr>Multi</vt:lpstr>
      <vt:lpstr>Single</vt:lpstr>
      <vt:lpstr>Reimer</vt:lpstr>
      <vt:lpstr>Alam</vt:lpstr>
      <vt:lpstr>Spoerke</vt:lpstr>
      <vt:lpstr>Jones</vt:lpstr>
      <vt:lpstr>Llovera</vt:lpstr>
      <vt:lpstr>Bramlett</vt:lpstr>
      <vt:lpstr>Maysami</vt:lpstr>
      <vt:lpstr>Browning</vt:lpstr>
      <vt:lpstr>Dixon</vt:lpstr>
      <vt:lpstr>Gill</vt:lpstr>
      <vt:lpstr>Mountney</vt:lpstr>
      <vt:lpstr>Shear</vt:lpstr>
      <vt:lpstr>Jha</vt:lpstr>
      <vt:lpstr>Arroyo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Manoj Lalu</cp:lastModifiedBy>
  <dcterms:created xsi:type="dcterms:W3CDTF">2020-12-08T20:19:13Z</dcterms:created>
  <dcterms:modified xsi:type="dcterms:W3CDTF">2022-01-17T17:53:42Z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0x0101006DD59E5DCECE564FA10C6398EE97DD9D</vt:lpwstr>
  </property>
</Properties>
</file>