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irose/Documents/papers/@Dynein-DNA paper/eLife/revision_Mar2022/source files revised/"/>
    </mc:Choice>
  </mc:AlternateContent>
  <xr:revisionPtr revIDLastSave="0" documentId="8_{DA616D84-E821-7049-A4FD-669A21767B50}" xr6:coauthVersionLast="47" xr6:coauthVersionMax="47" xr10:uidLastSave="{00000000-0000-0000-0000-000000000000}"/>
  <bookViews>
    <workbookView xWindow="15800" yWindow="2620" windowWidth="33140" windowHeight="23900" xr2:uid="{00000000-000D-0000-FFFF-FFFF00000000}"/>
  </bookViews>
  <sheets>
    <sheet name="02A_096_097_098_P_lo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24" i="1"/>
  <c r="L48" i="1" l="1"/>
  <c r="M48" i="1" s="1"/>
  <c r="M24" i="1"/>
  <c r="L49" i="1"/>
  <c r="M49" i="1" s="1"/>
  <c r="L4" i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M51" i="1" l="1"/>
  <c r="L20" i="1"/>
  <c r="M20" i="1" s="1"/>
  <c r="L21" i="1"/>
  <c r="M21" i="1" s="1"/>
</calcChain>
</file>

<file path=xl/sharedStrings.xml><?xml version="1.0" encoding="utf-8"?>
<sst xmlns="http://schemas.openxmlformats.org/spreadsheetml/2006/main" count="98" uniqueCount="30">
  <si>
    <t>x1</t>
    <phoneticPr fontId="18"/>
  </si>
  <si>
    <t>y1</t>
    <phoneticPr fontId="18"/>
  </si>
  <si>
    <t>x2</t>
    <phoneticPr fontId="18"/>
  </si>
  <si>
    <t>y2</t>
    <phoneticPr fontId="18"/>
  </si>
  <si>
    <t>x3</t>
    <phoneticPr fontId="18"/>
  </si>
  <si>
    <t>y3</t>
    <phoneticPr fontId="18"/>
  </si>
  <si>
    <t>x4</t>
    <phoneticPr fontId="18"/>
  </si>
  <si>
    <t>y4</t>
    <phoneticPr fontId="18"/>
  </si>
  <si>
    <t>avg</t>
    <phoneticPr fontId="18"/>
  </si>
  <si>
    <t>stdev</t>
    <phoneticPr fontId="18"/>
  </si>
  <si>
    <t xml:space="preserve"> Width [pix]</t>
    <phoneticPr fontId="18"/>
  </si>
  <si>
    <t>ATP</t>
    <phoneticPr fontId="18"/>
  </si>
  <si>
    <t>Apo</t>
    <phoneticPr fontId="18"/>
  </si>
  <si>
    <t>t-value</t>
    <rPh sb="0" eb="1">
      <t>チ</t>
    </rPh>
    <phoneticPr fontId="18"/>
  </si>
  <si>
    <t>Averaged image #1</t>
    <phoneticPr fontId="18"/>
  </si>
  <si>
    <t>Group #1</t>
    <phoneticPr fontId="18"/>
  </si>
  <si>
    <t>Group #2</t>
    <phoneticPr fontId="18"/>
  </si>
  <si>
    <t>Averaged image #2</t>
    <phoneticPr fontId="18"/>
  </si>
  <si>
    <t>Averaged image #3</t>
    <phoneticPr fontId="18"/>
  </si>
  <si>
    <t>Averaged image #4</t>
    <phoneticPr fontId="18"/>
  </si>
  <si>
    <t>Averaged image #5</t>
    <phoneticPr fontId="18"/>
  </si>
  <si>
    <t>Averaged image #6</t>
    <phoneticPr fontId="18"/>
  </si>
  <si>
    <t>Averaged image #7</t>
    <phoneticPr fontId="18"/>
  </si>
  <si>
    <t>Averaged image #8</t>
    <phoneticPr fontId="18"/>
  </si>
  <si>
    <t>Averaged image #9</t>
    <phoneticPr fontId="18"/>
  </si>
  <si>
    <t>Averaged image #10</t>
    <phoneticPr fontId="18"/>
  </si>
  <si>
    <t>Averaged image #11</t>
    <phoneticPr fontId="18"/>
  </si>
  <si>
    <t>Averaged image #12</t>
    <phoneticPr fontId="18"/>
  </si>
  <si>
    <t>Width [nm]</t>
    <phoneticPr fontId="18"/>
  </si>
  <si>
    <t>Numerical data for Figure 2 - figure supplement 4 - distribution of the averaged lengths of MT-bound dynein molecules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</si>
</sst>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00"/>
    <numFmt numFmtId="178" formatCode="0.0000_);[Red]\(0.0000\)"/>
  </numFmts>
  <fonts count="2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 applyAlignment="1">
      <alignment horizontal="center" vertical="center"/>
    </xf>
    <xf numFmtId="177" fontId="19" fillId="0" borderId="0" xfId="0" applyNumberFormat="1" applyFont="1">
      <alignment vertical="center"/>
    </xf>
    <xf numFmtId="178" fontId="19" fillId="0" borderId="0" xfId="0" applyNumberFormat="1" applyFont="1">
      <alignment vertical="center"/>
    </xf>
    <xf numFmtId="2" fontId="19" fillId="0" borderId="0" xfId="0" applyNumberFormat="1" applyFont="1" applyFill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Fill="1">
      <alignment vertical="center"/>
    </xf>
    <xf numFmtId="176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/>
  </sheetViews>
  <sheetFormatPr baseColWidth="10" defaultRowHeight="16"/>
  <cols>
    <col min="1" max="1" width="22.7109375" style="1" customWidth="1"/>
    <col min="2" max="11" width="10.7109375" style="1"/>
    <col min="12" max="12" width="10.7109375" style="9"/>
    <col min="13" max="13" width="13" style="8" bestFit="1" customWidth="1"/>
    <col min="14" max="16384" width="10.7109375" style="1"/>
  </cols>
  <sheetData>
    <row r="1" spans="1:13" ht="18" customHeight="1">
      <c r="A1" s="1" t="s">
        <v>29</v>
      </c>
    </row>
    <row r="2" spans="1:13" ht="18" customHeight="1"/>
    <row r="3" spans="1:13" ht="18" customHeight="1">
      <c r="A3" s="1" t="s">
        <v>11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L3" s="2" t="s">
        <v>10</v>
      </c>
      <c r="M3" s="2" t="s">
        <v>28</v>
      </c>
    </row>
    <row r="4" spans="1:13" ht="18" customHeight="1">
      <c r="A4" s="1" t="s">
        <v>14</v>
      </c>
      <c r="B4" s="1" t="s">
        <v>15</v>
      </c>
      <c r="C4" s="3">
        <v>112</v>
      </c>
      <c r="D4" s="3">
        <v>145</v>
      </c>
      <c r="E4" s="3">
        <v>264.33333299999998</v>
      </c>
      <c r="F4" s="3">
        <v>145</v>
      </c>
      <c r="G4" s="3">
        <v>264.33333299999998</v>
      </c>
      <c r="H4" s="3">
        <v>251</v>
      </c>
      <c r="I4" s="3">
        <v>112</v>
      </c>
      <c r="J4" s="3">
        <v>251</v>
      </c>
      <c r="L4" s="4">
        <f>E4-C4</f>
        <v>152.33333299999998</v>
      </c>
      <c r="M4" s="5">
        <f t="shared" ref="M4:M21" si="0">L4*0.2193</f>
        <v>33.406699926899996</v>
      </c>
    </row>
    <row r="5" spans="1:13" ht="18" customHeight="1">
      <c r="A5" s="1" t="s">
        <v>14</v>
      </c>
      <c r="B5" s="1" t="s">
        <v>16</v>
      </c>
      <c r="C5" s="3">
        <v>137.33333300000001</v>
      </c>
      <c r="D5" s="3">
        <v>149.33333300000001</v>
      </c>
      <c r="E5" s="3">
        <v>268.33333299999998</v>
      </c>
      <c r="F5" s="3">
        <v>149.33333300000001</v>
      </c>
      <c r="G5" s="3">
        <v>268.33333299999998</v>
      </c>
      <c r="H5" s="3">
        <v>242</v>
      </c>
      <c r="I5" s="3">
        <v>137.33333300000001</v>
      </c>
      <c r="J5" s="3">
        <v>242</v>
      </c>
      <c r="L5" s="4">
        <f t="shared" ref="L5:L19" si="1">E5-C5</f>
        <v>130.99999999999997</v>
      </c>
      <c r="M5" s="5">
        <f t="shared" si="0"/>
        <v>28.728299999999994</v>
      </c>
    </row>
    <row r="6" spans="1:13" ht="18" customHeight="1">
      <c r="A6" s="1" t="s">
        <v>17</v>
      </c>
      <c r="B6" s="1" t="s">
        <v>15</v>
      </c>
      <c r="C6" s="3">
        <v>106.333333</v>
      </c>
      <c r="D6" s="3">
        <v>155.33333300000001</v>
      </c>
      <c r="E6" s="3">
        <v>258.66666700000002</v>
      </c>
      <c r="F6" s="3">
        <v>155.33333300000001</v>
      </c>
      <c r="G6" s="3">
        <v>258.66666700000002</v>
      </c>
      <c r="H6" s="3">
        <v>240.66666699999999</v>
      </c>
      <c r="I6" s="3">
        <v>106.333333</v>
      </c>
      <c r="J6" s="3">
        <v>240.66666699999999</v>
      </c>
      <c r="L6" s="4">
        <f t="shared" si="1"/>
        <v>152.33333400000004</v>
      </c>
      <c r="M6" s="5">
        <f t="shared" si="0"/>
        <v>33.406700146200009</v>
      </c>
    </row>
    <row r="7" spans="1:13" ht="18" customHeight="1">
      <c r="A7" s="1" t="s">
        <v>17</v>
      </c>
      <c r="B7" s="1" t="s">
        <v>16</v>
      </c>
      <c r="C7" s="3">
        <v>120.666667</v>
      </c>
      <c r="D7" s="3">
        <v>146.33333300000001</v>
      </c>
      <c r="E7" s="3">
        <v>260.66666700000002</v>
      </c>
      <c r="F7" s="3">
        <v>146.33333300000001</v>
      </c>
      <c r="G7" s="3">
        <v>260.66666700000002</v>
      </c>
      <c r="H7" s="3">
        <v>235.33333300000001</v>
      </c>
      <c r="I7" s="3">
        <v>120.666667</v>
      </c>
      <c r="J7" s="3">
        <v>235.33333300000001</v>
      </c>
      <c r="L7" s="4">
        <f t="shared" si="1"/>
        <v>140</v>
      </c>
      <c r="M7" s="5">
        <f t="shared" si="0"/>
        <v>30.701999999999998</v>
      </c>
    </row>
    <row r="8" spans="1:13" ht="18" customHeight="1">
      <c r="A8" s="1" t="s">
        <v>18</v>
      </c>
      <c r="B8" s="1" t="s">
        <v>15</v>
      </c>
      <c r="C8" s="3">
        <v>116</v>
      </c>
      <c r="D8" s="3">
        <v>150</v>
      </c>
      <c r="E8" s="3">
        <v>272.33333299999998</v>
      </c>
      <c r="F8" s="3">
        <v>150</v>
      </c>
      <c r="G8" s="3">
        <v>272.33333299999998</v>
      </c>
      <c r="H8" s="3">
        <v>258.66666700000002</v>
      </c>
      <c r="I8" s="3">
        <v>116</v>
      </c>
      <c r="J8" s="3">
        <v>258.66666700000002</v>
      </c>
      <c r="L8" s="4">
        <f t="shared" si="1"/>
        <v>156.33333299999998</v>
      </c>
      <c r="M8" s="5">
        <f t="shared" si="0"/>
        <v>34.283899926899998</v>
      </c>
    </row>
    <row r="9" spans="1:13" ht="18" customHeight="1">
      <c r="A9" s="1" t="s">
        <v>18</v>
      </c>
      <c r="B9" s="1" t="s">
        <v>16</v>
      </c>
      <c r="C9" s="3">
        <v>108</v>
      </c>
      <c r="D9" s="3">
        <v>144.33333300000001</v>
      </c>
      <c r="E9" s="3">
        <v>272.33333299999998</v>
      </c>
      <c r="F9" s="3">
        <v>144.33333300000001</v>
      </c>
      <c r="G9" s="3">
        <v>272.33333299999998</v>
      </c>
      <c r="H9" s="3">
        <v>249.33333300000001</v>
      </c>
      <c r="I9" s="3">
        <v>108</v>
      </c>
      <c r="J9" s="3">
        <v>249.33333300000001</v>
      </c>
      <c r="L9" s="4">
        <f t="shared" si="1"/>
        <v>164.33333299999998</v>
      </c>
      <c r="M9" s="5">
        <f t="shared" si="0"/>
        <v>36.038299926899995</v>
      </c>
    </row>
    <row r="10" spans="1:13" ht="18" customHeight="1">
      <c r="A10" s="1" t="s">
        <v>19</v>
      </c>
      <c r="B10" s="1" t="s">
        <v>15</v>
      </c>
      <c r="C10" s="3">
        <v>112</v>
      </c>
      <c r="D10" s="3">
        <v>151</v>
      </c>
      <c r="E10" s="3">
        <v>261</v>
      </c>
      <c r="F10" s="3">
        <v>151</v>
      </c>
      <c r="G10" s="3">
        <v>261</v>
      </c>
      <c r="H10" s="3">
        <v>256.33333299999998</v>
      </c>
      <c r="I10" s="3">
        <v>112</v>
      </c>
      <c r="J10" s="3">
        <v>256.33333299999998</v>
      </c>
      <c r="L10" s="4">
        <f t="shared" si="1"/>
        <v>149</v>
      </c>
      <c r="M10" s="5">
        <f t="shared" si="0"/>
        <v>32.675699999999999</v>
      </c>
    </row>
    <row r="11" spans="1:13" ht="18" customHeight="1">
      <c r="A11" s="1" t="s">
        <v>19</v>
      </c>
      <c r="B11" s="1" t="s">
        <v>16</v>
      </c>
      <c r="C11" s="3">
        <v>130.66666699999999</v>
      </c>
      <c r="D11" s="3">
        <v>158.33333300000001</v>
      </c>
      <c r="E11" s="3">
        <v>269.33333299999998</v>
      </c>
      <c r="F11" s="3">
        <v>158.33333300000001</v>
      </c>
      <c r="G11" s="3">
        <v>269.33333299999998</v>
      </c>
      <c r="H11" s="3">
        <v>240.33333300000001</v>
      </c>
      <c r="I11" s="3">
        <v>130.66666699999999</v>
      </c>
      <c r="J11" s="3">
        <v>240.33333300000001</v>
      </c>
      <c r="L11" s="4">
        <f t="shared" si="1"/>
        <v>138.66666599999999</v>
      </c>
      <c r="M11" s="5">
        <f t="shared" si="0"/>
        <v>30.409599853799996</v>
      </c>
    </row>
    <row r="12" spans="1:13" ht="18" customHeight="1">
      <c r="A12" s="6" t="s">
        <v>20</v>
      </c>
      <c r="B12" s="1" t="s">
        <v>15</v>
      </c>
      <c r="C12" s="3">
        <v>118.333333</v>
      </c>
      <c r="D12" s="3">
        <v>156</v>
      </c>
      <c r="E12" s="3">
        <v>268</v>
      </c>
      <c r="F12" s="3">
        <v>156</v>
      </c>
      <c r="G12" s="3">
        <v>268</v>
      </c>
      <c r="H12" s="3">
        <v>250</v>
      </c>
      <c r="I12" s="3">
        <v>118.333333</v>
      </c>
      <c r="J12" s="3">
        <v>250</v>
      </c>
      <c r="L12" s="4">
        <f t="shared" si="1"/>
        <v>149.66666700000002</v>
      </c>
      <c r="M12" s="5">
        <f t="shared" si="0"/>
        <v>32.821900073100004</v>
      </c>
    </row>
    <row r="13" spans="1:13" ht="18" customHeight="1">
      <c r="A13" s="6" t="s">
        <v>20</v>
      </c>
      <c r="B13" s="1" t="s">
        <v>16</v>
      </c>
      <c r="C13" s="3">
        <v>121.333333</v>
      </c>
      <c r="D13" s="3">
        <v>147.33333300000001</v>
      </c>
      <c r="E13" s="3">
        <v>272.33333299999998</v>
      </c>
      <c r="F13" s="3">
        <v>147.33333300000001</v>
      </c>
      <c r="G13" s="3">
        <v>272.33333299999998</v>
      </c>
      <c r="H13" s="3">
        <v>244.33333300000001</v>
      </c>
      <c r="I13" s="3">
        <v>121.333333</v>
      </c>
      <c r="J13" s="3">
        <v>244.33333300000001</v>
      </c>
      <c r="L13" s="4">
        <f t="shared" si="1"/>
        <v>151</v>
      </c>
      <c r="M13" s="5">
        <f t="shared" si="0"/>
        <v>33.1143</v>
      </c>
    </row>
    <row r="14" spans="1:13" ht="18" customHeight="1">
      <c r="A14" s="6" t="s">
        <v>21</v>
      </c>
      <c r="B14" s="1" t="s">
        <v>15</v>
      </c>
      <c r="C14" s="3">
        <v>115</v>
      </c>
      <c r="D14" s="3">
        <v>154.33333300000001</v>
      </c>
      <c r="E14" s="3">
        <v>265.33333299999998</v>
      </c>
      <c r="F14" s="3">
        <v>154.33333300000001</v>
      </c>
      <c r="G14" s="3">
        <v>265.33333299999998</v>
      </c>
      <c r="H14" s="3">
        <v>253</v>
      </c>
      <c r="I14" s="3">
        <v>115</v>
      </c>
      <c r="J14" s="3">
        <v>253</v>
      </c>
      <c r="L14" s="4">
        <f t="shared" si="1"/>
        <v>150.33333299999998</v>
      </c>
      <c r="M14" s="5">
        <f t="shared" si="0"/>
        <v>32.968099926899995</v>
      </c>
    </row>
    <row r="15" spans="1:13" ht="18" customHeight="1">
      <c r="A15" s="6" t="s">
        <v>21</v>
      </c>
      <c r="B15" s="1" t="s">
        <v>16</v>
      </c>
      <c r="C15" s="3">
        <v>119.333333</v>
      </c>
      <c r="D15" s="3">
        <v>140</v>
      </c>
      <c r="E15" s="3">
        <v>281</v>
      </c>
      <c r="F15" s="3">
        <v>140</v>
      </c>
      <c r="G15" s="3">
        <v>281</v>
      </c>
      <c r="H15" s="3">
        <v>248.33333300000001</v>
      </c>
      <c r="I15" s="3">
        <v>119.333333</v>
      </c>
      <c r="J15" s="3">
        <v>248.33333300000001</v>
      </c>
      <c r="L15" s="4">
        <f t="shared" si="1"/>
        <v>161.66666700000002</v>
      </c>
      <c r="M15" s="5">
        <f t="shared" si="0"/>
        <v>35.453500073100003</v>
      </c>
    </row>
    <row r="16" spans="1:13" ht="18" customHeight="1">
      <c r="A16" s="6" t="s">
        <v>22</v>
      </c>
      <c r="B16" s="1" t="s">
        <v>15</v>
      </c>
      <c r="C16" s="3">
        <v>113.333333</v>
      </c>
      <c r="D16" s="3">
        <v>153.66666699999999</v>
      </c>
      <c r="E16" s="3">
        <v>270</v>
      </c>
      <c r="F16" s="3">
        <v>153.66666699999999</v>
      </c>
      <c r="G16" s="3">
        <v>270</v>
      </c>
      <c r="H16" s="3">
        <v>259.66666700000002</v>
      </c>
      <c r="I16" s="3">
        <v>113.333333</v>
      </c>
      <c r="J16" s="3">
        <v>259.66666700000002</v>
      </c>
      <c r="L16" s="4">
        <f t="shared" si="1"/>
        <v>156.66666700000002</v>
      </c>
      <c r="M16" s="5">
        <f t="shared" si="0"/>
        <v>34.357000073100004</v>
      </c>
    </row>
    <row r="17" spans="1:13" ht="18" customHeight="1">
      <c r="A17" s="6" t="s">
        <v>22</v>
      </c>
      <c r="B17" s="1" t="s">
        <v>16</v>
      </c>
      <c r="C17" s="3">
        <v>102</v>
      </c>
      <c r="D17" s="3">
        <v>146.33333300000001</v>
      </c>
      <c r="E17" s="3">
        <v>274</v>
      </c>
      <c r="F17" s="3">
        <v>146.33333300000001</v>
      </c>
      <c r="G17" s="3">
        <v>274</v>
      </c>
      <c r="H17" s="3">
        <v>241.33333300000001</v>
      </c>
      <c r="I17" s="3">
        <v>102</v>
      </c>
      <c r="J17" s="3">
        <v>241.33333300000001</v>
      </c>
      <c r="L17" s="4">
        <f t="shared" si="1"/>
        <v>172</v>
      </c>
      <c r="M17" s="5">
        <f t="shared" si="0"/>
        <v>37.7196</v>
      </c>
    </row>
    <row r="18" spans="1:13" ht="18" customHeight="1">
      <c r="A18" s="6" t="s">
        <v>23</v>
      </c>
      <c r="B18" s="1" t="s">
        <v>15</v>
      </c>
      <c r="C18" s="3">
        <v>110.333333</v>
      </c>
      <c r="D18" s="3">
        <v>151.66666699999999</v>
      </c>
      <c r="E18" s="3">
        <v>273.66666700000002</v>
      </c>
      <c r="F18" s="3">
        <v>151.66666699999999</v>
      </c>
      <c r="G18" s="3">
        <v>273.66666700000002</v>
      </c>
      <c r="H18" s="3">
        <v>257.66666700000002</v>
      </c>
      <c r="I18" s="3">
        <v>110.333333</v>
      </c>
      <c r="J18" s="3">
        <v>257.66666700000002</v>
      </c>
      <c r="L18" s="4">
        <f t="shared" si="1"/>
        <v>163.33333400000004</v>
      </c>
      <c r="M18" s="5">
        <f t="shared" si="0"/>
        <v>35.819000146200004</v>
      </c>
    </row>
    <row r="19" spans="1:13" ht="18" customHeight="1">
      <c r="A19" s="6" t="s">
        <v>23</v>
      </c>
      <c r="B19" s="1" t="s">
        <v>16</v>
      </c>
      <c r="C19" s="3">
        <v>103</v>
      </c>
      <c r="D19" s="3">
        <v>149.33333300000001</v>
      </c>
      <c r="E19" s="3">
        <v>279.66666700000002</v>
      </c>
      <c r="F19" s="3">
        <v>149.33333300000001</v>
      </c>
      <c r="G19" s="3">
        <v>279.66666700000002</v>
      </c>
      <c r="H19" s="3">
        <v>254</v>
      </c>
      <c r="I19" s="3">
        <v>103</v>
      </c>
      <c r="J19" s="3">
        <v>254</v>
      </c>
      <c r="L19" s="4">
        <f t="shared" si="1"/>
        <v>176.66666700000002</v>
      </c>
      <c r="M19" s="5">
        <f t="shared" si="0"/>
        <v>38.743000073100006</v>
      </c>
    </row>
    <row r="20" spans="1:13" ht="18" customHeight="1">
      <c r="C20" s="3"/>
      <c r="D20" s="3"/>
      <c r="E20" s="3"/>
      <c r="F20" s="3"/>
      <c r="G20" s="3"/>
      <c r="H20" s="3"/>
      <c r="I20" s="3"/>
      <c r="J20" s="3"/>
      <c r="K20" s="7" t="s">
        <v>8</v>
      </c>
      <c r="L20" s="4">
        <f>AVERAGE(L4:L19)</f>
        <v>154.083333375</v>
      </c>
      <c r="M20" s="5">
        <f t="shared" si="0"/>
        <v>33.790475009137495</v>
      </c>
    </row>
    <row r="21" spans="1:13" ht="18" customHeight="1">
      <c r="C21" s="3"/>
      <c r="D21" s="3"/>
      <c r="E21" s="3"/>
      <c r="F21" s="3"/>
      <c r="G21" s="3"/>
      <c r="H21" s="3"/>
      <c r="I21" s="3"/>
      <c r="J21" s="3"/>
      <c r="K21" s="7" t="s">
        <v>9</v>
      </c>
      <c r="L21" s="4">
        <f>STDEVA(L4:L19)</f>
        <v>11.929732666900129</v>
      </c>
      <c r="M21" s="5">
        <f t="shared" si="0"/>
        <v>2.6161903738511985</v>
      </c>
    </row>
    <row r="22" spans="1:13" ht="18" customHeight="1">
      <c r="C22" s="3"/>
      <c r="D22" s="3"/>
      <c r="E22" s="3"/>
      <c r="F22" s="3"/>
      <c r="G22" s="3"/>
      <c r="H22" s="3"/>
      <c r="I22" s="3"/>
      <c r="J22" s="3"/>
      <c r="K22" s="7"/>
      <c r="L22" s="4"/>
      <c r="M22" s="5"/>
    </row>
    <row r="23" spans="1:13" ht="18" customHeight="1">
      <c r="A23" s="1" t="s">
        <v>12</v>
      </c>
      <c r="C23" s="3"/>
      <c r="D23" s="3"/>
      <c r="E23" s="3"/>
      <c r="F23" s="3"/>
      <c r="G23" s="3"/>
      <c r="H23" s="3"/>
      <c r="I23" s="3"/>
      <c r="J23" s="3"/>
      <c r="L23" s="4"/>
    </row>
    <row r="24" spans="1:13" ht="18" customHeight="1">
      <c r="A24" s="1" t="s">
        <v>14</v>
      </c>
      <c r="B24" s="1" t="s">
        <v>15</v>
      </c>
      <c r="C24" s="3">
        <v>141.66666699999999</v>
      </c>
      <c r="D24" s="3">
        <v>150.66666699999999</v>
      </c>
      <c r="E24" s="3">
        <v>250.66666699999999</v>
      </c>
      <c r="F24" s="3">
        <v>150.66666699999999</v>
      </c>
      <c r="G24" s="3">
        <v>250.66666699999999</v>
      </c>
      <c r="H24" s="3">
        <v>255</v>
      </c>
      <c r="I24" s="3">
        <v>141.66666699999999</v>
      </c>
      <c r="J24" s="3">
        <v>255</v>
      </c>
      <c r="L24" s="4">
        <f>E24-C24</f>
        <v>109</v>
      </c>
      <c r="M24" s="5">
        <f t="shared" ref="M24:M49" si="2">L24*0.2193</f>
        <v>23.903700000000001</v>
      </c>
    </row>
    <row r="25" spans="1:13" ht="18" customHeight="1">
      <c r="A25" s="1" t="s">
        <v>14</v>
      </c>
      <c r="B25" s="1" t="s">
        <v>16</v>
      </c>
      <c r="C25" s="3">
        <v>104</v>
      </c>
      <c r="D25" s="3">
        <v>144</v>
      </c>
      <c r="E25" s="3">
        <v>242</v>
      </c>
      <c r="F25" s="3">
        <v>144</v>
      </c>
      <c r="G25" s="3">
        <v>242</v>
      </c>
      <c r="H25" s="3">
        <v>251.33333300000001</v>
      </c>
      <c r="I25" s="3">
        <v>104</v>
      </c>
      <c r="J25" s="3">
        <v>251.33333300000001</v>
      </c>
      <c r="L25" s="4">
        <f t="shared" ref="L25:L47" si="3">E25-C25</f>
        <v>138</v>
      </c>
      <c r="M25" s="5">
        <f t="shared" si="2"/>
        <v>30.263400000000001</v>
      </c>
    </row>
    <row r="26" spans="1:13" ht="18" customHeight="1">
      <c r="A26" s="1" t="s">
        <v>17</v>
      </c>
      <c r="B26" s="1" t="s">
        <v>15</v>
      </c>
      <c r="C26" s="3">
        <v>116</v>
      </c>
      <c r="D26" s="3">
        <v>154</v>
      </c>
      <c r="E26" s="3">
        <v>269.66666700000002</v>
      </c>
      <c r="F26" s="3">
        <v>154</v>
      </c>
      <c r="G26" s="3">
        <v>269.66666700000002</v>
      </c>
      <c r="H26" s="3">
        <v>261.66666700000002</v>
      </c>
      <c r="I26" s="3">
        <v>116</v>
      </c>
      <c r="J26" s="3">
        <v>261.66666700000002</v>
      </c>
      <c r="L26" s="4">
        <f t="shared" si="3"/>
        <v>153.66666700000002</v>
      </c>
      <c r="M26" s="5">
        <f t="shared" si="2"/>
        <v>33.699100073100006</v>
      </c>
    </row>
    <row r="27" spans="1:13" ht="18" customHeight="1">
      <c r="A27" s="1" t="s">
        <v>17</v>
      </c>
      <c r="B27" s="1" t="s">
        <v>16</v>
      </c>
      <c r="C27" s="3">
        <v>123</v>
      </c>
      <c r="D27" s="3">
        <v>138.66666699999999</v>
      </c>
      <c r="E27" s="3">
        <v>255</v>
      </c>
      <c r="F27" s="3">
        <v>138.66666699999999</v>
      </c>
      <c r="G27" s="3">
        <v>255</v>
      </c>
      <c r="H27" s="3">
        <v>249.33333300000001</v>
      </c>
      <c r="I27" s="3">
        <v>123</v>
      </c>
      <c r="J27" s="3">
        <v>249.33333300000001</v>
      </c>
      <c r="L27" s="4">
        <f t="shared" si="3"/>
        <v>132</v>
      </c>
      <c r="M27" s="5">
        <f t="shared" si="2"/>
        <v>28.947599999999998</v>
      </c>
    </row>
    <row r="28" spans="1:13" ht="18" customHeight="1">
      <c r="A28" s="1" t="s">
        <v>18</v>
      </c>
      <c r="B28" s="1" t="s">
        <v>15</v>
      </c>
      <c r="C28" s="3">
        <v>126</v>
      </c>
      <c r="D28" s="3">
        <v>150.33333300000001</v>
      </c>
      <c r="E28" s="3">
        <v>273</v>
      </c>
      <c r="F28" s="3">
        <v>150.33333300000001</v>
      </c>
      <c r="G28" s="3">
        <v>273</v>
      </c>
      <c r="H28" s="3">
        <v>262.33333299999998</v>
      </c>
      <c r="I28" s="3">
        <v>126</v>
      </c>
      <c r="J28" s="3">
        <v>262.33333299999998</v>
      </c>
      <c r="L28" s="4">
        <f t="shared" si="3"/>
        <v>147</v>
      </c>
      <c r="M28" s="5">
        <f t="shared" si="2"/>
        <v>32.237099999999998</v>
      </c>
    </row>
    <row r="29" spans="1:13" ht="18" customHeight="1">
      <c r="A29" s="1" t="s">
        <v>18</v>
      </c>
      <c r="B29" s="1" t="s">
        <v>16</v>
      </c>
      <c r="C29" s="3">
        <v>113</v>
      </c>
      <c r="D29" s="3">
        <v>148.66666699999999</v>
      </c>
      <c r="E29" s="3">
        <v>257.66666700000002</v>
      </c>
      <c r="F29" s="3">
        <v>148.66666699999999</v>
      </c>
      <c r="G29" s="3">
        <v>257.66666700000002</v>
      </c>
      <c r="H29" s="3">
        <v>247.66666699999999</v>
      </c>
      <c r="I29" s="3">
        <v>113</v>
      </c>
      <c r="J29" s="3">
        <v>247.66666699999999</v>
      </c>
      <c r="L29" s="4">
        <f t="shared" si="3"/>
        <v>144.66666700000002</v>
      </c>
      <c r="M29" s="5">
        <f t="shared" si="2"/>
        <v>31.725400073100005</v>
      </c>
    </row>
    <row r="30" spans="1:13" ht="18" customHeight="1">
      <c r="A30" s="1" t="s">
        <v>19</v>
      </c>
      <c r="B30" s="1" t="s">
        <v>15</v>
      </c>
      <c r="C30" s="3">
        <v>115.666667</v>
      </c>
      <c r="D30" s="3">
        <v>156</v>
      </c>
      <c r="E30" s="3">
        <v>251</v>
      </c>
      <c r="F30" s="3">
        <v>156</v>
      </c>
      <c r="G30" s="3">
        <v>251</v>
      </c>
      <c r="H30" s="3">
        <v>257.33333299999998</v>
      </c>
      <c r="I30" s="3">
        <v>115.666667</v>
      </c>
      <c r="J30" s="3">
        <v>257.33333299999998</v>
      </c>
      <c r="L30" s="4">
        <f t="shared" si="3"/>
        <v>135.33333299999998</v>
      </c>
      <c r="M30" s="5">
        <f t="shared" si="2"/>
        <v>29.678599926899995</v>
      </c>
    </row>
    <row r="31" spans="1:13" ht="18" customHeight="1">
      <c r="A31" s="1" t="s">
        <v>19</v>
      </c>
      <c r="B31" s="1" t="s">
        <v>16</v>
      </c>
      <c r="C31" s="3">
        <v>119.666667</v>
      </c>
      <c r="D31" s="3">
        <v>140</v>
      </c>
      <c r="E31" s="3">
        <v>250</v>
      </c>
      <c r="F31" s="3">
        <v>140</v>
      </c>
      <c r="G31" s="3">
        <v>250</v>
      </c>
      <c r="H31" s="3">
        <v>253</v>
      </c>
      <c r="I31" s="3">
        <v>119.666667</v>
      </c>
      <c r="J31" s="3">
        <v>253</v>
      </c>
      <c r="L31" s="4">
        <f t="shared" si="3"/>
        <v>130.33333299999998</v>
      </c>
      <c r="M31" s="5">
        <f t="shared" si="2"/>
        <v>28.582099926899996</v>
      </c>
    </row>
    <row r="32" spans="1:13" ht="18" customHeight="1">
      <c r="A32" s="6" t="s">
        <v>20</v>
      </c>
      <c r="B32" s="1" t="s">
        <v>15</v>
      </c>
      <c r="C32" s="3">
        <v>119</v>
      </c>
      <c r="D32" s="3">
        <v>152</v>
      </c>
      <c r="E32" s="3">
        <v>268</v>
      </c>
      <c r="F32" s="3">
        <v>152</v>
      </c>
      <c r="G32" s="3">
        <v>268</v>
      </c>
      <c r="H32" s="3">
        <v>257</v>
      </c>
      <c r="I32" s="3">
        <v>119</v>
      </c>
      <c r="J32" s="3">
        <v>257</v>
      </c>
      <c r="L32" s="4">
        <f t="shared" si="3"/>
        <v>149</v>
      </c>
      <c r="M32" s="5">
        <f t="shared" si="2"/>
        <v>32.675699999999999</v>
      </c>
    </row>
    <row r="33" spans="1:13" ht="18" customHeight="1">
      <c r="A33" s="6" t="s">
        <v>20</v>
      </c>
      <c r="B33" s="1" t="s">
        <v>16</v>
      </c>
      <c r="C33" s="3">
        <v>104.666667</v>
      </c>
      <c r="D33" s="3">
        <v>148</v>
      </c>
      <c r="E33" s="3">
        <v>225.66666699999999</v>
      </c>
      <c r="F33" s="3">
        <v>148</v>
      </c>
      <c r="G33" s="3">
        <v>225.66666699999999</v>
      </c>
      <c r="H33" s="3">
        <v>248</v>
      </c>
      <c r="I33" s="3">
        <v>104.666667</v>
      </c>
      <c r="J33" s="3">
        <v>248</v>
      </c>
      <c r="L33" s="4">
        <f t="shared" si="3"/>
        <v>120.99999999999999</v>
      </c>
      <c r="M33" s="5">
        <f t="shared" si="2"/>
        <v>26.535299999999996</v>
      </c>
    </row>
    <row r="34" spans="1:13" ht="18" customHeight="1">
      <c r="A34" s="6" t="s">
        <v>21</v>
      </c>
      <c r="B34" s="1" t="s">
        <v>15</v>
      </c>
      <c r="C34" s="3">
        <v>130</v>
      </c>
      <c r="D34" s="3">
        <v>156.66666699999999</v>
      </c>
      <c r="E34" s="3">
        <v>249.33333300000001</v>
      </c>
      <c r="F34" s="3">
        <v>156.66666699999999</v>
      </c>
      <c r="G34" s="3">
        <v>249.33333300000001</v>
      </c>
      <c r="H34" s="3">
        <v>248</v>
      </c>
      <c r="I34" s="3">
        <v>130</v>
      </c>
      <c r="J34" s="3">
        <v>248</v>
      </c>
      <c r="L34" s="4">
        <f t="shared" si="3"/>
        <v>119.33333300000001</v>
      </c>
      <c r="M34" s="5">
        <f t="shared" si="2"/>
        <v>26.169799926900001</v>
      </c>
    </row>
    <row r="35" spans="1:13" ht="18" customHeight="1">
      <c r="A35" s="6" t="s">
        <v>21</v>
      </c>
      <c r="B35" s="1" t="s">
        <v>16</v>
      </c>
      <c r="C35" s="3">
        <v>124.666667</v>
      </c>
      <c r="D35" s="3">
        <v>145.33333300000001</v>
      </c>
      <c r="E35" s="3">
        <v>264.33333299999998</v>
      </c>
      <c r="F35" s="3">
        <v>145.33333300000001</v>
      </c>
      <c r="G35" s="3">
        <v>264.33333299999998</v>
      </c>
      <c r="H35" s="3">
        <v>244</v>
      </c>
      <c r="I35" s="3">
        <v>124.666667</v>
      </c>
      <c r="J35" s="3">
        <v>244</v>
      </c>
      <c r="L35" s="4">
        <f t="shared" si="3"/>
        <v>139.66666599999996</v>
      </c>
      <c r="M35" s="5">
        <f t="shared" si="2"/>
        <v>30.628899853799993</v>
      </c>
    </row>
    <row r="36" spans="1:13" ht="18" customHeight="1">
      <c r="A36" s="6" t="s">
        <v>22</v>
      </c>
      <c r="B36" s="1" t="s">
        <v>15</v>
      </c>
      <c r="C36" s="3">
        <v>127.666667</v>
      </c>
      <c r="D36" s="3">
        <v>150.33333300000001</v>
      </c>
      <c r="E36" s="3">
        <v>259.33333299999998</v>
      </c>
      <c r="F36" s="3">
        <v>150.33333300000001</v>
      </c>
      <c r="G36" s="3">
        <v>259.33333299999998</v>
      </c>
      <c r="H36" s="3">
        <v>252.33333300000001</v>
      </c>
      <c r="I36" s="3">
        <v>127.666667</v>
      </c>
      <c r="J36" s="3">
        <v>252.33333300000001</v>
      </c>
      <c r="L36" s="4">
        <f t="shared" si="3"/>
        <v>131.66666599999996</v>
      </c>
      <c r="M36" s="5">
        <f t="shared" si="2"/>
        <v>28.874499853799993</v>
      </c>
    </row>
    <row r="37" spans="1:13" ht="18" customHeight="1">
      <c r="A37" s="6" t="s">
        <v>22</v>
      </c>
      <c r="B37" s="1" t="s">
        <v>16</v>
      </c>
      <c r="C37" s="3">
        <v>118.333333</v>
      </c>
      <c r="D37" s="3">
        <v>143.66666699999999</v>
      </c>
      <c r="E37" s="3">
        <v>262.66666700000002</v>
      </c>
      <c r="F37" s="3">
        <v>143.66666699999999</v>
      </c>
      <c r="G37" s="3">
        <v>262.66666700000002</v>
      </c>
      <c r="H37" s="3">
        <v>252.66666699999999</v>
      </c>
      <c r="I37" s="3">
        <v>118.333333</v>
      </c>
      <c r="J37" s="3">
        <v>252.66666699999999</v>
      </c>
      <c r="L37" s="4">
        <f t="shared" si="3"/>
        <v>144.33333400000004</v>
      </c>
      <c r="M37" s="5">
        <f t="shared" si="2"/>
        <v>31.652300146200009</v>
      </c>
    </row>
    <row r="38" spans="1:13" ht="18" customHeight="1">
      <c r="A38" s="6" t="s">
        <v>23</v>
      </c>
      <c r="B38" s="1" t="s">
        <v>15</v>
      </c>
      <c r="C38" s="3">
        <v>137</v>
      </c>
      <c r="D38" s="3">
        <v>152</v>
      </c>
      <c r="E38" s="3">
        <v>265.33333299999998</v>
      </c>
      <c r="F38" s="3">
        <v>152</v>
      </c>
      <c r="G38" s="3">
        <v>265.33333299999998</v>
      </c>
      <c r="H38" s="3">
        <v>253</v>
      </c>
      <c r="I38" s="3">
        <v>137</v>
      </c>
      <c r="J38" s="3">
        <v>253</v>
      </c>
      <c r="L38" s="4">
        <f t="shared" si="3"/>
        <v>128.33333299999998</v>
      </c>
      <c r="M38" s="5">
        <f t="shared" si="2"/>
        <v>28.143499926899995</v>
      </c>
    </row>
    <row r="39" spans="1:13" ht="18" customHeight="1">
      <c r="A39" s="6" t="s">
        <v>23</v>
      </c>
      <c r="B39" s="1" t="s">
        <v>16</v>
      </c>
      <c r="C39" s="3">
        <v>115.666667</v>
      </c>
      <c r="D39" s="3">
        <v>146</v>
      </c>
      <c r="E39" s="3">
        <v>256.33333299999998</v>
      </c>
      <c r="F39" s="3">
        <v>146</v>
      </c>
      <c r="G39" s="3">
        <v>256.33333299999998</v>
      </c>
      <c r="H39" s="3">
        <v>255.33333300000001</v>
      </c>
      <c r="I39" s="3">
        <v>115.666667</v>
      </c>
      <c r="J39" s="3">
        <v>255.33333300000001</v>
      </c>
      <c r="L39" s="4">
        <f t="shared" si="3"/>
        <v>140.66666599999996</v>
      </c>
      <c r="M39" s="5">
        <f t="shared" si="2"/>
        <v>30.84819985379999</v>
      </c>
    </row>
    <row r="40" spans="1:13" ht="18" customHeight="1">
      <c r="A40" s="1" t="s">
        <v>24</v>
      </c>
      <c r="B40" s="1" t="s">
        <v>15</v>
      </c>
      <c r="C40" s="3">
        <v>121</v>
      </c>
      <c r="D40" s="3">
        <v>145.66666699999999</v>
      </c>
      <c r="E40" s="3">
        <v>256.33333299999998</v>
      </c>
      <c r="F40" s="3">
        <v>145.66666699999999</v>
      </c>
      <c r="G40" s="3">
        <v>256.33333299999998</v>
      </c>
      <c r="H40" s="3">
        <v>262.33333299999998</v>
      </c>
      <c r="I40" s="3">
        <v>121</v>
      </c>
      <c r="J40" s="3">
        <v>262.33333299999998</v>
      </c>
      <c r="L40" s="4">
        <f t="shared" si="3"/>
        <v>135.33333299999998</v>
      </c>
      <c r="M40" s="5">
        <f t="shared" si="2"/>
        <v>29.678599926899995</v>
      </c>
    </row>
    <row r="41" spans="1:13" ht="18" customHeight="1">
      <c r="A41" s="1" t="s">
        <v>24</v>
      </c>
      <c r="B41" s="1" t="s">
        <v>16</v>
      </c>
      <c r="C41" s="3">
        <v>128.33333300000001</v>
      </c>
      <c r="D41" s="3">
        <v>141</v>
      </c>
      <c r="E41" s="3">
        <v>264.33333299999998</v>
      </c>
      <c r="F41" s="3">
        <v>141</v>
      </c>
      <c r="G41" s="3">
        <v>264.33333299999998</v>
      </c>
      <c r="H41" s="3">
        <v>252.33333300000001</v>
      </c>
      <c r="I41" s="3">
        <v>128.33333300000001</v>
      </c>
      <c r="J41" s="3">
        <v>252.33333300000001</v>
      </c>
      <c r="L41" s="4">
        <f t="shared" si="3"/>
        <v>135.99999999999997</v>
      </c>
      <c r="M41" s="5">
        <f t="shared" si="2"/>
        <v>29.824799999999993</v>
      </c>
    </row>
    <row r="42" spans="1:13" ht="18" customHeight="1">
      <c r="A42" s="1" t="s">
        <v>25</v>
      </c>
      <c r="B42" s="1" t="s">
        <v>15</v>
      </c>
      <c r="C42" s="3">
        <v>123.333333</v>
      </c>
      <c r="D42" s="3">
        <v>157.66666699999999</v>
      </c>
      <c r="E42" s="3">
        <v>263</v>
      </c>
      <c r="F42" s="3">
        <v>157.66666699999999</v>
      </c>
      <c r="G42" s="3">
        <v>263</v>
      </c>
      <c r="H42" s="3">
        <v>250.66666699999999</v>
      </c>
      <c r="I42" s="3">
        <v>123.333333</v>
      </c>
      <c r="J42" s="3">
        <v>250.66666699999999</v>
      </c>
      <c r="L42" s="4">
        <f t="shared" si="3"/>
        <v>139.66666700000002</v>
      </c>
      <c r="M42" s="5">
        <f t="shared" si="2"/>
        <v>30.628900073100002</v>
      </c>
    </row>
    <row r="43" spans="1:13" ht="18" customHeight="1">
      <c r="A43" s="1" t="s">
        <v>25</v>
      </c>
      <c r="B43" s="1" t="s">
        <v>16</v>
      </c>
      <c r="C43" s="3">
        <v>118.666667</v>
      </c>
      <c r="D43" s="3">
        <v>140.66666699999999</v>
      </c>
      <c r="E43" s="3">
        <v>253.33333300000001</v>
      </c>
      <c r="F43" s="3">
        <v>140.66666699999999</v>
      </c>
      <c r="G43" s="3">
        <v>253.33333300000001</v>
      </c>
      <c r="H43" s="3">
        <v>254</v>
      </c>
      <c r="I43" s="3">
        <v>118.666667</v>
      </c>
      <c r="J43" s="3">
        <v>254</v>
      </c>
      <c r="L43" s="4">
        <f t="shared" si="3"/>
        <v>134.66666600000002</v>
      </c>
      <c r="M43" s="5">
        <f t="shared" si="2"/>
        <v>29.532399853800005</v>
      </c>
    </row>
    <row r="44" spans="1:13" ht="18" customHeight="1">
      <c r="A44" s="1" t="s">
        <v>26</v>
      </c>
      <c r="B44" s="1" t="s">
        <v>15</v>
      </c>
      <c r="C44" s="3">
        <v>131.66666699999999</v>
      </c>
      <c r="D44" s="3">
        <v>153.33333300000001</v>
      </c>
      <c r="E44" s="3">
        <v>257.33333299999998</v>
      </c>
      <c r="F44" s="3">
        <v>153.33333300000001</v>
      </c>
      <c r="G44" s="3">
        <v>257.33333299999998</v>
      </c>
      <c r="H44" s="3">
        <v>239.66666699999999</v>
      </c>
      <c r="I44" s="3">
        <v>131.66666699999999</v>
      </c>
      <c r="J44" s="3">
        <v>239.66666699999999</v>
      </c>
      <c r="L44" s="4">
        <f t="shared" si="3"/>
        <v>125.66666599999999</v>
      </c>
      <c r="M44" s="5">
        <f t="shared" si="2"/>
        <v>27.558699853799997</v>
      </c>
    </row>
    <row r="45" spans="1:13" ht="18" customHeight="1">
      <c r="A45" s="1" t="s">
        <v>26</v>
      </c>
      <c r="B45" s="1" t="s">
        <v>16</v>
      </c>
      <c r="C45" s="3">
        <v>126.666667</v>
      </c>
      <c r="D45" s="3">
        <v>146.33333300000001</v>
      </c>
      <c r="E45" s="3">
        <v>259.66666700000002</v>
      </c>
      <c r="F45" s="3">
        <v>146.33333300000001</v>
      </c>
      <c r="G45" s="3">
        <v>259.66666700000002</v>
      </c>
      <c r="H45" s="3">
        <v>253</v>
      </c>
      <c r="I45" s="3">
        <v>126.666667</v>
      </c>
      <c r="J45" s="3">
        <v>253</v>
      </c>
      <c r="L45" s="4">
        <f t="shared" si="3"/>
        <v>133</v>
      </c>
      <c r="M45" s="5">
        <f t="shared" si="2"/>
        <v>29.166899999999998</v>
      </c>
    </row>
    <row r="46" spans="1:13" ht="18" customHeight="1">
      <c r="A46" s="1" t="s">
        <v>27</v>
      </c>
      <c r="B46" s="1" t="s">
        <v>15</v>
      </c>
      <c r="C46" s="3">
        <v>123.666667</v>
      </c>
      <c r="D46" s="3">
        <v>150.33333300000001</v>
      </c>
      <c r="E46" s="3">
        <v>253</v>
      </c>
      <c r="F46" s="3">
        <v>150.33333300000001</v>
      </c>
      <c r="G46" s="3">
        <v>253</v>
      </c>
      <c r="H46" s="3">
        <v>260.33333299999998</v>
      </c>
      <c r="I46" s="3">
        <v>123.666667</v>
      </c>
      <c r="J46" s="3">
        <v>260.33333299999998</v>
      </c>
      <c r="L46" s="4">
        <f t="shared" si="3"/>
        <v>129.33333299999998</v>
      </c>
      <c r="M46" s="5">
        <f t="shared" si="2"/>
        <v>28.362799926899996</v>
      </c>
    </row>
    <row r="47" spans="1:13" ht="18" customHeight="1">
      <c r="A47" s="1" t="s">
        <v>27</v>
      </c>
      <c r="B47" s="1" t="s">
        <v>16</v>
      </c>
      <c r="C47" s="3">
        <v>116.333333</v>
      </c>
      <c r="D47" s="3">
        <v>150</v>
      </c>
      <c r="E47" s="3">
        <v>260</v>
      </c>
      <c r="F47" s="3">
        <v>150</v>
      </c>
      <c r="G47" s="3">
        <v>260</v>
      </c>
      <c r="H47" s="3">
        <v>243.66666699999999</v>
      </c>
      <c r="I47" s="3">
        <v>116.333333</v>
      </c>
      <c r="J47" s="3">
        <v>243.66666699999999</v>
      </c>
      <c r="L47" s="4">
        <f t="shared" si="3"/>
        <v>143.66666700000002</v>
      </c>
      <c r="M47" s="5">
        <f t="shared" si="2"/>
        <v>31.506100073100004</v>
      </c>
    </row>
    <row r="48" spans="1:13" ht="18" customHeight="1">
      <c r="K48" s="7" t="s">
        <v>8</v>
      </c>
      <c r="L48" s="9">
        <f>AVERAGE(L24:L47)</f>
        <v>135.05555541666669</v>
      </c>
      <c r="M48" s="5">
        <f t="shared" si="2"/>
        <v>29.617683302875005</v>
      </c>
    </row>
    <row r="49" spans="11:13" ht="18" customHeight="1">
      <c r="K49" s="7" t="s">
        <v>9</v>
      </c>
      <c r="L49" s="9">
        <f>STDEV(L24:L47)</f>
        <v>10.123234365682963</v>
      </c>
      <c r="M49" s="5">
        <f t="shared" si="2"/>
        <v>2.2200252963942737</v>
      </c>
    </row>
    <row r="50" spans="11:13" ht="18" customHeight="1">
      <c r="K50" s="7"/>
    </row>
    <row r="51" spans="11:13" ht="18" customHeight="1">
      <c r="L51" s="7" t="s">
        <v>13</v>
      </c>
      <c r="M51" s="1">
        <f>_xlfn.T.TEST(M24:M47,M4:M19,1,3)</f>
        <v>6.7174284793008533E-6</v>
      </c>
    </row>
    <row r="52" spans="11:13" ht="18" customHeight="1"/>
  </sheetData>
  <phoneticPr fontId="1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02A_096_097_098_P_low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Hiroko Takazaki</dc:creator>
  <cp:lastModifiedBy>Keiko Hirose</cp:lastModifiedBy>
  <dcterms:created xsi:type="dcterms:W3CDTF">2019-10-29T03:14:05Z</dcterms:created>
  <dcterms:modified xsi:type="dcterms:W3CDTF">2022-05-11T02:44:24Z</dcterms:modified>
</cp:coreProperties>
</file>