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khirose/Documents/papers/@Dynein-DNA paper/eLife/source files/"/>
    </mc:Choice>
  </mc:AlternateContent>
  <xr:revisionPtr revIDLastSave="0" documentId="13_ncr:1_{9EEF4BFF-A1CF-0146-B269-58BF678022F1}" xr6:coauthVersionLast="47" xr6:coauthVersionMax="47" xr10:uidLastSave="{00000000-0000-0000-0000-000000000000}"/>
  <bookViews>
    <workbookView xWindow="29920" yWindow="10840" windowWidth="23140" windowHeight="16540" xr2:uid="{FD13BCEE-414E-2F4E-A81C-A51DF06F447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0" i="1" l="1"/>
  <c r="C107" i="1" l="1"/>
  <c r="C106" i="1"/>
  <c r="C105" i="1"/>
  <c r="C104" i="1"/>
  <c r="C103" i="1"/>
  <c r="C102" i="1"/>
  <c r="C101" i="1"/>
  <c r="C100" i="1"/>
  <c r="C99" i="1"/>
  <c r="C98" i="1"/>
  <c r="C97" i="1"/>
  <c r="C96" i="1"/>
  <c r="C95" i="1"/>
  <c r="C94" i="1"/>
  <c r="C93" i="1"/>
  <c r="C92" i="1"/>
  <c r="C91" i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4" i="1"/>
  <c r="C111" i="1" l="1"/>
  <c r="C112" i="1"/>
  <c r="C109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9" i="1" l="1"/>
  <c r="G100" i="1"/>
  <c r="G101" i="1" s="1"/>
  <c r="G102" i="1"/>
</calcChain>
</file>

<file path=xl/sharedStrings.xml><?xml version="1.0" encoding="utf-8"?>
<sst xmlns="http://schemas.openxmlformats.org/spreadsheetml/2006/main" count="16" uniqueCount="9">
  <si>
    <t>Time for measurement (sec)</t>
    <phoneticPr fontId="1"/>
  </si>
  <si>
    <t>Travelled distance (µm)</t>
    <phoneticPr fontId="1"/>
  </si>
  <si>
    <t>Velocity 
(µm/sec)</t>
    <phoneticPr fontId="1"/>
  </si>
  <si>
    <t>Average</t>
    <phoneticPr fontId="1"/>
  </si>
  <si>
    <t>N</t>
    <phoneticPr fontId="1"/>
  </si>
  <si>
    <t>Standard error</t>
    <phoneticPr fontId="1"/>
  </si>
  <si>
    <t>Median</t>
    <phoneticPr fontId="1"/>
  </si>
  <si>
    <t>Numerical data for Figure 3A - MT gliding velocities</t>
    <phoneticPr fontId="1"/>
  </si>
  <si>
    <t>Numerical data for Figure 3B - sliding of the MTs in a dynein-MT complex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</si>
</sst>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4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rgb="FF000000"/>
      <name val="Arial"/>
      <family val="2"/>
    </font>
    <font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0" fillId="0" borderId="0" xfId="0" applyFill="1">
      <alignment vertical="center"/>
    </xf>
    <xf numFmtId="0" fontId="3" fillId="0" borderId="0" xfId="0" applyFont="1" applyFill="1">
      <alignment vertical="center"/>
    </xf>
    <xf numFmtId="0" fontId="2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/>
    <xf numFmtId="2" fontId="3" fillId="0" borderId="1" xfId="0" applyNumberFormat="1" applyFont="1" applyFill="1" applyBorder="1" applyAlignment="1"/>
    <xf numFmtId="2" fontId="0" fillId="0" borderId="1" xfId="0" applyNumberFormat="1" applyBorder="1" applyAlignment="1"/>
    <xf numFmtId="2" fontId="0" fillId="0" borderId="1" xfId="0" applyNumberFormat="1" applyBorder="1">
      <alignment vertical="center"/>
    </xf>
    <xf numFmtId="0" fontId="3" fillId="0" borderId="0" xfId="0" applyFont="1">
      <alignment vertical="center"/>
    </xf>
    <xf numFmtId="176" fontId="0" fillId="0" borderId="1" xfId="0" applyNumberFormat="1" applyBorder="1" applyAlignment="1"/>
    <xf numFmtId="0" fontId="3" fillId="0" borderId="0" xfId="0" applyFont="1" applyFill="1" applyAlignment="1">
      <alignment horizontal="right" vertical="center"/>
    </xf>
    <xf numFmtId="0" fontId="3" fillId="0" borderId="0" xfId="0" applyFont="1" applyFill="1" applyBorder="1" applyAlignment="1">
      <alignment horizontal="right" vertical="center"/>
    </xf>
    <xf numFmtId="2" fontId="3" fillId="0" borderId="0" xfId="0" applyNumberFormat="1" applyFont="1" applyFill="1">
      <alignment vertical="center"/>
    </xf>
    <xf numFmtId="2" fontId="0" fillId="0" borderId="0" xfId="0" applyNumberFormat="1" applyBorder="1">
      <alignment vertical="center"/>
    </xf>
    <xf numFmtId="0" fontId="0" fillId="0" borderId="1" xfId="0" applyBorder="1">
      <alignment vertical="center"/>
    </xf>
    <xf numFmtId="0" fontId="3" fillId="0" borderId="2" xfId="0" applyFont="1" applyFill="1" applyBorder="1" applyAlignment="1">
      <alignment vertical="center" wrapText="1"/>
    </xf>
    <xf numFmtId="2" fontId="0" fillId="0" borderId="2" xfId="0" applyNumberFormat="1" applyBorder="1">
      <alignment vertical="center"/>
    </xf>
    <xf numFmtId="0" fontId="3" fillId="0" borderId="3" xfId="0" applyFont="1" applyFill="1" applyBorder="1" applyAlignment="1">
      <alignment vertical="center" wrapText="1"/>
    </xf>
    <xf numFmtId="2" fontId="3" fillId="0" borderId="3" xfId="0" applyNumberFormat="1" applyFont="1" applyFill="1" applyBorder="1" applyAlignment="1"/>
    <xf numFmtId="2" fontId="0" fillId="0" borderId="4" xfId="0" applyNumberFormat="1" applyBorder="1">
      <alignment vertical="center"/>
    </xf>
    <xf numFmtId="0" fontId="3" fillId="0" borderId="5" xfId="0" applyFont="1" applyFill="1" applyBorder="1" applyAlignment="1">
      <alignment vertical="center" wrapText="1"/>
    </xf>
    <xf numFmtId="2" fontId="0" fillId="0" borderId="5" xfId="0" applyNumberForma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0F075-0138-AD43-826F-C1C8C166BC80}">
  <dimension ref="A1:G112"/>
  <sheetViews>
    <sheetView tabSelected="1" zoomScale="110" zoomScaleNormal="110" workbookViewId="0"/>
  </sheetViews>
  <sheetFormatPr baseColWidth="10" defaultColWidth="11.5703125" defaultRowHeight="20"/>
  <cols>
    <col min="1" max="1" width="12" customWidth="1"/>
    <col min="2" max="2" width="14.28515625" customWidth="1"/>
    <col min="4" max="4" width="20.28515625" customWidth="1"/>
    <col min="5" max="6" width="12.140625" style="1" customWidth="1"/>
    <col min="7" max="7" width="12" style="1" customWidth="1"/>
  </cols>
  <sheetData>
    <row r="1" spans="1:7">
      <c r="A1" s="9" t="s">
        <v>7</v>
      </c>
      <c r="E1" s="2" t="s">
        <v>8</v>
      </c>
      <c r="F1" s="2"/>
    </row>
    <row r="3" spans="1:7" ht="48" customHeight="1">
      <c r="A3" s="4" t="s">
        <v>1</v>
      </c>
      <c r="B3" s="3" t="s">
        <v>0</v>
      </c>
      <c r="C3" s="16" t="s">
        <v>2</v>
      </c>
      <c r="D3" s="21"/>
      <c r="E3" s="18" t="s">
        <v>1</v>
      </c>
      <c r="F3" s="3" t="s">
        <v>0</v>
      </c>
      <c r="G3" s="4" t="s">
        <v>2</v>
      </c>
    </row>
    <row r="4" spans="1:7">
      <c r="A4" s="7">
        <v>2.569</v>
      </c>
      <c r="B4" s="15">
        <v>1.8</v>
      </c>
      <c r="C4" s="17">
        <f>A4/B4</f>
        <v>1.4272222222222222</v>
      </c>
      <c r="D4" s="22"/>
      <c r="E4" s="19">
        <v>10.573</v>
      </c>
      <c r="F4" s="5">
        <v>1.1000000000000001</v>
      </c>
      <c r="G4" s="6">
        <f>E4/F4</f>
        <v>9.6118181818181814</v>
      </c>
    </row>
    <row r="5" spans="1:7">
      <c r="A5" s="7">
        <v>8.8979999999999997</v>
      </c>
      <c r="B5" s="15">
        <v>5.4</v>
      </c>
      <c r="C5" s="17">
        <f t="shared" ref="C5:C68" si="0">A5/B5</f>
        <v>1.6477777777777776</v>
      </c>
      <c r="D5" s="22"/>
      <c r="E5" s="19">
        <v>3.0670000000000002</v>
      </c>
      <c r="F5" s="5">
        <v>0.2</v>
      </c>
      <c r="G5" s="6">
        <f t="shared" ref="G5:G68" si="1">E5/F5</f>
        <v>15.335000000000001</v>
      </c>
    </row>
    <row r="6" spans="1:7">
      <c r="A6" s="7">
        <v>11.74</v>
      </c>
      <c r="B6" s="15">
        <v>3</v>
      </c>
      <c r="C6" s="17">
        <f t="shared" si="0"/>
        <v>3.9133333333333336</v>
      </c>
      <c r="D6" s="22"/>
      <c r="E6" s="19">
        <v>1.5549999999999999</v>
      </c>
      <c r="F6" s="5">
        <v>0.4</v>
      </c>
      <c r="G6" s="6">
        <f t="shared" si="1"/>
        <v>3.8874999999999997</v>
      </c>
    </row>
    <row r="7" spans="1:7">
      <c r="A7" s="7">
        <v>7.2510000000000003</v>
      </c>
      <c r="B7" s="15">
        <v>3.8000000000000003</v>
      </c>
      <c r="C7" s="17">
        <f t="shared" si="0"/>
        <v>1.9081578947368421</v>
      </c>
      <c r="D7" s="22"/>
      <c r="E7" s="19">
        <v>2.782</v>
      </c>
      <c r="F7" s="5">
        <v>0.9</v>
      </c>
      <c r="G7" s="6">
        <f t="shared" si="1"/>
        <v>3.0911111111111111</v>
      </c>
    </row>
    <row r="8" spans="1:7">
      <c r="A8" s="7">
        <v>14.016</v>
      </c>
      <c r="B8" s="15">
        <v>3.8000000000000003</v>
      </c>
      <c r="C8" s="17">
        <f t="shared" si="0"/>
        <v>3.6884210526315786</v>
      </c>
      <c r="D8" s="22"/>
      <c r="E8" s="19">
        <v>4.8840000000000003</v>
      </c>
      <c r="F8" s="5">
        <v>0.3</v>
      </c>
      <c r="G8" s="6">
        <f t="shared" si="1"/>
        <v>16.28</v>
      </c>
    </row>
    <row r="9" spans="1:7">
      <c r="A9" s="7">
        <v>6</v>
      </c>
      <c r="B9" s="15">
        <v>2</v>
      </c>
      <c r="C9" s="17">
        <f t="shared" si="0"/>
        <v>3</v>
      </c>
      <c r="D9" s="22"/>
      <c r="E9" s="19">
        <v>13</v>
      </c>
      <c r="F9" s="5">
        <v>2.5</v>
      </c>
      <c r="G9" s="6">
        <f t="shared" si="1"/>
        <v>5.2</v>
      </c>
    </row>
    <row r="10" spans="1:7">
      <c r="A10" s="7">
        <v>4.8970000000000002</v>
      </c>
      <c r="B10" s="15">
        <v>6</v>
      </c>
      <c r="C10" s="17">
        <f t="shared" si="0"/>
        <v>0.81616666666666671</v>
      </c>
      <c r="D10" s="22"/>
      <c r="E10" s="19">
        <v>3.1</v>
      </c>
      <c r="F10" s="5">
        <v>0.3</v>
      </c>
      <c r="G10" s="6">
        <f t="shared" si="1"/>
        <v>10.333333333333334</v>
      </c>
    </row>
    <row r="11" spans="1:7">
      <c r="A11" s="7">
        <v>10.477</v>
      </c>
      <c r="B11" s="15">
        <v>3.8000000000000003</v>
      </c>
      <c r="C11" s="17">
        <f t="shared" si="0"/>
        <v>2.7571052631578947</v>
      </c>
      <c r="D11" s="22"/>
      <c r="E11" s="19">
        <v>14.145</v>
      </c>
      <c r="F11" s="5">
        <v>0.7</v>
      </c>
      <c r="G11" s="6">
        <f t="shared" si="1"/>
        <v>20.207142857142859</v>
      </c>
    </row>
    <row r="12" spans="1:7">
      <c r="A12" s="7">
        <v>8.298</v>
      </c>
      <c r="B12" s="15">
        <v>2</v>
      </c>
      <c r="C12" s="17">
        <f t="shared" si="0"/>
        <v>4.149</v>
      </c>
      <c r="D12" s="22"/>
      <c r="E12" s="19">
        <v>1.238</v>
      </c>
      <c r="F12" s="5">
        <v>0.2</v>
      </c>
      <c r="G12" s="6">
        <f t="shared" si="1"/>
        <v>6.1899999999999995</v>
      </c>
    </row>
    <row r="13" spans="1:7">
      <c r="A13" s="7">
        <v>6.5049999999999999</v>
      </c>
      <c r="B13" s="15">
        <v>3.8000000000000003</v>
      </c>
      <c r="C13" s="17">
        <f t="shared" si="0"/>
        <v>1.7118421052631578</v>
      </c>
      <c r="D13" s="22"/>
      <c r="E13" s="19">
        <v>2.395</v>
      </c>
      <c r="F13" s="5">
        <v>1.2</v>
      </c>
      <c r="G13" s="6">
        <f t="shared" si="1"/>
        <v>1.9958333333333333</v>
      </c>
    </row>
    <row r="14" spans="1:7">
      <c r="A14" s="7">
        <v>8.6750000000000007</v>
      </c>
      <c r="B14" s="15">
        <v>3.8000000000000003</v>
      </c>
      <c r="C14" s="17">
        <f t="shared" si="0"/>
        <v>2.2828947368421053</v>
      </c>
      <c r="D14" s="22"/>
      <c r="E14" s="19">
        <v>3.9</v>
      </c>
      <c r="F14" s="5">
        <v>1</v>
      </c>
      <c r="G14" s="6">
        <f t="shared" si="1"/>
        <v>3.9</v>
      </c>
    </row>
    <row r="15" spans="1:7">
      <c r="A15" s="7">
        <v>12.872999999999999</v>
      </c>
      <c r="B15" s="15">
        <v>3.8000000000000003</v>
      </c>
      <c r="C15" s="17">
        <f t="shared" si="0"/>
        <v>3.3876315789473681</v>
      </c>
      <c r="D15" s="22"/>
      <c r="E15" s="19">
        <v>1.98</v>
      </c>
      <c r="F15" s="5">
        <v>0.4</v>
      </c>
      <c r="G15" s="6">
        <f t="shared" si="1"/>
        <v>4.9499999999999993</v>
      </c>
    </row>
    <row r="16" spans="1:7">
      <c r="A16" s="7">
        <v>3.863</v>
      </c>
      <c r="B16" s="15">
        <v>3.8000000000000003</v>
      </c>
      <c r="C16" s="17">
        <f t="shared" si="0"/>
        <v>1.016578947368421</v>
      </c>
      <c r="D16" s="22"/>
      <c r="E16" s="19">
        <v>6.72</v>
      </c>
      <c r="F16" s="5">
        <v>0.3</v>
      </c>
      <c r="G16" s="6">
        <f t="shared" si="1"/>
        <v>22.4</v>
      </c>
    </row>
    <row r="17" spans="1:7">
      <c r="A17" s="7">
        <v>6.7370000000000001</v>
      </c>
      <c r="B17" s="15">
        <v>3.8000000000000003</v>
      </c>
      <c r="C17" s="17">
        <f t="shared" si="0"/>
        <v>1.7728947368421051</v>
      </c>
      <c r="D17" s="22"/>
      <c r="E17" s="19">
        <v>7</v>
      </c>
      <c r="F17" s="5">
        <v>0.9</v>
      </c>
      <c r="G17" s="6">
        <f t="shared" si="1"/>
        <v>7.7777777777777777</v>
      </c>
    </row>
    <row r="18" spans="1:7">
      <c r="A18" s="7">
        <v>3.0310000000000001</v>
      </c>
      <c r="B18" s="15">
        <v>3.8000000000000003</v>
      </c>
      <c r="C18" s="17">
        <f t="shared" si="0"/>
        <v>0.79763157894736836</v>
      </c>
      <c r="D18" s="22"/>
      <c r="E18" s="19">
        <v>3.0590000000000002</v>
      </c>
      <c r="F18" s="5">
        <v>2.9</v>
      </c>
      <c r="G18" s="6">
        <f t="shared" si="1"/>
        <v>1.0548275862068965</v>
      </c>
    </row>
    <row r="19" spans="1:7">
      <c r="A19" s="7">
        <v>12.532999999999999</v>
      </c>
      <c r="B19" s="15">
        <v>3.8000000000000003</v>
      </c>
      <c r="C19" s="17">
        <f t="shared" si="0"/>
        <v>3.2981578947368417</v>
      </c>
      <c r="D19" s="22"/>
      <c r="E19" s="19">
        <v>2.0579999999999998</v>
      </c>
      <c r="F19" s="5">
        <v>7.5</v>
      </c>
      <c r="G19" s="6">
        <f t="shared" si="1"/>
        <v>0.27439999999999998</v>
      </c>
    </row>
    <row r="20" spans="1:7">
      <c r="A20" s="7">
        <v>3.6339999999999999</v>
      </c>
      <c r="B20" s="15">
        <v>3.8000000000000003</v>
      </c>
      <c r="C20" s="17">
        <f t="shared" si="0"/>
        <v>0.95631578947368412</v>
      </c>
      <c r="D20" s="22"/>
      <c r="E20" s="19">
        <v>2.9830000000000001</v>
      </c>
      <c r="F20" s="5">
        <v>3.3</v>
      </c>
      <c r="G20" s="6">
        <f t="shared" si="1"/>
        <v>0.90393939393939404</v>
      </c>
    </row>
    <row r="21" spans="1:7">
      <c r="A21" s="7">
        <v>10.571</v>
      </c>
      <c r="B21" s="15">
        <v>3.8000000000000003</v>
      </c>
      <c r="C21" s="17">
        <f t="shared" si="0"/>
        <v>2.7818421052631574</v>
      </c>
      <c r="D21" s="22"/>
      <c r="E21" s="19">
        <v>4.7880000000000003</v>
      </c>
      <c r="F21" s="5">
        <v>3.8</v>
      </c>
      <c r="G21" s="6">
        <f t="shared" si="1"/>
        <v>1.2600000000000002</v>
      </c>
    </row>
    <row r="22" spans="1:7">
      <c r="A22" s="7">
        <v>6.2190000000000003</v>
      </c>
      <c r="B22" s="15">
        <v>3.8000000000000003</v>
      </c>
      <c r="C22" s="17">
        <f t="shared" si="0"/>
        <v>1.6365789473684209</v>
      </c>
      <c r="D22" s="22"/>
      <c r="E22" s="19">
        <v>2.7370000000000001</v>
      </c>
      <c r="F22" s="5">
        <v>1.4</v>
      </c>
      <c r="G22" s="6">
        <f t="shared" si="1"/>
        <v>1.9550000000000003</v>
      </c>
    </row>
    <row r="23" spans="1:7">
      <c r="A23" s="7">
        <v>1.7589999999999999</v>
      </c>
      <c r="B23" s="15">
        <v>3.8000000000000003</v>
      </c>
      <c r="C23" s="17">
        <f t="shared" si="0"/>
        <v>0.46289473684210519</v>
      </c>
      <c r="D23" s="22"/>
      <c r="E23" s="19">
        <v>3.133</v>
      </c>
      <c r="F23" s="5">
        <v>0.9</v>
      </c>
      <c r="G23" s="6">
        <f t="shared" si="1"/>
        <v>3.4811111111111108</v>
      </c>
    </row>
    <row r="24" spans="1:7">
      <c r="A24" s="7">
        <v>3.9910000000000001</v>
      </c>
      <c r="B24" s="15">
        <v>3.8000000000000003</v>
      </c>
      <c r="C24" s="17">
        <f t="shared" si="0"/>
        <v>1.0502631578947368</v>
      </c>
      <c r="D24" s="22"/>
      <c r="E24" s="19">
        <v>2.492</v>
      </c>
      <c r="F24" s="5">
        <v>1.2</v>
      </c>
      <c r="G24" s="6">
        <f t="shared" si="1"/>
        <v>2.0766666666666667</v>
      </c>
    </row>
    <row r="25" spans="1:7">
      <c r="A25" s="7">
        <v>2.6139999999999999</v>
      </c>
      <c r="B25" s="15">
        <v>3.8000000000000003</v>
      </c>
      <c r="C25" s="17">
        <f t="shared" si="0"/>
        <v>0.68789473684210523</v>
      </c>
      <c r="D25" s="22"/>
      <c r="E25" s="19">
        <v>3.7759999999999998</v>
      </c>
      <c r="F25" s="5">
        <v>2.6</v>
      </c>
      <c r="G25" s="6">
        <f t="shared" si="1"/>
        <v>1.4523076923076921</v>
      </c>
    </row>
    <row r="26" spans="1:7">
      <c r="A26" s="7">
        <v>11.744</v>
      </c>
      <c r="B26" s="15">
        <v>3.8000000000000003</v>
      </c>
      <c r="C26" s="17">
        <f t="shared" si="0"/>
        <v>3.0905263157894733</v>
      </c>
      <c r="D26" s="22"/>
      <c r="E26" s="19">
        <v>2.2280000000000002</v>
      </c>
      <c r="F26" s="5">
        <v>2.4</v>
      </c>
      <c r="G26" s="6">
        <f t="shared" si="1"/>
        <v>0.92833333333333345</v>
      </c>
    </row>
    <row r="27" spans="1:7">
      <c r="A27" s="7">
        <v>2.7589999999999999</v>
      </c>
      <c r="B27" s="15">
        <v>3.8000000000000003</v>
      </c>
      <c r="C27" s="17">
        <f t="shared" si="0"/>
        <v>0.72605263157894728</v>
      </c>
      <c r="D27" s="22"/>
      <c r="E27" s="19">
        <v>3.9409999999999998</v>
      </c>
      <c r="F27" s="5">
        <v>1</v>
      </c>
      <c r="G27" s="6">
        <f t="shared" si="1"/>
        <v>3.9409999999999998</v>
      </c>
    </row>
    <row r="28" spans="1:7">
      <c r="A28" s="7">
        <v>2.2949999999999999</v>
      </c>
      <c r="B28" s="15">
        <v>3.8000000000000003</v>
      </c>
      <c r="C28" s="17">
        <f t="shared" si="0"/>
        <v>0.60394736842105257</v>
      </c>
      <c r="D28" s="22"/>
      <c r="E28" s="19">
        <v>1.1779999999999999</v>
      </c>
      <c r="F28" s="5">
        <v>0.7</v>
      </c>
      <c r="G28" s="6">
        <f t="shared" si="1"/>
        <v>1.6828571428571428</v>
      </c>
    </row>
    <row r="29" spans="1:7">
      <c r="A29" s="7">
        <v>4.5960000000000001</v>
      </c>
      <c r="B29" s="15">
        <v>3.8000000000000003</v>
      </c>
      <c r="C29" s="17">
        <f t="shared" si="0"/>
        <v>1.2094736842105263</v>
      </c>
      <c r="D29" s="22"/>
      <c r="E29" s="19">
        <v>1.901</v>
      </c>
      <c r="F29" s="5">
        <v>1.5</v>
      </c>
      <c r="G29" s="6">
        <f t="shared" si="1"/>
        <v>1.2673333333333334</v>
      </c>
    </row>
    <row r="30" spans="1:7">
      <c r="A30" s="7">
        <v>3.0350000000000001</v>
      </c>
      <c r="B30" s="15">
        <v>3.8000000000000003</v>
      </c>
      <c r="C30" s="17">
        <f t="shared" si="0"/>
        <v>0.79868421052631577</v>
      </c>
      <c r="D30" s="22"/>
      <c r="E30" s="19">
        <v>4.8010000000000002</v>
      </c>
      <c r="F30" s="5">
        <v>7.6</v>
      </c>
      <c r="G30" s="6">
        <f t="shared" si="1"/>
        <v>0.6317105263157895</v>
      </c>
    </row>
    <row r="31" spans="1:7">
      <c r="A31" s="7">
        <v>4.6449999999999996</v>
      </c>
      <c r="B31" s="15">
        <v>3.8000000000000003</v>
      </c>
      <c r="C31" s="17">
        <f t="shared" si="0"/>
        <v>1.2223684210526313</v>
      </c>
      <c r="D31" s="22"/>
      <c r="E31" s="19">
        <v>2.5299999999999998</v>
      </c>
      <c r="F31" s="5">
        <v>1</v>
      </c>
      <c r="G31" s="6">
        <f t="shared" si="1"/>
        <v>2.5299999999999998</v>
      </c>
    </row>
    <row r="32" spans="1:7">
      <c r="A32" s="7">
        <v>4.6449999999999996</v>
      </c>
      <c r="B32" s="15">
        <v>3.8000000000000003</v>
      </c>
      <c r="C32" s="17">
        <f t="shared" si="0"/>
        <v>1.2223684210526313</v>
      </c>
      <c r="D32" s="22"/>
      <c r="E32" s="19">
        <v>2.605</v>
      </c>
      <c r="F32" s="5">
        <v>1.1000000000000001</v>
      </c>
      <c r="G32" s="6">
        <f t="shared" si="1"/>
        <v>2.3681818181818182</v>
      </c>
    </row>
    <row r="33" spans="1:7">
      <c r="A33" s="7">
        <v>3.3180000000000001</v>
      </c>
      <c r="B33" s="15">
        <v>3.8000000000000003</v>
      </c>
      <c r="C33" s="17">
        <f t="shared" si="0"/>
        <v>0.87315789473684202</v>
      </c>
      <c r="D33" s="22"/>
      <c r="E33" s="19">
        <v>4.5940000000000003</v>
      </c>
      <c r="F33" s="5">
        <v>9.3000000000000007</v>
      </c>
      <c r="G33" s="6">
        <f t="shared" si="1"/>
        <v>0.49397849462365589</v>
      </c>
    </row>
    <row r="34" spans="1:7">
      <c r="A34" s="7">
        <v>5.4329999999999998</v>
      </c>
      <c r="B34" s="15">
        <v>3.8000000000000003</v>
      </c>
      <c r="C34" s="17">
        <f t="shared" si="0"/>
        <v>1.429736842105263</v>
      </c>
      <c r="D34" s="22"/>
      <c r="E34" s="19">
        <v>2.532</v>
      </c>
      <c r="F34" s="5">
        <v>2.2999999999999998</v>
      </c>
      <c r="G34" s="6">
        <f t="shared" si="1"/>
        <v>1.1008695652173914</v>
      </c>
    </row>
    <row r="35" spans="1:7">
      <c r="A35" s="7">
        <v>4.5869999999999997</v>
      </c>
      <c r="B35" s="15">
        <v>3.8000000000000003</v>
      </c>
      <c r="C35" s="17">
        <f t="shared" si="0"/>
        <v>1.2071052631578947</v>
      </c>
      <c r="D35" s="22"/>
      <c r="E35" s="19">
        <v>2.1280000000000001</v>
      </c>
      <c r="F35" s="5">
        <v>1.7</v>
      </c>
      <c r="G35" s="6">
        <f t="shared" si="1"/>
        <v>1.2517647058823531</v>
      </c>
    </row>
    <row r="36" spans="1:7">
      <c r="A36" s="7">
        <v>7.1109999999999998</v>
      </c>
      <c r="B36" s="15">
        <v>3.8000000000000003</v>
      </c>
      <c r="C36" s="17">
        <f t="shared" si="0"/>
        <v>1.871315789473684</v>
      </c>
      <c r="D36" s="22"/>
      <c r="E36" s="19">
        <v>2.4319999999999999</v>
      </c>
      <c r="F36" s="5">
        <v>1.4</v>
      </c>
      <c r="G36" s="6">
        <f t="shared" si="1"/>
        <v>1.7371428571428571</v>
      </c>
    </row>
    <row r="37" spans="1:7">
      <c r="A37" s="7">
        <v>8.2690000000000001</v>
      </c>
      <c r="B37" s="15">
        <v>3.8000000000000003</v>
      </c>
      <c r="C37" s="17">
        <f t="shared" si="0"/>
        <v>2.1760526315789472</v>
      </c>
      <c r="D37" s="22"/>
      <c r="E37" s="19">
        <v>2.3380000000000001</v>
      </c>
      <c r="F37" s="5">
        <v>3.4</v>
      </c>
      <c r="G37" s="6">
        <f t="shared" si="1"/>
        <v>0.6876470588235295</v>
      </c>
    </row>
    <row r="38" spans="1:7">
      <c r="A38" s="7">
        <v>5.3209999999999997</v>
      </c>
      <c r="B38" s="15">
        <v>3.8000000000000003</v>
      </c>
      <c r="C38" s="17">
        <f t="shared" si="0"/>
        <v>1.4002631578947367</v>
      </c>
      <c r="D38" s="22"/>
      <c r="E38" s="19">
        <v>3.177</v>
      </c>
      <c r="F38" s="5">
        <v>6.4</v>
      </c>
      <c r="G38" s="6">
        <f t="shared" si="1"/>
        <v>0.49640624999999999</v>
      </c>
    </row>
    <row r="39" spans="1:7">
      <c r="A39" s="7">
        <v>4.16</v>
      </c>
      <c r="B39" s="15">
        <v>3.8000000000000003</v>
      </c>
      <c r="C39" s="17">
        <f t="shared" si="0"/>
        <v>1.094736842105263</v>
      </c>
      <c r="D39" s="22"/>
      <c r="E39" s="19">
        <v>1.35</v>
      </c>
      <c r="F39" s="5">
        <v>0.7</v>
      </c>
      <c r="G39" s="6">
        <f t="shared" si="1"/>
        <v>1.9285714285714288</v>
      </c>
    </row>
    <row r="40" spans="1:7">
      <c r="A40" s="7">
        <v>1.2569999999999999</v>
      </c>
      <c r="B40" s="15">
        <v>3.8000000000000003</v>
      </c>
      <c r="C40" s="17">
        <f t="shared" si="0"/>
        <v>0.33078947368421047</v>
      </c>
      <c r="D40" s="22"/>
      <c r="E40" s="19">
        <v>3.2949999999999999</v>
      </c>
      <c r="F40" s="5">
        <v>2.8</v>
      </c>
      <c r="G40" s="6">
        <f t="shared" si="1"/>
        <v>1.1767857142857143</v>
      </c>
    </row>
    <row r="41" spans="1:7">
      <c r="A41" s="7">
        <v>3.3079999999999998</v>
      </c>
      <c r="B41" s="15">
        <v>3.8000000000000003</v>
      </c>
      <c r="C41" s="17">
        <f t="shared" si="0"/>
        <v>0.87052631578947359</v>
      </c>
      <c r="D41" s="22"/>
      <c r="E41" s="19">
        <v>7.0549999999999997</v>
      </c>
      <c r="F41" s="5">
        <v>5.6</v>
      </c>
      <c r="G41" s="6">
        <f t="shared" si="1"/>
        <v>1.2598214285714286</v>
      </c>
    </row>
    <row r="42" spans="1:7">
      <c r="A42" s="7">
        <v>4.6989999999999998</v>
      </c>
      <c r="B42" s="15">
        <v>3.8000000000000003</v>
      </c>
      <c r="C42" s="17">
        <f t="shared" si="0"/>
        <v>1.236578947368421</v>
      </c>
      <c r="D42" s="22"/>
      <c r="E42" s="19">
        <v>5.3140000000000001</v>
      </c>
      <c r="F42" s="5">
        <v>2.4</v>
      </c>
      <c r="G42" s="6">
        <f t="shared" si="1"/>
        <v>2.2141666666666668</v>
      </c>
    </row>
    <row r="43" spans="1:7">
      <c r="A43" s="7">
        <v>8.5060000000000002</v>
      </c>
      <c r="B43" s="15">
        <v>3.8000000000000003</v>
      </c>
      <c r="C43" s="17">
        <f t="shared" si="0"/>
        <v>2.2384210526315789</v>
      </c>
      <c r="D43" s="22"/>
      <c r="E43" s="19">
        <v>2.331</v>
      </c>
      <c r="F43" s="5">
        <v>0.4</v>
      </c>
      <c r="G43" s="6">
        <f t="shared" si="1"/>
        <v>5.8274999999999997</v>
      </c>
    </row>
    <row r="44" spans="1:7">
      <c r="A44" s="7">
        <v>4.8239999999999998</v>
      </c>
      <c r="B44" s="15">
        <v>3.8000000000000003</v>
      </c>
      <c r="C44" s="17">
        <f t="shared" si="0"/>
        <v>1.2694736842105261</v>
      </c>
      <c r="D44" s="22"/>
      <c r="E44" s="19">
        <v>5.0149999999999997</v>
      </c>
      <c r="F44" s="5">
        <v>7.2</v>
      </c>
      <c r="G44" s="6">
        <f t="shared" si="1"/>
        <v>0.69652777777777775</v>
      </c>
    </row>
    <row r="45" spans="1:7">
      <c r="A45" s="7">
        <v>5.5579999999999998</v>
      </c>
      <c r="B45" s="15">
        <v>3.8000000000000003</v>
      </c>
      <c r="C45" s="17">
        <f t="shared" si="0"/>
        <v>1.4626315789473683</v>
      </c>
      <c r="D45" s="22"/>
      <c r="E45" s="19">
        <v>1.244</v>
      </c>
      <c r="F45" s="5">
        <v>2</v>
      </c>
      <c r="G45" s="6">
        <f t="shared" si="1"/>
        <v>0.622</v>
      </c>
    </row>
    <row r="46" spans="1:7">
      <c r="A46" s="7">
        <v>4.4539999999999997</v>
      </c>
      <c r="B46" s="15">
        <v>3.8000000000000003</v>
      </c>
      <c r="C46" s="17">
        <f t="shared" si="0"/>
        <v>1.1721052631578945</v>
      </c>
      <c r="D46" s="22"/>
      <c r="E46" s="19">
        <v>2.1259999999999999</v>
      </c>
      <c r="F46" s="5">
        <v>0.8</v>
      </c>
      <c r="G46" s="6">
        <f t="shared" si="1"/>
        <v>2.6574999999999998</v>
      </c>
    </row>
    <row r="47" spans="1:7">
      <c r="A47" s="7">
        <v>3.613</v>
      </c>
      <c r="B47" s="15">
        <v>3.8000000000000003</v>
      </c>
      <c r="C47" s="17">
        <f t="shared" si="0"/>
        <v>0.95078947368421041</v>
      </c>
      <c r="D47" s="22"/>
      <c r="E47" s="19">
        <v>2.903</v>
      </c>
      <c r="F47" s="5">
        <v>2.4</v>
      </c>
      <c r="G47" s="6">
        <f t="shared" si="1"/>
        <v>1.2095833333333335</v>
      </c>
    </row>
    <row r="48" spans="1:7">
      <c r="A48" s="7">
        <v>4.7149999999999999</v>
      </c>
      <c r="B48" s="15">
        <v>3.8000000000000003</v>
      </c>
      <c r="C48" s="17">
        <f t="shared" si="0"/>
        <v>1.2407894736842104</v>
      </c>
      <c r="D48" s="22"/>
      <c r="E48" s="19">
        <v>5.6070000000000002</v>
      </c>
      <c r="F48" s="5">
        <v>5.6</v>
      </c>
      <c r="G48" s="6">
        <f t="shared" si="1"/>
        <v>1.0012500000000002</v>
      </c>
    </row>
    <row r="49" spans="1:7">
      <c r="A49" s="7">
        <v>6.5590000000000002</v>
      </c>
      <c r="B49" s="15">
        <v>3.8000000000000003</v>
      </c>
      <c r="C49" s="17">
        <f t="shared" si="0"/>
        <v>1.7260526315789473</v>
      </c>
      <c r="D49" s="22"/>
      <c r="E49" s="19">
        <v>3.2690000000000001</v>
      </c>
      <c r="F49" s="5">
        <v>1.6</v>
      </c>
      <c r="G49" s="6">
        <f t="shared" si="1"/>
        <v>2.0431249999999999</v>
      </c>
    </row>
    <row r="50" spans="1:7">
      <c r="A50" s="7">
        <v>2.9580000000000002</v>
      </c>
      <c r="B50" s="15">
        <v>3.8000000000000003</v>
      </c>
      <c r="C50" s="17">
        <f t="shared" si="0"/>
        <v>0.7784210526315789</v>
      </c>
      <c r="D50" s="22"/>
      <c r="E50" s="19">
        <v>4.3410000000000002</v>
      </c>
      <c r="F50" s="5">
        <v>1.6</v>
      </c>
      <c r="G50" s="6">
        <f t="shared" si="1"/>
        <v>2.7131249999999998</v>
      </c>
    </row>
    <row r="51" spans="1:7">
      <c r="A51" s="7">
        <v>4.806</v>
      </c>
      <c r="B51" s="15">
        <v>3.8000000000000003</v>
      </c>
      <c r="C51" s="17">
        <f t="shared" si="0"/>
        <v>1.2647368421052632</v>
      </c>
      <c r="D51" s="22"/>
      <c r="E51" s="19">
        <v>3.5459999999999998</v>
      </c>
      <c r="F51" s="5">
        <v>1.6</v>
      </c>
      <c r="G51" s="6">
        <f t="shared" si="1"/>
        <v>2.2162499999999996</v>
      </c>
    </row>
    <row r="52" spans="1:7">
      <c r="A52" s="7">
        <v>4.4130000000000003</v>
      </c>
      <c r="B52" s="15">
        <v>3.8000000000000003</v>
      </c>
      <c r="C52" s="17">
        <f t="shared" si="0"/>
        <v>1.1613157894736843</v>
      </c>
      <c r="D52" s="22"/>
      <c r="E52" s="19">
        <v>2.915</v>
      </c>
      <c r="F52" s="5">
        <v>4.8</v>
      </c>
      <c r="G52" s="6">
        <f t="shared" si="1"/>
        <v>0.60729166666666667</v>
      </c>
    </row>
    <row r="53" spans="1:7">
      <c r="A53" s="7">
        <v>5.3410000000000002</v>
      </c>
      <c r="B53" s="15">
        <v>3.8000000000000003</v>
      </c>
      <c r="C53" s="17">
        <f t="shared" si="0"/>
        <v>1.4055263157894737</v>
      </c>
      <c r="D53" s="22"/>
      <c r="E53" s="19">
        <v>1.5149999999999999</v>
      </c>
      <c r="F53" s="5">
        <v>1.6</v>
      </c>
      <c r="G53" s="6">
        <f t="shared" si="1"/>
        <v>0.94687499999999991</v>
      </c>
    </row>
    <row r="54" spans="1:7">
      <c r="A54" s="7">
        <v>4.7329999999999997</v>
      </c>
      <c r="B54" s="15">
        <v>3.8000000000000003</v>
      </c>
      <c r="C54" s="17">
        <f t="shared" si="0"/>
        <v>1.2455263157894736</v>
      </c>
      <c r="D54" s="22"/>
      <c r="E54" s="19">
        <v>2.919</v>
      </c>
      <c r="F54" s="5">
        <v>2.4</v>
      </c>
      <c r="G54" s="6">
        <f t="shared" si="1"/>
        <v>1.2162500000000001</v>
      </c>
    </row>
    <row r="55" spans="1:7">
      <c r="A55" s="7">
        <v>6.6740000000000004</v>
      </c>
      <c r="B55" s="15">
        <v>3.8000000000000003</v>
      </c>
      <c r="C55" s="17">
        <f t="shared" si="0"/>
        <v>1.7563157894736843</v>
      </c>
      <c r="D55" s="22"/>
      <c r="E55" s="19">
        <v>7.1230000000000002</v>
      </c>
      <c r="F55" s="5">
        <v>2.8</v>
      </c>
      <c r="G55" s="6">
        <f t="shared" si="1"/>
        <v>2.5439285714285718</v>
      </c>
    </row>
    <row r="56" spans="1:7">
      <c r="A56" s="7">
        <v>7.1180000000000003</v>
      </c>
      <c r="B56" s="15">
        <v>3.8000000000000003</v>
      </c>
      <c r="C56" s="17">
        <f t="shared" si="0"/>
        <v>1.8731578947368421</v>
      </c>
      <c r="D56" s="22"/>
      <c r="E56" s="19">
        <v>7.9009999999999998</v>
      </c>
      <c r="F56" s="5">
        <v>1.2</v>
      </c>
      <c r="G56" s="6">
        <f t="shared" si="1"/>
        <v>6.5841666666666665</v>
      </c>
    </row>
    <row r="57" spans="1:7">
      <c r="A57" s="7">
        <v>2.75</v>
      </c>
      <c r="B57" s="15">
        <v>3.8000000000000003</v>
      </c>
      <c r="C57" s="17">
        <f t="shared" si="0"/>
        <v>0.72368421052631571</v>
      </c>
      <c r="D57" s="22"/>
      <c r="E57" s="19">
        <v>2.6709999999999998</v>
      </c>
      <c r="F57" s="5">
        <v>1.6</v>
      </c>
      <c r="G57" s="6">
        <f t="shared" si="1"/>
        <v>1.6693749999999998</v>
      </c>
    </row>
    <row r="58" spans="1:7">
      <c r="A58" s="7">
        <v>5.7889999999999997</v>
      </c>
      <c r="B58" s="15">
        <v>3.8000000000000003</v>
      </c>
      <c r="C58" s="17">
        <f t="shared" si="0"/>
        <v>1.5234210526315788</v>
      </c>
      <c r="D58" s="22"/>
      <c r="E58" s="19">
        <v>1.224</v>
      </c>
      <c r="F58" s="5">
        <v>1.6</v>
      </c>
      <c r="G58" s="6">
        <f t="shared" si="1"/>
        <v>0.7649999999999999</v>
      </c>
    </row>
    <row r="59" spans="1:7">
      <c r="A59" s="7">
        <v>5.3070000000000004</v>
      </c>
      <c r="B59" s="15">
        <v>3.8000000000000003</v>
      </c>
      <c r="C59" s="17">
        <f t="shared" si="0"/>
        <v>1.3965789473684211</v>
      </c>
      <c r="D59" s="22"/>
      <c r="E59" s="19">
        <v>2.9710000000000001</v>
      </c>
      <c r="F59" s="5">
        <v>1.2</v>
      </c>
      <c r="G59" s="6">
        <f t="shared" si="1"/>
        <v>2.4758333333333336</v>
      </c>
    </row>
    <row r="60" spans="1:7">
      <c r="A60" s="7">
        <v>6.1749999999999998</v>
      </c>
      <c r="B60" s="15">
        <v>3.8000000000000003</v>
      </c>
      <c r="C60" s="17">
        <f t="shared" si="0"/>
        <v>1.6249999999999998</v>
      </c>
      <c r="D60" s="22"/>
      <c r="E60" s="19">
        <v>1.9970000000000001</v>
      </c>
      <c r="F60" s="5">
        <v>3.2</v>
      </c>
      <c r="G60" s="6">
        <f t="shared" si="1"/>
        <v>0.62406249999999996</v>
      </c>
    </row>
    <row r="61" spans="1:7">
      <c r="A61" s="7">
        <v>5.5019999999999998</v>
      </c>
      <c r="B61" s="15">
        <v>3.8000000000000003</v>
      </c>
      <c r="C61" s="17">
        <f t="shared" si="0"/>
        <v>1.4478947368421051</v>
      </c>
      <c r="D61" s="22"/>
      <c r="E61" s="19">
        <v>1.891</v>
      </c>
      <c r="F61" s="5">
        <v>2</v>
      </c>
      <c r="G61" s="6">
        <f t="shared" si="1"/>
        <v>0.94550000000000001</v>
      </c>
    </row>
    <row r="62" spans="1:7">
      <c r="A62" s="7">
        <v>7.8079999999999998</v>
      </c>
      <c r="B62" s="15">
        <v>3.8000000000000003</v>
      </c>
      <c r="C62" s="17">
        <f t="shared" si="0"/>
        <v>2.054736842105263</v>
      </c>
      <c r="D62" s="22"/>
      <c r="E62" s="19">
        <v>10.702</v>
      </c>
      <c r="F62" s="5">
        <v>3.2</v>
      </c>
      <c r="G62" s="6">
        <f t="shared" si="1"/>
        <v>3.3443749999999999</v>
      </c>
    </row>
    <row r="63" spans="1:7">
      <c r="A63" s="7">
        <v>2.7850000000000001</v>
      </c>
      <c r="B63" s="15">
        <v>3.8000000000000003</v>
      </c>
      <c r="C63" s="17">
        <f t="shared" si="0"/>
        <v>0.73289473684210527</v>
      </c>
      <c r="D63" s="22"/>
      <c r="E63" s="19">
        <v>2.2789999999999999</v>
      </c>
      <c r="F63" s="5">
        <v>1.6</v>
      </c>
      <c r="G63" s="6">
        <f t="shared" si="1"/>
        <v>1.4243749999999999</v>
      </c>
    </row>
    <row r="64" spans="1:7">
      <c r="A64" s="7">
        <v>4.3769999999999998</v>
      </c>
      <c r="B64" s="15">
        <v>3.8000000000000003</v>
      </c>
      <c r="C64" s="17">
        <f t="shared" si="0"/>
        <v>1.1518421052631578</v>
      </c>
      <c r="D64" s="22"/>
      <c r="E64" s="19">
        <v>1.7669999999999999</v>
      </c>
      <c r="F64" s="5">
        <v>1.2</v>
      </c>
      <c r="G64" s="6">
        <f t="shared" si="1"/>
        <v>1.4724999999999999</v>
      </c>
    </row>
    <row r="65" spans="1:7">
      <c r="A65" s="7">
        <v>3.2829999999999999</v>
      </c>
      <c r="B65" s="15">
        <v>3.8000000000000003</v>
      </c>
      <c r="C65" s="17">
        <f t="shared" si="0"/>
        <v>0.86394736842105258</v>
      </c>
      <c r="D65" s="22"/>
      <c r="E65" s="19">
        <v>3.1850000000000001</v>
      </c>
      <c r="F65" s="5">
        <v>1.6</v>
      </c>
      <c r="G65" s="6">
        <f t="shared" si="1"/>
        <v>1.9906249999999999</v>
      </c>
    </row>
    <row r="66" spans="1:7">
      <c r="A66" s="7">
        <v>2.8180000000000001</v>
      </c>
      <c r="B66" s="15">
        <v>3.8000000000000003</v>
      </c>
      <c r="C66" s="17">
        <f t="shared" si="0"/>
        <v>0.741578947368421</v>
      </c>
      <c r="D66" s="22"/>
      <c r="E66" s="19">
        <v>1.282</v>
      </c>
      <c r="F66" s="5">
        <v>3.2</v>
      </c>
      <c r="G66" s="6">
        <f t="shared" si="1"/>
        <v>0.40062500000000001</v>
      </c>
    </row>
    <row r="67" spans="1:7">
      <c r="A67" s="7">
        <v>3.484</v>
      </c>
      <c r="B67" s="15">
        <v>3.8000000000000003</v>
      </c>
      <c r="C67" s="17">
        <f t="shared" si="0"/>
        <v>0.91684210526315779</v>
      </c>
      <c r="D67" s="22"/>
      <c r="E67" s="19">
        <v>4.5039999999999996</v>
      </c>
      <c r="F67" s="5">
        <v>7.6</v>
      </c>
      <c r="G67" s="6">
        <f t="shared" si="1"/>
        <v>0.5926315789473684</v>
      </c>
    </row>
    <row r="68" spans="1:7">
      <c r="A68" s="7">
        <v>3.399</v>
      </c>
      <c r="B68" s="15">
        <v>3.8000000000000003</v>
      </c>
      <c r="C68" s="17">
        <f t="shared" si="0"/>
        <v>0.89447368421052631</v>
      </c>
      <c r="D68" s="22"/>
      <c r="E68" s="19">
        <v>1.5409999999999999</v>
      </c>
      <c r="F68" s="5">
        <v>2</v>
      </c>
      <c r="G68" s="6">
        <f t="shared" si="1"/>
        <v>0.77049999999999996</v>
      </c>
    </row>
    <row r="69" spans="1:7">
      <c r="A69" s="7">
        <v>8.9320000000000004</v>
      </c>
      <c r="B69" s="15">
        <v>3.8000000000000003</v>
      </c>
      <c r="C69" s="17">
        <f t="shared" ref="C69:C107" si="2">A69/B69</f>
        <v>2.3505263157894736</v>
      </c>
      <c r="D69" s="22"/>
      <c r="E69" s="19">
        <v>5.2249999999999996</v>
      </c>
      <c r="F69" s="5">
        <v>2</v>
      </c>
      <c r="G69" s="6">
        <f t="shared" ref="G69:G97" si="3">E69/F69</f>
        <v>2.6124999999999998</v>
      </c>
    </row>
    <row r="70" spans="1:7">
      <c r="A70" s="7">
        <v>2.5259999999999998</v>
      </c>
      <c r="B70" s="15">
        <v>3.8000000000000003</v>
      </c>
      <c r="C70" s="17">
        <f t="shared" si="2"/>
        <v>0.66473684210526307</v>
      </c>
      <c r="D70" s="22"/>
      <c r="E70" s="19">
        <v>4.5940000000000003</v>
      </c>
      <c r="F70" s="5">
        <v>0.4</v>
      </c>
      <c r="G70" s="6">
        <f t="shared" si="3"/>
        <v>11.484999999999999</v>
      </c>
    </row>
    <row r="71" spans="1:7">
      <c r="A71" s="7">
        <v>6.07</v>
      </c>
      <c r="B71" s="15">
        <v>3.8000000000000003</v>
      </c>
      <c r="C71" s="17">
        <f t="shared" si="2"/>
        <v>1.5973684210526315</v>
      </c>
      <c r="D71" s="22"/>
      <c r="E71" s="19">
        <v>23.879000000000001</v>
      </c>
      <c r="F71" s="5">
        <v>1.2</v>
      </c>
      <c r="G71" s="6">
        <f t="shared" si="3"/>
        <v>19.89916666666667</v>
      </c>
    </row>
    <row r="72" spans="1:7">
      <c r="A72" s="7">
        <v>6.8659999999999997</v>
      </c>
      <c r="B72" s="15">
        <v>3.8000000000000003</v>
      </c>
      <c r="C72" s="17">
        <f t="shared" si="2"/>
        <v>1.8068421052631576</v>
      </c>
      <c r="D72" s="22"/>
      <c r="E72" s="19">
        <v>4.8920000000000003</v>
      </c>
      <c r="F72" s="5">
        <v>0.4</v>
      </c>
      <c r="G72" s="6">
        <f t="shared" si="3"/>
        <v>12.23</v>
      </c>
    </row>
    <row r="73" spans="1:7">
      <c r="A73" s="7">
        <v>4.2460000000000004</v>
      </c>
      <c r="B73" s="15">
        <v>3.8000000000000003</v>
      </c>
      <c r="C73" s="17">
        <f t="shared" si="2"/>
        <v>1.1173684210526316</v>
      </c>
      <c r="D73" s="22"/>
      <c r="E73" s="19">
        <v>2.419</v>
      </c>
      <c r="F73" s="5">
        <v>0.8</v>
      </c>
      <c r="G73" s="6">
        <f t="shared" si="3"/>
        <v>3.0237499999999997</v>
      </c>
    </row>
    <row r="74" spans="1:7">
      <c r="A74" s="7">
        <v>6.7469999999999999</v>
      </c>
      <c r="B74" s="15">
        <v>3.8000000000000003</v>
      </c>
      <c r="C74" s="17">
        <f t="shared" si="2"/>
        <v>1.7755263157894736</v>
      </c>
      <c r="D74" s="22"/>
      <c r="E74" s="19">
        <v>21.638999999999999</v>
      </c>
      <c r="F74" s="5">
        <v>1.4</v>
      </c>
      <c r="G74" s="6">
        <f t="shared" si="3"/>
        <v>15.456428571428573</v>
      </c>
    </row>
    <row r="75" spans="1:7">
      <c r="A75" s="7">
        <v>4.1589999999999998</v>
      </c>
      <c r="B75" s="15">
        <v>3.8000000000000003</v>
      </c>
      <c r="C75" s="17">
        <f t="shared" si="2"/>
        <v>1.0944736842105263</v>
      </c>
      <c r="D75" s="22"/>
      <c r="E75" s="19">
        <v>6.2229999999999999</v>
      </c>
      <c r="F75" s="5">
        <v>0.6</v>
      </c>
      <c r="G75" s="6">
        <f t="shared" si="3"/>
        <v>10.371666666666666</v>
      </c>
    </row>
    <row r="76" spans="1:7">
      <c r="A76" s="7">
        <v>4.2069999999999999</v>
      </c>
      <c r="B76" s="15">
        <v>3.8000000000000003</v>
      </c>
      <c r="C76" s="17">
        <f t="shared" si="2"/>
        <v>1.1071052631578946</v>
      </c>
      <c r="D76" s="22"/>
      <c r="E76" s="19">
        <v>2.036</v>
      </c>
      <c r="F76" s="5">
        <v>0.2</v>
      </c>
      <c r="G76" s="6">
        <f t="shared" si="3"/>
        <v>10.18</v>
      </c>
    </row>
    <row r="77" spans="1:7">
      <c r="A77" s="7">
        <v>6.7839999999999998</v>
      </c>
      <c r="B77" s="15">
        <v>3.8000000000000003</v>
      </c>
      <c r="C77" s="17">
        <f t="shared" si="2"/>
        <v>1.7852631578947367</v>
      </c>
      <c r="D77" s="22"/>
      <c r="E77" s="19">
        <v>7.76</v>
      </c>
      <c r="F77" s="5">
        <v>0.4</v>
      </c>
      <c r="G77" s="6">
        <f t="shared" si="3"/>
        <v>19.399999999999999</v>
      </c>
    </row>
    <row r="78" spans="1:7">
      <c r="A78" s="7">
        <v>2.8260000000000001</v>
      </c>
      <c r="B78" s="15">
        <v>3.8000000000000003</v>
      </c>
      <c r="C78" s="17">
        <f t="shared" si="2"/>
        <v>0.74368421052631573</v>
      </c>
      <c r="D78" s="22"/>
      <c r="E78" s="19">
        <v>1.3109999999999999</v>
      </c>
      <c r="F78" s="5">
        <v>0.4</v>
      </c>
      <c r="G78" s="6">
        <f t="shared" si="3"/>
        <v>3.2774999999999999</v>
      </c>
    </row>
    <row r="79" spans="1:7">
      <c r="A79" s="7">
        <v>5.359</v>
      </c>
      <c r="B79" s="15">
        <v>3.8000000000000003</v>
      </c>
      <c r="C79" s="17">
        <f t="shared" si="2"/>
        <v>1.4102631578947367</v>
      </c>
      <c r="D79" s="22"/>
      <c r="E79" s="19">
        <v>7.577</v>
      </c>
      <c r="F79" s="5">
        <v>1</v>
      </c>
      <c r="G79" s="6">
        <f t="shared" si="3"/>
        <v>7.577</v>
      </c>
    </row>
    <row r="80" spans="1:7">
      <c r="A80" s="7">
        <v>5.92</v>
      </c>
      <c r="B80" s="15">
        <v>3.8000000000000003</v>
      </c>
      <c r="C80" s="17">
        <f t="shared" si="2"/>
        <v>1.5578947368421052</v>
      </c>
      <c r="D80" s="22"/>
      <c r="E80" s="19">
        <v>15.471</v>
      </c>
      <c r="F80" s="5">
        <v>1.6</v>
      </c>
      <c r="G80" s="6">
        <f t="shared" si="3"/>
        <v>9.6693749999999987</v>
      </c>
    </row>
    <row r="81" spans="1:7">
      <c r="A81" s="7">
        <v>3.234</v>
      </c>
      <c r="B81" s="15">
        <v>3.8000000000000003</v>
      </c>
      <c r="C81" s="17">
        <f t="shared" si="2"/>
        <v>0.85105263157894728</v>
      </c>
      <c r="D81" s="22"/>
      <c r="E81" s="19">
        <v>2.3639999999999999</v>
      </c>
      <c r="F81" s="5">
        <v>0.8</v>
      </c>
      <c r="G81" s="6">
        <f t="shared" si="3"/>
        <v>2.9549999999999996</v>
      </c>
    </row>
    <row r="82" spans="1:7">
      <c r="A82" s="7">
        <v>3.2160000000000002</v>
      </c>
      <c r="B82" s="15">
        <v>3.8000000000000003</v>
      </c>
      <c r="C82" s="17">
        <f t="shared" si="2"/>
        <v>0.84631578947368424</v>
      </c>
      <c r="D82" s="22"/>
      <c r="E82" s="19">
        <v>2.34</v>
      </c>
      <c r="F82" s="5">
        <v>0.6</v>
      </c>
      <c r="G82" s="6">
        <f t="shared" si="3"/>
        <v>3.9</v>
      </c>
    </row>
    <row r="83" spans="1:7">
      <c r="A83" s="7">
        <v>1.5860000000000001</v>
      </c>
      <c r="B83" s="15">
        <v>3.8000000000000003</v>
      </c>
      <c r="C83" s="17">
        <f t="shared" si="2"/>
        <v>0.41736842105263156</v>
      </c>
      <c r="D83" s="22"/>
      <c r="E83" s="19">
        <v>5.9169999999999998</v>
      </c>
      <c r="F83" s="5">
        <v>2</v>
      </c>
      <c r="G83" s="6">
        <f t="shared" si="3"/>
        <v>2.9584999999999999</v>
      </c>
    </row>
    <row r="84" spans="1:7">
      <c r="A84" s="7">
        <v>3.238</v>
      </c>
      <c r="B84" s="15">
        <v>3.8000000000000003</v>
      </c>
      <c r="C84" s="17">
        <f t="shared" si="2"/>
        <v>0.8521052631578947</v>
      </c>
      <c r="D84" s="22"/>
      <c r="E84" s="19">
        <v>6.1070000000000002</v>
      </c>
      <c r="F84" s="5">
        <v>1.4</v>
      </c>
      <c r="G84" s="6">
        <f t="shared" si="3"/>
        <v>4.3621428571428575</v>
      </c>
    </row>
    <row r="85" spans="1:7">
      <c r="A85" s="7">
        <v>3.6429999999999998</v>
      </c>
      <c r="B85" s="15">
        <v>3.8000000000000003</v>
      </c>
      <c r="C85" s="17">
        <f t="shared" si="2"/>
        <v>0.95868421052631569</v>
      </c>
      <c r="D85" s="22"/>
      <c r="E85" s="19">
        <v>4.9260000000000002</v>
      </c>
      <c r="F85" s="5">
        <v>1.8</v>
      </c>
      <c r="G85" s="6">
        <f t="shared" si="3"/>
        <v>2.7366666666666668</v>
      </c>
    </row>
    <row r="86" spans="1:7">
      <c r="A86" s="7">
        <v>2.4820000000000002</v>
      </c>
      <c r="B86" s="15">
        <v>3.8000000000000003</v>
      </c>
      <c r="C86" s="17">
        <f t="shared" si="2"/>
        <v>0.65315789473684216</v>
      </c>
      <c r="D86" s="22"/>
      <c r="E86" s="19">
        <v>6.8929999999999998</v>
      </c>
      <c r="F86" s="5">
        <v>1.2</v>
      </c>
      <c r="G86" s="6">
        <f t="shared" si="3"/>
        <v>5.7441666666666666</v>
      </c>
    </row>
    <row r="87" spans="1:7">
      <c r="A87" s="7">
        <v>4.3540000000000001</v>
      </c>
      <c r="B87" s="15">
        <v>3.8000000000000003</v>
      </c>
      <c r="C87" s="17">
        <f t="shared" si="2"/>
        <v>1.1457894736842105</v>
      </c>
      <c r="D87" s="22"/>
      <c r="E87" s="19">
        <v>1.8240000000000001</v>
      </c>
      <c r="F87" s="5">
        <v>1</v>
      </c>
      <c r="G87" s="6">
        <f t="shared" si="3"/>
        <v>1.8240000000000001</v>
      </c>
    </row>
    <row r="88" spans="1:7">
      <c r="A88" s="7">
        <v>5.4119999999999999</v>
      </c>
      <c r="B88" s="15">
        <v>3.8000000000000003</v>
      </c>
      <c r="C88" s="17">
        <f t="shared" si="2"/>
        <v>1.4242105263157894</v>
      </c>
      <c r="D88" s="22"/>
      <c r="E88" s="19">
        <v>6.93</v>
      </c>
      <c r="F88" s="5">
        <v>1.4</v>
      </c>
      <c r="G88" s="6">
        <f t="shared" si="3"/>
        <v>4.95</v>
      </c>
    </row>
    <row r="89" spans="1:7">
      <c r="A89" s="7">
        <v>4.218</v>
      </c>
      <c r="B89" s="15">
        <v>3.8000000000000003</v>
      </c>
      <c r="C89" s="17">
        <f t="shared" si="2"/>
        <v>1.1099999999999999</v>
      </c>
      <c r="D89" s="22"/>
      <c r="E89" s="19">
        <v>5.2640000000000002</v>
      </c>
      <c r="F89" s="5">
        <v>0.6</v>
      </c>
      <c r="G89" s="6">
        <f t="shared" si="3"/>
        <v>8.7733333333333334</v>
      </c>
    </row>
    <row r="90" spans="1:7">
      <c r="A90" s="7">
        <v>3.9060000000000001</v>
      </c>
      <c r="B90" s="15">
        <v>3.8000000000000003</v>
      </c>
      <c r="C90" s="17">
        <f t="shared" si="2"/>
        <v>1.0278947368421052</v>
      </c>
      <c r="D90" s="22"/>
      <c r="E90" s="19">
        <v>2.2890000000000001</v>
      </c>
      <c r="F90" s="5">
        <v>0.2</v>
      </c>
      <c r="G90" s="6">
        <f t="shared" si="3"/>
        <v>11.445</v>
      </c>
    </row>
    <row r="91" spans="1:7">
      <c r="A91" s="7">
        <v>5.431</v>
      </c>
      <c r="B91" s="15">
        <v>3.8000000000000003</v>
      </c>
      <c r="C91" s="17">
        <f t="shared" si="2"/>
        <v>1.4292105263157895</v>
      </c>
      <c r="D91" s="22"/>
      <c r="E91" s="19">
        <v>0.92100000000000004</v>
      </c>
      <c r="F91" s="5">
        <v>0.2</v>
      </c>
      <c r="G91" s="6">
        <f t="shared" si="3"/>
        <v>4.6049999999999995</v>
      </c>
    </row>
    <row r="92" spans="1:7">
      <c r="A92" s="7">
        <v>4.1900000000000004</v>
      </c>
      <c r="B92" s="15">
        <v>3.8000000000000003</v>
      </c>
      <c r="C92" s="17">
        <f t="shared" si="2"/>
        <v>1.1026315789473684</v>
      </c>
      <c r="D92" s="22"/>
      <c r="E92" s="19">
        <v>0.90400000000000003</v>
      </c>
      <c r="F92" s="5">
        <v>0.6</v>
      </c>
      <c r="G92" s="6">
        <f t="shared" si="3"/>
        <v>1.5066666666666668</v>
      </c>
    </row>
    <row r="93" spans="1:7">
      <c r="A93" s="7">
        <v>3.9489999999999998</v>
      </c>
      <c r="B93" s="15">
        <v>3.8000000000000003</v>
      </c>
      <c r="C93" s="17">
        <f t="shared" si="2"/>
        <v>1.0392105263157894</v>
      </c>
      <c r="D93" s="22"/>
      <c r="E93" s="19">
        <v>1.964</v>
      </c>
      <c r="F93" s="5">
        <v>2.8</v>
      </c>
      <c r="G93" s="6">
        <f t="shared" si="3"/>
        <v>0.70142857142857151</v>
      </c>
    </row>
    <row r="94" spans="1:7">
      <c r="A94" s="7">
        <v>3.9540000000000002</v>
      </c>
      <c r="B94" s="15">
        <v>3.8000000000000003</v>
      </c>
      <c r="C94" s="17">
        <f t="shared" si="2"/>
        <v>1.0405263157894737</v>
      </c>
      <c r="D94" s="22"/>
      <c r="E94" s="19">
        <v>3.9079999999999999</v>
      </c>
      <c r="F94" s="5">
        <v>1.2</v>
      </c>
      <c r="G94" s="6">
        <f t="shared" si="3"/>
        <v>3.2566666666666668</v>
      </c>
    </row>
    <row r="95" spans="1:7">
      <c r="A95" s="7">
        <v>4.7729999999999997</v>
      </c>
      <c r="B95" s="15">
        <v>3.8000000000000003</v>
      </c>
      <c r="C95" s="17">
        <f t="shared" si="2"/>
        <v>1.2560526315789471</v>
      </c>
      <c r="D95" s="22"/>
      <c r="E95" s="19">
        <v>6.1029999999999998</v>
      </c>
      <c r="F95" s="5">
        <v>0.8</v>
      </c>
      <c r="G95" s="6">
        <f t="shared" si="3"/>
        <v>7.6287499999999993</v>
      </c>
    </row>
    <row r="96" spans="1:7">
      <c r="A96" s="7">
        <v>5.0869999999999997</v>
      </c>
      <c r="B96" s="15">
        <v>3.8000000000000003</v>
      </c>
      <c r="C96" s="17">
        <f t="shared" si="2"/>
        <v>1.3386842105263157</v>
      </c>
      <c r="D96" s="22"/>
      <c r="E96" s="19">
        <v>2.286</v>
      </c>
      <c r="F96" s="5">
        <v>6</v>
      </c>
      <c r="G96" s="6">
        <f t="shared" si="3"/>
        <v>0.38100000000000001</v>
      </c>
    </row>
    <row r="97" spans="1:7">
      <c r="A97" s="7">
        <v>5.2560000000000002</v>
      </c>
      <c r="B97" s="15">
        <v>3.8000000000000003</v>
      </c>
      <c r="C97" s="17">
        <f t="shared" si="2"/>
        <v>1.3831578947368421</v>
      </c>
      <c r="D97" s="22"/>
      <c r="E97" s="19">
        <v>2.4500000000000002</v>
      </c>
      <c r="F97" s="5">
        <v>0.6</v>
      </c>
      <c r="G97" s="6">
        <f t="shared" si="3"/>
        <v>4.0833333333333339</v>
      </c>
    </row>
    <row r="98" spans="1:7">
      <c r="A98" s="10">
        <v>37.079000000000001</v>
      </c>
      <c r="B98" s="15">
        <v>54</v>
      </c>
      <c r="C98" s="17">
        <f t="shared" si="2"/>
        <v>0.68664814814814812</v>
      </c>
      <c r="D98" s="20"/>
    </row>
    <row r="99" spans="1:7">
      <c r="A99" s="10">
        <v>8.5920000000000005</v>
      </c>
      <c r="B99" s="15">
        <v>14</v>
      </c>
      <c r="C99" s="8">
        <f t="shared" si="2"/>
        <v>0.61371428571428577</v>
      </c>
      <c r="D99" s="14"/>
      <c r="F99" s="11" t="s">
        <v>3</v>
      </c>
      <c r="G99" s="13">
        <f>AVERAGE(G4:G97)</f>
        <v>4.4007357070571826</v>
      </c>
    </row>
    <row r="100" spans="1:7">
      <c r="A100" s="10">
        <v>6.3680000000000003</v>
      </c>
      <c r="B100" s="15">
        <v>14.6</v>
      </c>
      <c r="C100" s="8">
        <f t="shared" si="2"/>
        <v>0.43616438356164389</v>
      </c>
      <c r="D100" s="14"/>
      <c r="F100" s="11" t="s">
        <v>4</v>
      </c>
      <c r="G100" s="2">
        <f>COUNT(G4:G97)</f>
        <v>94</v>
      </c>
    </row>
    <row r="101" spans="1:7">
      <c r="A101" s="10">
        <v>14.215999999999999</v>
      </c>
      <c r="B101" s="15">
        <v>35.6</v>
      </c>
      <c r="C101" s="8">
        <f t="shared" si="2"/>
        <v>0.39932584269662919</v>
      </c>
      <c r="D101" s="14"/>
      <c r="F101" s="11" t="s">
        <v>5</v>
      </c>
      <c r="G101" s="13">
        <f>STDEV(G4:G97)/SQRT(G100)</f>
        <v>0.51565532911776946</v>
      </c>
    </row>
    <row r="102" spans="1:7">
      <c r="A102" s="10">
        <v>32.771999999999998</v>
      </c>
      <c r="B102" s="15">
        <v>39</v>
      </c>
      <c r="C102" s="8">
        <f t="shared" si="2"/>
        <v>0.84030769230769231</v>
      </c>
      <c r="D102" s="14"/>
      <c r="F102" s="12" t="s">
        <v>6</v>
      </c>
      <c r="G102" s="13">
        <f>MEDIAN(G4:G97)</f>
        <v>2.5029166666666667</v>
      </c>
    </row>
    <row r="103" spans="1:7">
      <c r="A103" s="10">
        <v>7.9850000000000003</v>
      </c>
      <c r="B103" s="15">
        <v>22.2</v>
      </c>
      <c r="C103" s="8">
        <f t="shared" si="2"/>
        <v>0.35968468468468473</v>
      </c>
      <c r="D103" s="14"/>
    </row>
    <row r="104" spans="1:7">
      <c r="A104" s="10">
        <v>4.4889999999999999</v>
      </c>
      <c r="B104" s="15">
        <v>3.6</v>
      </c>
      <c r="C104" s="8">
        <f t="shared" si="2"/>
        <v>1.2469444444444444</v>
      </c>
      <c r="D104" s="14"/>
    </row>
    <row r="105" spans="1:7">
      <c r="A105" s="10">
        <v>14.016999999999999</v>
      </c>
      <c r="B105" s="15">
        <v>21.8</v>
      </c>
      <c r="C105" s="8">
        <f t="shared" si="2"/>
        <v>0.64298165137614671</v>
      </c>
      <c r="D105" s="14"/>
    </row>
    <row r="106" spans="1:7">
      <c r="A106" s="10">
        <v>23.875</v>
      </c>
      <c r="B106" s="15">
        <v>36.4</v>
      </c>
      <c r="C106" s="8">
        <f t="shared" si="2"/>
        <v>0.65590659340659341</v>
      </c>
      <c r="D106" s="14"/>
    </row>
    <row r="107" spans="1:7">
      <c r="A107" s="10">
        <v>11.602</v>
      </c>
      <c r="B107" s="15">
        <v>27.8</v>
      </c>
      <c r="C107" s="8">
        <f t="shared" si="2"/>
        <v>0.41733812949640287</v>
      </c>
      <c r="D107" s="14"/>
    </row>
    <row r="109" spans="1:7">
      <c r="B109" s="11" t="s">
        <v>3</v>
      </c>
      <c r="C109" s="13">
        <f>AVERAGE(C4:C107)</f>
        <v>1.3588323893020731</v>
      </c>
      <c r="D109" s="13"/>
    </row>
    <row r="110" spans="1:7">
      <c r="B110" s="11" t="s">
        <v>4</v>
      </c>
      <c r="C110" s="2">
        <f>COUNT(C4:C107)</f>
        <v>104</v>
      </c>
      <c r="D110" s="2"/>
    </row>
    <row r="111" spans="1:7">
      <c r="B111" s="11" t="s">
        <v>5</v>
      </c>
      <c r="C111" s="13">
        <f>STDEV(C4:C107)/SQRT(C110)</f>
        <v>7.5438901183329521E-2</v>
      </c>
      <c r="D111" s="13"/>
    </row>
    <row r="112" spans="1:7">
      <c r="B112" s="12" t="s">
        <v>6</v>
      </c>
      <c r="C112" s="13">
        <f>MEDIAN(C4:C107)</f>
        <v>1.2082894736842105</v>
      </c>
      <c r="D112" s="13"/>
    </row>
  </sheetData>
  <phoneticPr fontId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Keiko Hirose</dc:creator>
  <cp:lastModifiedBy>Keiko Hirose</cp:lastModifiedBy>
  <dcterms:created xsi:type="dcterms:W3CDTF">2022-01-04T05:19:25Z</dcterms:created>
  <dcterms:modified xsi:type="dcterms:W3CDTF">2022-01-24T04:48:44Z</dcterms:modified>
</cp:coreProperties>
</file>