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hirose/Documents/papers/@Dynein-DNA paper/eLife/revision_Mar2022/source files revised/"/>
    </mc:Choice>
  </mc:AlternateContent>
  <xr:revisionPtr revIDLastSave="0" documentId="13_ncr:1_{C5F1C2CD-A25D-2442-BC0A-4AA8D08BC983}" xr6:coauthVersionLast="47" xr6:coauthVersionMax="47" xr10:uidLastSave="{00000000-0000-0000-0000-000000000000}"/>
  <bookViews>
    <workbookView xWindow="16420" yWindow="1500" windowWidth="34780" windowHeight="26260" xr2:uid="{E5A977C2-1E0C-B343-8A84-57D718420D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8" i="1"/>
  <c r="G29" i="1" s="1"/>
  <c r="G27" i="1"/>
  <c r="D44" i="1"/>
  <c r="D42" i="1"/>
  <c r="D43" i="1" s="1"/>
  <c r="D41" i="1"/>
  <c r="P217" i="1" l="1"/>
  <c r="O217" i="1"/>
  <c r="N217" i="1"/>
  <c r="K36" i="1"/>
  <c r="K37" i="1" s="1"/>
  <c r="K35" i="1"/>
  <c r="H30" i="1" l="1"/>
  <c r="F30" i="1"/>
  <c r="C44" i="1"/>
  <c r="B44" i="1"/>
  <c r="H28" i="1"/>
  <c r="H29" i="1" s="1"/>
  <c r="F28" i="1"/>
  <c r="F29" i="1" s="1"/>
  <c r="C42" i="1"/>
  <c r="C43" i="1" s="1"/>
  <c r="B42" i="1"/>
  <c r="B43" i="1" s="1"/>
  <c r="H27" i="1"/>
  <c r="F27" i="1"/>
  <c r="C41" i="1"/>
  <c r="B41" i="1"/>
</calcChain>
</file>

<file path=xl/sharedStrings.xml><?xml version="1.0" encoding="utf-8"?>
<sst xmlns="http://schemas.openxmlformats.org/spreadsheetml/2006/main" count="42" uniqueCount="28">
  <si>
    <t>Forwards</t>
    <phoneticPr fontId="1"/>
  </si>
  <si>
    <t>Backwards</t>
    <phoneticPr fontId="1"/>
  </si>
  <si>
    <t>Average</t>
    <phoneticPr fontId="1"/>
  </si>
  <si>
    <t>N</t>
    <phoneticPr fontId="1"/>
  </si>
  <si>
    <t>Standard error</t>
    <phoneticPr fontId="1"/>
  </si>
  <si>
    <t>Median</t>
    <phoneticPr fontId="1"/>
  </si>
  <si>
    <t>Frequency (Hz)</t>
    <phoneticPr fontId="1"/>
  </si>
  <si>
    <t>Step size
(nm)</t>
    <phoneticPr fontId="1"/>
  </si>
  <si>
    <t>Unidirectional</t>
    <phoneticPr fontId="1"/>
  </si>
  <si>
    <t>a*exp(-(x-b)^2/(2*c^2))+d*exp(-(x-2b)^2/(4*c^2))+f*exp(-(x-3b)^2/(6*c^2))+g*exp(-(x+b)^2/(2*c^2))+k*exp(-(x+2b)^2/(4*c^2))+l*exp(-(x+3b)^2/(6*c^2))</t>
  </si>
  <si>
    <t>a*exp(-(x-b)^2/(2*c^2))+d*exp(-(x-2b)^2/(4*c^2))+f*exp(-(x-3b)^2/(6*c^2))</t>
  </si>
  <si>
    <r>
      <t>a=46.7, b=6</t>
    </r>
    <r>
      <rPr>
        <i/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>2, c=2.4, d=10.5, f=0.6, g=7.0, k=-0.5, l=0.2</t>
    </r>
    <phoneticPr fontId="1"/>
  </si>
  <si>
    <t xml:space="preserve">Results: </t>
    <phoneticPr fontId="1"/>
  </si>
  <si>
    <t>a=15.3, b=9.5, c=3.5, d=1.0, f=-0.5</t>
    <phoneticPr fontId="1"/>
  </si>
  <si>
    <t>a*exp(-(x-b)^2/(2*c^2))+d*exp(-(x-2b)^2/(4*c^2))+f*exp(-(x-3b)^2/(6*c^2))</t>
    <phoneticPr fontId="1"/>
  </si>
  <si>
    <t>a=9.6, b=-8.4, c=2.2, d=4.6, f=-0.3</t>
    <phoneticPr fontId="1"/>
  </si>
  <si>
    <t>Gaussian function used for fitting in Figure 6E, forwards steps during oscillation.</t>
    <phoneticPr fontId="1"/>
  </si>
  <si>
    <t>Gaussian function used for fitting in Figure 6E, backwards steps during oscillation.</t>
    <phoneticPr fontId="1"/>
  </si>
  <si>
    <t>Gaussian function used for fitting in Figure 6E, unidirectional movements</t>
    <phoneticPr fontId="1"/>
  </si>
  <si>
    <t>Numerical data for Figure 6B, 6C and 6D - Distance, time, and velocitiy</t>
    <phoneticPr fontId="1"/>
  </si>
  <si>
    <r>
      <t>Distance d</t>
    </r>
    <r>
      <rPr>
        <sz val="9"/>
        <color theme="1"/>
        <rFont val="Arial"/>
        <family val="2"/>
      </rPr>
      <t>f</t>
    </r>
    <r>
      <rPr>
        <sz val="12"/>
        <color theme="1"/>
        <rFont val="Arial"/>
        <family val="2"/>
      </rPr>
      <t xml:space="preserve">
(nm)</t>
    </r>
    <phoneticPr fontId="1"/>
  </si>
  <si>
    <r>
      <t>Velocity v</t>
    </r>
    <r>
      <rPr>
        <sz val="9"/>
        <color theme="1"/>
        <rFont val="Arial"/>
        <family val="2"/>
      </rPr>
      <t>f</t>
    </r>
    <r>
      <rPr>
        <sz val="12"/>
        <color theme="1"/>
        <rFont val="Arial"/>
        <family val="2"/>
      </rPr>
      <t xml:space="preserve">
(µm/s)</t>
    </r>
    <phoneticPr fontId="1"/>
  </si>
  <si>
    <r>
      <t>Velocity v</t>
    </r>
    <r>
      <rPr>
        <sz val="9"/>
        <color theme="1"/>
        <rFont val="Arial"/>
        <family val="2"/>
      </rPr>
      <t>b</t>
    </r>
    <r>
      <rPr>
        <sz val="12"/>
        <color theme="1"/>
        <rFont val="Arial"/>
        <family val="2"/>
      </rPr>
      <t xml:space="preserve">
(µm/s)</t>
    </r>
    <phoneticPr fontId="1"/>
  </si>
  <si>
    <r>
      <t>Distance D</t>
    </r>
    <r>
      <rPr>
        <sz val="9"/>
        <color theme="1"/>
        <rFont val="Arial"/>
        <family val="2"/>
      </rPr>
      <t>b</t>
    </r>
    <r>
      <rPr>
        <sz val="12"/>
        <color theme="1"/>
        <rFont val="Arial"/>
        <family val="2"/>
      </rPr>
      <t xml:space="preserve">
(nm)</t>
    </r>
    <phoneticPr fontId="1"/>
  </si>
  <si>
    <r>
      <t>Time t</t>
    </r>
    <r>
      <rPr>
        <sz val="9"/>
        <color theme="1"/>
        <rFont val="Arial"/>
        <family val="2"/>
      </rPr>
      <t>f</t>
    </r>
    <r>
      <rPr>
        <sz val="12"/>
        <color theme="1"/>
        <rFont val="Arial"/>
        <family val="2"/>
      </rPr>
      <t xml:space="preserve">
(ms)</t>
    </r>
    <phoneticPr fontId="1"/>
  </si>
  <si>
    <r>
      <t>Time t</t>
    </r>
    <r>
      <rPr>
        <sz val="9"/>
        <color theme="1"/>
        <rFont val="Arial"/>
        <family val="2"/>
      </rPr>
      <t>b</t>
    </r>
    <r>
      <rPr>
        <sz val="12"/>
        <color theme="1"/>
        <rFont val="Arial"/>
        <family val="2"/>
      </rPr>
      <t xml:space="preserve">
(ms)</t>
    </r>
    <phoneticPr fontId="1"/>
  </si>
  <si>
    <t>Numerical data for Figure 6E
 - Frequency</t>
    <phoneticPr fontId="1"/>
  </si>
  <si>
    <t>Numerical data for Figure 6F
 - Step size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</si>
</sst>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177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2" fontId="2" fillId="0" borderId="1" xfId="0" applyNumberFormat="1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FCBA9-D4DF-774E-866C-07FE2BEA1CD2}">
  <dimension ref="A1:S217"/>
  <sheetViews>
    <sheetView tabSelected="1" zoomScale="120" zoomScaleNormal="120" workbookViewId="0">
      <selection activeCell="A33" sqref="A33"/>
    </sheetView>
  </sheetViews>
  <sheetFormatPr baseColWidth="10" defaultRowHeight="16"/>
  <cols>
    <col min="1" max="1" width="12.28515625" style="1" customWidth="1"/>
    <col min="2" max="2" width="11.5703125" style="1" customWidth="1"/>
    <col min="3" max="4" width="12.140625" style="1" customWidth="1"/>
    <col min="5" max="5" width="14.28515625" style="1" customWidth="1"/>
    <col min="6" max="6" width="11.85546875" style="1" customWidth="1"/>
    <col min="7" max="8" width="12.42578125" style="1" customWidth="1"/>
    <col min="9" max="9" width="10.7109375" style="1"/>
    <col min="10" max="10" width="7.42578125" style="1" customWidth="1"/>
    <col min="11" max="12" width="9.28515625" style="1" customWidth="1"/>
    <col min="13" max="15" width="10.7109375" style="1"/>
    <col min="16" max="16" width="12" style="1" customWidth="1"/>
    <col min="17" max="16384" width="10.7109375" style="1"/>
  </cols>
  <sheetData>
    <row r="1" spans="1:19" ht="41" customHeight="1">
      <c r="A1" s="19" t="s">
        <v>19</v>
      </c>
      <c r="B1" s="19"/>
      <c r="C1" s="19"/>
      <c r="D1" s="19"/>
      <c r="E1" s="19"/>
      <c r="F1" s="19"/>
      <c r="G1" s="19"/>
      <c r="H1" s="19"/>
      <c r="J1" s="20" t="s">
        <v>26</v>
      </c>
      <c r="K1" s="20"/>
      <c r="L1" s="20"/>
      <c r="N1" s="20" t="s">
        <v>27</v>
      </c>
      <c r="O1" s="20"/>
      <c r="P1" s="20"/>
    </row>
    <row r="3" spans="1:19" ht="21" customHeight="1">
      <c r="B3" s="18" t="s">
        <v>0</v>
      </c>
      <c r="C3" s="18"/>
      <c r="D3" s="18"/>
      <c r="E3" s="14"/>
      <c r="F3" s="17" t="s">
        <v>1</v>
      </c>
      <c r="G3" s="17"/>
      <c r="H3" s="18"/>
      <c r="N3" s="12" t="s">
        <v>0</v>
      </c>
      <c r="O3" s="12" t="s">
        <v>1</v>
      </c>
      <c r="P3" s="12" t="s">
        <v>8</v>
      </c>
    </row>
    <row r="4" spans="1:19" ht="42" customHeight="1">
      <c r="B4" s="4" t="s">
        <v>20</v>
      </c>
      <c r="C4" s="4" t="s">
        <v>24</v>
      </c>
      <c r="D4" s="4" t="s">
        <v>21</v>
      </c>
      <c r="E4" s="15"/>
      <c r="F4" s="8" t="s">
        <v>23</v>
      </c>
      <c r="G4" s="4" t="s">
        <v>25</v>
      </c>
      <c r="H4" s="4" t="s">
        <v>22</v>
      </c>
      <c r="K4" s="4" t="s">
        <v>6</v>
      </c>
      <c r="N4" s="4" t="s">
        <v>7</v>
      </c>
      <c r="O4" s="4" t="s">
        <v>7</v>
      </c>
      <c r="P4" s="4" t="s">
        <v>7</v>
      </c>
    </row>
    <row r="5" spans="1:19">
      <c r="B5" s="5">
        <v>30.358591625965801</v>
      </c>
      <c r="C5" s="5">
        <v>37.799999999999997</v>
      </c>
      <c r="D5" s="6">
        <v>0.8031373446022686</v>
      </c>
      <c r="E5" s="16"/>
      <c r="F5" s="9">
        <v>-43.763953569743229</v>
      </c>
      <c r="G5" s="5">
        <v>1.9499999999999997</v>
      </c>
      <c r="H5" s="6">
        <v>-22.443053112688837</v>
      </c>
      <c r="K5" s="12">
        <v>24.4</v>
      </c>
      <c r="N5" s="13">
        <v>10.986601943281363</v>
      </c>
      <c r="O5" s="13">
        <v>-18.841312248608258</v>
      </c>
      <c r="P5" s="5">
        <v>-11.39216042</v>
      </c>
      <c r="R5" s="1" t="s">
        <v>18</v>
      </c>
    </row>
    <row r="6" spans="1:19">
      <c r="B6" s="5">
        <v>26.304988039223652</v>
      </c>
      <c r="C6" s="5">
        <v>26.65</v>
      </c>
      <c r="D6" s="6">
        <v>0.98705396019600944</v>
      </c>
      <c r="E6" s="16"/>
      <c r="F6" s="9">
        <v>-44.634358571506169</v>
      </c>
      <c r="G6" s="5">
        <v>2.6</v>
      </c>
      <c r="H6" s="6">
        <v>-17.167060989040834</v>
      </c>
      <c r="K6" s="12">
        <v>39.1</v>
      </c>
      <c r="N6" s="13">
        <v>17.506998019646691</v>
      </c>
      <c r="O6" s="13">
        <v>-9.9053266053170681</v>
      </c>
      <c r="P6" s="5">
        <v>-9.0679985989999992</v>
      </c>
      <c r="R6" s="1" t="s">
        <v>9</v>
      </c>
    </row>
    <row r="7" spans="1:19">
      <c r="B7" s="5">
        <v>28.138107025838945</v>
      </c>
      <c r="C7" s="5">
        <v>25.550000000000004</v>
      </c>
      <c r="D7" s="6">
        <v>1.1012957740054381</v>
      </c>
      <c r="E7" s="16"/>
      <c r="F7" s="9">
        <v>-11.76759959067819</v>
      </c>
      <c r="G7" s="5">
        <v>1.05</v>
      </c>
      <c r="H7" s="6">
        <v>-11.207237705407799</v>
      </c>
      <c r="K7" s="12">
        <v>7.3</v>
      </c>
      <c r="N7" s="13">
        <v>12.767581299428418</v>
      </c>
      <c r="O7" s="13">
        <v>-7.5065510372663713</v>
      </c>
      <c r="P7" s="5">
        <v>-7.8372836020000003</v>
      </c>
      <c r="R7" s="2" t="s">
        <v>12</v>
      </c>
      <c r="S7" s="1" t="s">
        <v>11</v>
      </c>
    </row>
    <row r="8" spans="1:19">
      <c r="B8" s="5">
        <v>15.197159789745569</v>
      </c>
      <c r="C8" s="5">
        <v>11.599999999999998</v>
      </c>
      <c r="D8" s="6">
        <v>1.3100999818746182</v>
      </c>
      <c r="E8" s="16"/>
      <c r="F8" s="9">
        <v>-72.752507423535434</v>
      </c>
      <c r="G8" s="5">
        <v>6.55</v>
      </c>
      <c r="H8" s="6">
        <v>-11.107253041761137</v>
      </c>
      <c r="K8" s="12">
        <v>9.8000000000000007</v>
      </c>
      <c r="N8" s="13">
        <v>14.409716816964998</v>
      </c>
      <c r="O8" s="13">
        <v>-7.3031330408485653</v>
      </c>
      <c r="P8" s="5">
        <v>-7.3745473989999999</v>
      </c>
    </row>
    <row r="9" spans="1:19">
      <c r="B9" s="5">
        <v>8.2324176972486676</v>
      </c>
      <c r="C9" s="5">
        <v>6</v>
      </c>
      <c r="D9" s="6">
        <v>1.3720696162081112</v>
      </c>
      <c r="E9" s="16"/>
      <c r="F9" s="9">
        <v>-12.788060569593773</v>
      </c>
      <c r="G9" s="5">
        <v>1.4</v>
      </c>
      <c r="H9" s="6">
        <v>-9.1343289782812658</v>
      </c>
      <c r="K9" s="12">
        <v>4.9000000000000004</v>
      </c>
      <c r="N9" s="13">
        <v>11.895271222258655</v>
      </c>
      <c r="O9" s="13">
        <v>-11.276026456510971</v>
      </c>
      <c r="P9" s="5">
        <v>-7.1186454760000002</v>
      </c>
      <c r="R9" s="1" t="s">
        <v>16</v>
      </c>
    </row>
    <row r="10" spans="1:19">
      <c r="B10" s="5">
        <v>22.247763312710788</v>
      </c>
      <c r="C10" s="5">
        <v>13.649999999999999</v>
      </c>
      <c r="D10" s="6">
        <v>1.6298727701619626</v>
      </c>
      <c r="E10" s="16"/>
      <c r="F10" s="9">
        <v>-26.825207420603032</v>
      </c>
      <c r="G10" s="5">
        <v>2.95</v>
      </c>
      <c r="H10" s="6">
        <v>-9.0932906510518752</v>
      </c>
      <c r="K10" s="12">
        <v>19.5</v>
      </c>
      <c r="N10" s="13">
        <v>7.989042945996033</v>
      </c>
      <c r="O10" s="13">
        <v>-8.1411769402452183</v>
      </c>
      <c r="P10" s="5">
        <v>-6.805052055</v>
      </c>
      <c r="R10" s="1" t="s">
        <v>10</v>
      </c>
    </row>
    <row r="11" spans="1:19">
      <c r="B11" s="5">
        <v>33.793877172524766</v>
      </c>
      <c r="C11" s="5">
        <v>19.75</v>
      </c>
      <c r="D11" s="6">
        <v>1.7110823884822666</v>
      </c>
      <c r="E11" s="16"/>
      <c r="F11" s="9">
        <v>-9.9232630179730901</v>
      </c>
      <c r="G11" s="5">
        <v>1.1500000000000001</v>
      </c>
      <c r="H11" s="6">
        <v>-8.6289243634548605</v>
      </c>
      <c r="K11" s="12">
        <v>29.3</v>
      </c>
      <c r="N11" s="13">
        <v>13.418975237607306</v>
      </c>
      <c r="O11" s="13">
        <v>-10.573093351468792</v>
      </c>
      <c r="P11" s="5">
        <v>-5.9063756620000003</v>
      </c>
      <c r="R11" s="2" t="s">
        <v>12</v>
      </c>
      <c r="S11" s="1" t="s">
        <v>13</v>
      </c>
    </row>
    <row r="12" spans="1:19">
      <c r="B12" s="5">
        <v>41.261181262356473</v>
      </c>
      <c r="C12" s="5">
        <v>21.250000000000004</v>
      </c>
      <c r="D12" s="6">
        <v>1.9417026476403045</v>
      </c>
      <c r="E12" s="16"/>
      <c r="F12" s="9">
        <v>-27.281126869278282</v>
      </c>
      <c r="G12" s="5">
        <v>3.85</v>
      </c>
      <c r="H12" s="6">
        <v>-7.0860069790333204</v>
      </c>
      <c r="K12" s="12">
        <v>14.6</v>
      </c>
      <c r="N12" s="13">
        <v>13.883608458222012</v>
      </c>
      <c r="O12" s="13">
        <v>-8.9829332522729075</v>
      </c>
      <c r="P12" s="5">
        <v>-5.8256653939999996</v>
      </c>
    </row>
    <row r="13" spans="1:19">
      <c r="B13" s="5">
        <v>35.291626641825353</v>
      </c>
      <c r="C13" s="5">
        <v>17.8</v>
      </c>
      <c r="D13" s="6">
        <v>1.982675654035132</v>
      </c>
      <c r="E13" s="16"/>
      <c r="F13" s="9">
        <v>-18.257540483290903</v>
      </c>
      <c r="G13" s="5">
        <v>2.65</v>
      </c>
      <c r="H13" s="6">
        <v>-6.8896379182229825</v>
      </c>
      <c r="K13" s="12">
        <v>48.8</v>
      </c>
      <c r="N13" s="13">
        <v>9.7533503234625094</v>
      </c>
      <c r="O13" s="13">
        <v>-5.825902360170808</v>
      </c>
      <c r="P13" s="5">
        <v>-5.7403076469999998</v>
      </c>
      <c r="R13" s="1" t="s">
        <v>17</v>
      </c>
    </row>
    <row r="14" spans="1:19">
      <c r="B14" s="5">
        <v>27.797965852941694</v>
      </c>
      <c r="C14" s="5">
        <v>13.25</v>
      </c>
      <c r="D14" s="6">
        <v>2.0979596870144674</v>
      </c>
      <c r="E14" s="16"/>
      <c r="F14" s="9">
        <v>-32.930300696236834</v>
      </c>
      <c r="G14" s="5">
        <v>5.8999999999999986</v>
      </c>
      <c r="H14" s="6">
        <v>-5.5814068976672608</v>
      </c>
      <c r="K14" s="12">
        <v>78.099999999999994</v>
      </c>
      <c r="N14" s="13">
        <v>12.494412989248277</v>
      </c>
      <c r="O14" s="13">
        <v>-17.174912758072757</v>
      </c>
      <c r="P14" s="5">
        <v>-5.675628627</v>
      </c>
      <c r="R14" s="1" t="s">
        <v>14</v>
      </c>
    </row>
    <row r="15" spans="1:19">
      <c r="B15" s="5">
        <v>32.394002405789379</v>
      </c>
      <c r="C15" s="5">
        <v>13.999999999999998</v>
      </c>
      <c r="D15" s="6">
        <v>2.3138573146992418</v>
      </c>
      <c r="E15" s="16"/>
      <c r="F15" s="9">
        <v>-29.792175309494411</v>
      </c>
      <c r="G15" s="5">
        <v>6.1</v>
      </c>
      <c r="H15" s="6">
        <v>-4.8839631654908873</v>
      </c>
      <c r="K15" s="12">
        <v>48.8</v>
      </c>
      <c r="N15" s="13">
        <v>10.532837403105349</v>
      </c>
      <c r="O15" s="13">
        <v>-13.148686847943269</v>
      </c>
      <c r="P15" s="5">
        <v>-5.6268230340000001</v>
      </c>
      <c r="R15" s="2" t="s">
        <v>12</v>
      </c>
      <c r="S15" s="1" t="s">
        <v>15</v>
      </c>
    </row>
    <row r="16" spans="1:19">
      <c r="B16" s="5">
        <v>52.034956046235862</v>
      </c>
      <c r="C16" s="5">
        <v>22.049999999999997</v>
      </c>
      <c r="D16" s="6">
        <v>2.3598619522102435</v>
      </c>
      <c r="E16" s="16"/>
      <c r="F16" s="9">
        <v>-17.093263956273518</v>
      </c>
      <c r="G16" s="5">
        <v>3.75</v>
      </c>
      <c r="H16" s="6">
        <v>-4.5582037216729381</v>
      </c>
      <c r="K16" s="12">
        <v>58.6</v>
      </c>
      <c r="N16" s="13">
        <v>9.8751230287051968</v>
      </c>
      <c r="O16" s="13">
        <v>-2.8777484864419214</v>
      </c>
      <c r="P16" s="5">
        <v>-5.119726182</v>
      </c>
    </row>
    <row r="17" spans="2:16">
      <c r="B17" s="5">
        <v>28.257381625288644</v>
      </c>
      <c r="C17" s="5">
        <v>9.9999999999999982</v>
      </c>
      <c r="D17" s="6">
        <v>2.8257381625288649</v>
      </c>
      <c r="E17" s="16"/>
      <c r="F17" s="9">
        <v>-15.415609856713917</v>
      </c>
      <c r="G17" s="5">
        <v>4.6499999999999995</v>
      </c>
      <c r="H17" s="6">
        <v>-3.3151849154223481</v>
      </c>
      <c r="K17" s="12">
        <v>102.5</v>
      </c>
      <c r="N17" s="13">
        <v>9.9506311941552106</v>
      </c>
      <c r="O17" s="13">
        <v>-12.413253112042906</v>
      </c>
      <c r="P17" s="5">
        <v>-4.9794871000000001</v>
      </c>
    </row>
    <row r="18" spans="2:16">
      <c r="B18" s="5">
        <v>22.608784908920896</v>
      </c>
      <c r="C18" s="5">
        <v>7.7500000000000009</v>
      </c>
      <c r="D18" s="6">
        <v>2.9172625688930189</v>
      </c>
      <c r="E18" s="16"/>
      <c r="F18" s="9">
        <v>-41.074185493454635</v>
      </c>
      <c r="G18" s="5">
        <v>15.450000000000001</v>
      </c>
      <c r="H18" s="6">
        <v>-2.6585233329096849</v>
      </c>
      <c r="K18" s="12">
        <v>19.5</v>
      </c>
      <c r="N18" s="13">
        <v>14.310401084680139</v>
      </c>
      <c r="O18" s="13">
        <v>-5.1400213547361338</v>
      </c>
      <c r="P18" s="5">
        <v>-4.9046702279999996</v>
      </c>
    </row>
    <row r="19" spans="2:16">
      <c r="B19" s="5">
        <v>25.081262687456579</v>
      </c>
      <c r="C19" s="5">
        <v>7.05</v>
      </c>
      <c r="D19" s="6">
        <v>3.5576259131144083</v>
      </c>
      <c r="E19" s="16"/>
      <c r="F19" s="9">
        <v>-11.272202409737961</v>
      </c>
      <c r="G19" s="5">
        <v>4.3999999999999995</v>
      </c>
      <c r="H19" s="6">
        <v>-2.5618641840313554</v>
      </c>
      <c r="K19" s="12">
        <v>29.3</v>
      </c>
      <c r="N19" s="13">
        <v>11.74932005571098</v>
      </c>
      <c r="O19" s="13">
        <v>-19.767656217191604</v>
      </c>
      <c r="P19" s="5">
        <v>-4.4305819079999997</v>
      </c>
    </row>
    <row r="20" spans="2:16">
      <c r="B20" s="5">
        <v>27.271642253541991</v>
      </c>
      <c r="C20" s="5">
        <v>7.6000000000000005</v>
      </c>
      <c r="D20" s="6">
        <v>3.5883739807292092</v>
      </c>
      <c r="E20" s="16"/>
      <c r="F20" s="9">
        <v>-27.697203543986916</v>
      </c>
      <c r="G20" s="5">
        <v>12.299999999999999</v>
      </c>
      <c r="H20" s="6">
        <v>-2.2518051661777982</v>
      </c>
      <c r="K20" s="12">
        <v>48.8</v>
      </c>
      <c r="N20" s="13">
        <v>7.7341560321336491</v>
      </c>
      <c r="O20" s="13">
        <v>-6.0156058324992143</v>
      </c>
      <c r="P20" s="5">
        <v>-4.2476343910000001</v>
      </c>
    </row>
    <row r="21" spans="2:16">
      <c r="B21" s="5">
        <v>7.1632356941356115</v>
      </c>
      <c r="C21" s="5">
        <v>1.9499999999999997</v>
      </c>
      <c r="D21" s="6">
        <v>3.6734542021208267</v>
      </c>
      <c r="E21" s="16"/>
      <c r="F21" s="9">
        <v>-28.746638853925326</v>
      </c>
      <c r="G21" s="5">
        <v>14.650000000000002</v>
      </c>
      <c r="H21" s="6">
        <v>-1.9622279081177694</v>
      </c>
      <c r="K21" s="12">
        <v>58.6</v>
      </c>
      <c r="N21" s="13">
        <v>8.4766040596681904</v>
      </c>
      <c r="O21" s="13">
        <v>-7.1470386465460178</v>
      </c>
      <c r="P21" s="5">
        <v>-4.056381955</v>
      </c>
    </row>
    <row r="22" spans="2:16">
      <c r="B22" s="5">
        <v>16.524937810909915</v>
      </c>
      <c r="C22" s="5">
        <v>4.45</v>
      </c>
      <c r="D22" s="6">
        <v>3.7134691709909919</v>
      </c>
      <c r="E22" s="16"/>
      <c r="F22" s="9">
        <v>-16.026435334385191</v>
      </c>
      <c r="G22" s="5">
        <v>11.25</v>
      </c>
      <c r="H22" s="6">
        <v>-1.4245720297231281</v>
      </c>
      <c r="K22" s="12">
        <v>39.1</v>
      </c>
      <c r="N22" s="13">
        <v>9.0393821972900632</v>
      </c>
      <c r="O22" s="13">
        <v>-17.988700993264899</v>
      </c>
      <c r="P22" s="5">
        <v>-3.9777287879999998</v>
      </c>
    </row>
    <row r="23" spans="2:16">
      <c r="B23" s="5">
        <v>33.676167139670206</v>
      </c>
      <c r="C23" s="5">
        <v>8.9499999999999993</v>
      </c>
      <c r="D23" s="6">
        <v>3.762700239069297</v>
      </c>
      <c r="E23" s="16"/>
      <c r="F23" s="9">
        <v>-23.000815118243565</v>
      </c>
      <c r="G23" s="5">
        <v>18.099999999999998</v>
      </c>
      <c r="H23" s="6">
        <v>-1.270763266201302</v>
      </c>
      <c r="K23" s="12">
        <v>29.3</v>
      </c>
      <c r="N23" s="13">
        <v>10.741395368330391</v>
      </c>
      <c r="O23" s="13">
        <v>-10.544648413797994</v>
      </c>
      <c r="P23" s="5">
        <v>-3.7200619700000002</v>
      </c>
    </row>
    <row r="24" spans="2:16">
      <c r="B24" s="5">
        <v>11.696605166158225</v>
      </c>
      <c r="C24" s="5">
        <v>3.05</v>
      </c>
      <c r="D24" s="6">
        <v>3.8349525134945002</v>
      </c>
      <c r="E24" s="16"/>
      <c r="F24" s="9">
        <v>-26.08571053462591</v>
      </c>
      <c r="G24" s="5">
        <v>27.95</v>
      </c>
      <c r="H24" s="6">
        <v>-0.93329912467355669</v>
      </c>
      <c r="K24" s="12">
        <v>43.9</v>
      </c>
      <c r="N24" s="13">
        <v>16.011782032030965</v>
      </c>
      <c r="O24" s="13">
        <v>-16.10100916444328</v>
      </c>
      <c r="P24" s="5">
        <v>-2.3149865219999999</v>
      </c>
    </row>
    <row r="25" spans="2:16">
      <c r="B25" s="5">
        <v>20.661332414196437</v>
      </c>
      <c r="C25" s="5">
        <v>5.2499999999999991</v>
      </c>
      <c r="D25" s="6">
        <v>3.9354918884183694</v>
      </c>
      <c r="E25" s="16"/>
      <c r="F25" s="9">
        <v>-17.55327446677904</v>
      </c>
      <c r="G25" s="5">
        <v>25.25</v>
      </c>
      <c r="H25" s="6">
        <v>-0.69517918680313029</v>
      </c>
      <c r="K25" s="12">
        <v>14.6</v>
      </c>
      <c r="N25" s="13">
        <v>12.242536830885166</v>
      </c>
      <c r="O25" s="13">
        <v>-10.46317211175978</v>
      </c>
      <c r="P25" s="5">
        <v>-1.5967100350000001</v>
      </c>
    </row>
    <row r="26" spans="2:16">
      <c r="B26" s="5">
        <v>18.698679659121439</v>
      </c>
      <c r="C26" s="5">
        <v>4.7499999999999991</v>
      </c>
      <c r="D26" s="6">
        <v>3.9365641387624084</v>
      </c>
      <c r="E26" s="7"/>
      <c r="K26" s="12">
        <v>29.3</v>
      </c>
      <c r="N26" s="13">
        <v>3.4860530769490117</v>
      </c>
      <c r="O26" s="13">
        <v>-15.586088467194104</v>
      </c>
      <c r="P26" s="5">
        <v>1.2190766390000001</v>
      </c>
    </row>
    <row r="27" spans="2:16">
      <c r="B27" s="5">
        <v>10.126409832432191</v>
      </c>
      <c r="C27" s="5">
        <v>2.5500000000000003</v>
      </c>
      <c r="D27" s="6">
        <v>3.9711411107577219</v>
      </c>
      <c r="E27" s="10" t="s">
        <v>2</v>
      </c>
      <c r="F27" s="11">
        <f>AVERAGE(F5:F25)</f>
        <v>-26.413401575717113</v>
      </c>
      <c r="G27" s="11">
        <f>AVERAGE(G5:G25)</f>
        <v>8.2809523809523817</v>
      </c>
      <c r="H27" s="11">
        <f>AVERAGE(H5:H25)</f>
        <v>-6.421608887515907</v>
      </c>
      <c r="K27" s="12">
        <v>9.8000000000000007</v>
      </c>
      <c r="N27" s="13">
        <v>13.038884733960904</v>
      </c>
      <c r="O27" s="13">
        <v>-11.695038402084176</v>
      </c>
      <c r="P27" s="5">
        <v>1.402432675</v>
      </c>
    </row>
    <row r="28" spans="2:16">
      <c r="B28" s="5">
        <v>26.409306947451256</v>
      </c>
      <c r="C28" s="5">
        <v>6.4499999999999993</v>
      </c>
      <c r="D28" s="6">
        <v>4.0944661934032958</v>
      </c>
      <c r="E28" s="10" t="s">
        <v>3</v>
      </c>
      <c r="F28" s="1">
        <f>COUNT(F5:F25)</f>
        <v>21</v>
      </c>
      <c r="G28" s="1">
        <f>COUNT(G5:G25)</f>
        <v>21</v>
      </c>
      <c r="H28" s="1">
        <f>COUNT(H5:H25)</f>
        <v>21</v>
      </c>
      <c r="K28" s="12">
        <v>4.9000000000000004</v>
      </c>
      <c r="N28" s="13">
        <v>11.683512679729152</v>
      </c>
      <c r="O28" s="13">
        <v>-7.8960945781409801</v>
      </c>
      <c r="P28" s="5">
        <v>1.6951255059999999</v>
      </c>
    </row>
    <row r="29" spans="2:16">
      <c r="B29" s="5">
        <v>24.459029171189187</v>
      </c>
      <c r="C29" s="5">
        <v>5.8000000000000007</v>
      </c>
      <c r="D29" s="6">
        <v>4.2170739950326181</v>
      </c>
      <c r="E29" s="10" t="s">
        <v>4</v>
      </c>
      <c r="F29" s="11">
        <f>STDEV(F5:F25)/SQRT(F28)</f>
        <v>3.2480783792683536</v>
      </c>
      <c r="G29" s="11">
        <f>STDEV(G5:G25)/SQRT(G28)</f>
        <v>1.7272034794460178</v>
      </c>
      <c r="H29" s="11">
        <f>STDEV(H5:H25)/SQRT(H28)</f>
        <v>1.2286052167809229</v>
      </c>
      <c r="K29" s="12">
        <v>48.8</v>
      </c>
      <c r="N29" s="13">
        <v>7.960616235042643</v>
      </c>
      <c r="O29" s="13">
        <v>-12.549421641576751</v>
      </c>
      <c r="P29" s="5">
        <v>2.090884666</v>
      </c>
    </row>
    <row r="30" spans="2:16">
      <c r="B30" s="5">
        <v>22.815467656305955</v>
      </c>
      <c r="C30" s="5">
        <v>5.3000000000000007</v>
      </c>
      <c r="D30" s="6">
        <v>4.3048052181709346</v>
      </c>
      <c r="E30" s="10" t="s">
        <v>5</v>
      </c>
      <c r="F30" s="11">
        <f>MEDIAN(F5:F25)</f>
        <v>-26.08571053462591</v>
      </c>
      <c r="G30" s="11">
        <f>MEDIAN(G5:G25)</f>
        <v>4.6499999999999995</v>
      </c>
      <c r="H30" s="11">
        <f>MEDIAN(H5:H25)</f>
        <v>-4.8839631654908873</v>
      </c>
      <c r="K30" s="12">
        <v>29.3</v>
      </c>
      <c r="N30" s="13">
        <v>11.501623244794771</v>
      </c>
      <c r="O30" s="13">
        <v>-8.9187060154314928</v>
      </c>
      <c r="P30" s="5">
        <v>2.1978307460000002</v>
      </c>
    </row>
    <row r="31" spans="2:16">
      <c r="B31" s="5">
        <v>31.145752159566566</v>
      </c>
      <c r="C31" s="5">
        <v>6.65</v>
      </c>
      <c r="D31" s="6">
        <v>4.6835717533182804</v>
      </c>
      <c r="E31" s="7"/>
      <c r="K31" s="12">
        <v>24.4</v>
      </c>
      <c r="N31" s="13">
        <v>3.8850867584186068</v>
      </c>
      <c r="O31" s="13">
        <v>-5.4155911557812928</v>
      </c>
      <c r="P31" s="5">
        <v>2.3981247649999999</v>
      </c>
    </row>
    <row r="32" spans="2:16">
      <c r="B32" s="5">
        <v>12.540417215396458</v>
      </c>
      <c r="C32" s="5">
        <v>2.5999999999999996</v>
      </c>
      <c r="D32" s="6">
        <v>4.8232373905370993</v>
      </c>
      <c r="E32" s="7"/>
      <c r="K32" s="12">
        <v>19.5</v>
      </c>
      <c r="N32" s="13">
        <v>4.9457439728278416</v>
      </c>
      <c r="O32" s="13">
        <v>-19.136182482478674</v>
      </c>
      <c r="P32" s="5">
        <v>2.595408919</v>
      </c>
    </row>
    <row r="33" spans="1:16">
      <c r="B33" s="5">
        <v>26.805094575422103</v>
      </c>
      <c r="C33" s="5">
        <v>5.4999999999999991</v>
      </c>
      <c r="D33" s="6">
        <v>4.8736535591676553</v>
      </c>
      <c r="E33" s="7"/>
      <c r="K33" s="12">
        <v>19.5</v>
      </c>
      <c r="N33" s="13">
        <v>16.481606511521296</v>
      </c>
      <c r="O33" s="13">
        <v>-18.836511550126239</v>
      </c>
      <c r="P33" s="5">
        <v>2.6071612659999999</v>
      </c>
    </row>
    <row r="34" spans="1:16">
      <c r="B34" s="5">
        <v>19.772050658819296</v>
      </c>
      <c r="C34" s="5">
        <v>3.5500000000000003</v>
      </c>
      <c r="D34" s="6">
        <v>5.5695917348786743</v>
      </c>
      <c r="E34" s="7"/>
      <c r="N34" s="13">
        <v>6.9632379752781022</v>
      </c>
      <c r="O34" s="13">
        <v>-7.3257169284994088</v>
      </c>
      <c r="P34" s="5">
        <v>2.8204774850000001</v>
      </c>
    </row>
    <row r="35" spans="1:16">
      <c r="B35" s="5">
        <v>43.197682502246899</v>
      </c>
      <c r="C35" s="5">
        <v>7.75</v>
      </c>
      <c r="D35" s="6">
        <v>5.5738945164189548</v>
      </c>
      <c r="E35" s="7"/>
      <c r="J35" s="10" t="s">
        <v>2</v>
      </c>
      <c r="K35" s="11">
        <f>AVERAGE(K5:K33)</f>
        <v>32.906896551724131</v>
      </c>
      <c r="N35" s="13">
        <v>10.922007284201051</v>
      </c>
      <c r="O35" s="13">
        <v>-9.767547027774107</v>
      </c>
      <c r="P35" s="5">
        <v>2.8375572660000001</v>
      </c>
    </row>
    <row r="36" spans="1:16">
      <c r="B36" s="5">
        <v>28.254318862916129</v>
      </c>
      <c r="C36" s="5">
        <v>4.75</v>
      </c>
      <c r="D36" s="6">
        <v>5.9482776553507639</v>
      </c>
      <c r="E36" s="7"/>
      <c r="J36" s="10" t="s">
        <v>3</v>
      </c>
      <c r="K36" s="1">
        <f>COUNT(K5:K33)</f>
        <v>29</v>
      </c>
      <c r="N36" s="13">
        <v>9.7250339215829946</v>
      </c>
      <c r="O36" s="13">
        <v>-9.6690095416108921</v>
      </c>
      <c r="P36" s="5">
        <v>2.968065503</v>
      </c>
    </row>
    <row r="37" spans="1:16">
      <c r="B37" s="5">
        <v>14.04643093284389</v>
      </c>
      <c r="C37" s="5">
        <v>1.9</v>
      </c>
      <c r="D37" s="6">
        <v>7.3928583857073109</v>
      </c>
      <c r="E37" s="7"/>
      <c r="J37" s="10" t="s">
        <v>4</v>
      </c>
      <c r="K37" s="11">
        <f>STDEV(K5:K33)/SQRT(K36)</f>
        <v>4.1972895635936665</v>
      </c>
      <c r="N37" s="13">
        <v>10.538838970910341</v>
      </c>
      <c r="O37" s="13">
        <v>-11.901325477322205</v>
      </c>
      <c r="P37" s="5">
        <v>3.0314464110000001</v>
      </c>
    </row>
    <row r="38" spans="1:16">
      <c r="B38" s="5">
        <v>50.893059681973867</v>
      </c>
      <c r="C38" s="5">
        <v>5.3000000000000007</v>
      </c>
      <c r="D38" s="6">
        <v>9.6024640909384633</v>
      </c>
      <c r="E38" s="7"/>
      <c r="N38" s="13">
        <v>18.212882451978366</v>
      </c>
      <c r="O38" s="13">
        <v>-19.503850474521535</v>
      </c>
      <c r="P38" s="5">
        <v>3.0381607129999999</v>
      </c>
    </row>
    <row r="39" spans="1:16">
      <c r="B39" s="5">
        <v>55.326352918163472</v>
      </c>
      <c r="C39" s="5">
        <v>5.1000000000000005</v>
      </c>
      <c r="D39" s="6">
        <v>10.848304493757544</v>
      </c>
      <c r="E39" s="7"/>
      <c r="N39" s="13">
        <v>12.41630433750217</v>
      </c>
      <c r="O39" s="13">
        <v>-11.928391581286602</v>
      </c>
      <c r="P39" s="5">
        <v>3.040935733</v>
      </c>
    </row>
    <row r="40" spans="1:16">
      <c r="N40" s="13">
        <v>20.750138783774833</v>
      </c>
      <c r="O40" s="13">
        <v>-17.87817363185755</v>
      </c>
      <c r="P40" s="5">
        <v>3.1638134770000002</v>
      </c>
    </row>
    <row r="41" spans="1:16">
      <c r="A41" s="10" t="s">
        <v>2</v>
      </c>
      <c r="B41" s="11">
        <f>AVERAGE(B5:B39)</f>
        <v>26.585258267043827</v>
      </c>
      <c r="C41" s="11">
        <f>AVERAGE(C5:C39)</f>
        <v>10.095714285714289</v>
      </c>
      <c r="D41" s="11">
        <f>AVERAGE(D5:D39)</f>
        <v>3.7502754847626081</v>
      </c>
      <c r="E41" s="3"/>
      <c r="N41" s="13">
        <v>13.0052634044782</v>
      </c>
      <c r="O41" s="13">
        <v>-13.957388356599077</v>
      </c>
      <c r="P41" s="5">
        <v>3.2019132680000002</v>
      </c>
    </row>
    <row r="42" spans="1:16">
      <c r="A42" s="10" t="s">
        <v>3</v>
      </c>
      <c r="B42" s="1">
        <f>COUNT(B5:B39)</f>
        <v>35</v>
      </c>
      <c r="C42" s="1">
        <f>COUNT(C5:C39)</f>
        <v>35</v>
      </c>
      <c r="D42" s="1">
        <f>COUNT(D5:D39)</f>
        <v>35</v>
      </c>
      <c r="N42" s="13">
        <v>11.996196669335626</v>
      </c>
      <c r="O42" s="13">
        <v>-7.3874512954451443</v>
      </c>
      <c r="P42" s="5">
        <v>3.5224431140000001</v>
      </c>
    </row>
    <row r="43" spans="1:16">
      <c r="A43" s="10" t="s">
        <v>4</v>
      </c>
      <c r="B43" s="11">
        <f>STDEV(B5:B39)/SQRT(B42)</f>
        <v>2.0092633767126205</v>
      </c>
      <c r="C43" s="11">
        <f>STDEV(C5:C39)/SQRT(C42)</f>
        <v>1.4119305149729013</v>
      </c>
      <c r="D43" s="11">
        <f>STDEV(D5:D39)/SQRT(D42)</f>
        <v>0.37991888736514962</v>
      </c>
      <c r="N43" s="13">
        <v>9.5747540605748185</v>
      </c>
      <c r="O43" s="13">
        <v>-8.0281585612687731</v>
      </c>
      <c r="P43" s="5">
        <v>3.665948304</v>
      </c>
    </row>
    <row r="44" spans="1:16">
      <c r="A44" s="10" t="s">
        <v>5</v>
      </c>
      <c r="B44" s="11">
        <f>MEDIAN(B5:B39)</f>
        <v>26.409306947451256</v>
      </c>
      <c r="C44" s="11">
        <f>MEDIAN(C5:C39)</f>
        <v>6.65</v>
      </c>
      <c r="D44" s="11">
        <f>MEDIAN(D5:D39)</f>
        <v>3.7134691709909919</v>
      </c>
      <c r="N44" s="13">
        <v>12.331438787043938</v>
      </c>
      <c r="O44" s="13">
        <v>-8.4945546538905035</v>
      </c>
      <c r="P44" s="5">
        <v>3.6672939360000001</v>
      </c>
    </row>
    <row r="45" spans="1:16">
      <c r="N45" s="13">
        <v>5.9483100757346659</v>
      </c>
      <c r="O45" s="13">
        <v>-6.2799685709056803</v>
      </c>
      <c r="P45" s="5">
        <v>3.717105251</v>
      </c>
    </row>
    <row r="46" spans="1:16">
      <c r="N46" s="13">
        <v>6.1256742730057248</v>
      </c>
      <c r="O46" s="13">
        <v>-15.017652084698225</v>
      </c>
      <c r="P46" s="5">
        <v>3.8110303330000002</v>
      </c>
    </row>
    <row r="47" spans="1:16">
      <c r="N47" s="13">
        <v>7.98857927000505</v>
      </c>
      <c r="O47" s="13">
        <v>-13.186690545823414</v>
      </c>
      <c r="P47" s="5">
        <v>3.859249734</v>
      </c>
    </row>
    <row r="48" spans="1:16">
      <c r="N48" s="13">
        <v>17.434574606331655</v>
      </c>
      <c r="O48" s="13">
        <v>-13.638516874779619</v>
      </c>
      <c r="P48" s="5">
        <v>3.9519267290000002</v>
      </c>
    </row>
    <row r="49" spans="14:16">
      <c r="N49" s="13">
        <v>9.3705199690904504</v>
      </c>
      <c r="P49" s="5">
        <v>4.0344904530000001</v>
      </c>
    </row>
    <row r="50" spans="14:16">
      <c r="N50" s="13">
        <v>6.8361010700868441</v>
      </c>
      <c r="P50" s="5">
        <v>4.0876293239999999</v>
      </c>
    </row>
    <row r="51" spans="14:16">
      <c r="N51" s="13">
        <v>3.2392363310913588</v>
      </c>
      <c r="P51" s="5">
        <v>4.1037916919999997</v>
      </c>
    </row>
    <row r="52" spans="14:16">
      <c r="N52" s="13">
        <v>6.7941079897190217</v>
      </c>
      <c r="P52" s="5">
        <v>4.1122723409999997</v>
      </c>
    </row>
    <row r="53" spans="14:16">
      <c r="N53" s="13">
        <v>7.8822522138231506</v>
      </c>
      <c r="P53" s="5">
        <v>4.1444575119999998</v>
      </c>
    </row>
    <row r="54" spans="14:16">
      <c r="N54" s="13">
        <v>9.4722420459594616</v>
      </c>
      <c r="P54" s="5">
        <v>4.196568697</v>
      </c>
    </row>
    <row r="55" spans="14:16">
      <c r="N55" s="13">
        <v>17.81101639555602</v>
      </c>
      <c r="P55" s="5">
        <v>4.2818615089999996</v>
      </c>
    </row>
    <row r="56" spans="14:16">
      <c r="N56" s="13">
        <v>10.319789788996252</v>
      </c>
      <c r="P56" s="5">
        <v>4.3895512659999998</v>
      </c>
    </row>
    <row r="57" spans="14:16">
      <c r="N57" s="13">
        <v>8.4892402970710439</v>
      </c>
      <c r="P57" s="5">
        <v>4.4424512969999999</v>
      </c>
    </row>
    <row r="58" spans="14:16">
      <c r="N58" s="13">
        <v>8.9889357668743965</v>
      </c>
      <c r="P58" s="5">
        <v>4.4848818990000003</v>
      </c>
    </row>
    <row r="59" spans="14:16">
      <c r="N59" s="13">
        <v>5.4355471256160657</v>
      </c>
      <c r="P59" s="5">
        <v>4.5099772299999996</v>
      </c>
    </row>
    <row r="60" spans="14:16">
      <c r="N60" s="13">
        <v>9.7616126641295029</v>
      </c>
      <c r="P60" s="5">
        <v>4.542819121</v>
      </c>
    </row>
    <row r="61" spans="14:16">
      <c r="N61" s="13">
        <v>9.3006317106942262</v>
      </c>
      <c r="P61" s="5">
        <v>4.5678267750000003</v>
      </c>
    </row>
    <row r="62" spans="14:16">
      <c r="N62" s="13">
        <v>9.3980479484272141</v>
      </c>
      <c r="P62" s="5">
        <v>4.6092084010000001</v>
      </c>
    </row>
    <row r="63" spans="14:16">
      <c r="N63" s="13">
        <v>4.3797121211615506</v>
      </c>
      <c r="P63" s="5">
        <v>4.6791726239999996</v>
      </c>
    </row>
    <row r="64" spans="14:16">
      <c r="N64" s="13">
        <v>3.3121678944423825</v>
      </c>
      <c r="P64" s="5">
        <v>4.7775504680000003</v>
      </c>
    </row>
    <row r="65" spans="14:16">
      <c r="N65" s="13">
        <v>4.7535701074952232</v>
      </c>
      <c r="P65" s="5">
        <v>4.7899185510000004</v>
      </c>
    </row>
    <row r="66" spans="14:16">
      <c r="N66" s="13">
        <v>9.2853033491351091</v>
      </c>
      <c r="P66" s="5">
        <v>4.8900863379999997</v>
      </c>
    </row>
    <row r="67" spans="14:16">
      <c r="N67" s="13">
        <v>6.4073535536046791</v>
      </c>
      <c r="P67" s="5">
        <v>5.0767097410000002</v>
      </c>
    </row>
    <row r="68" spans="14:16">
      <c r="N68" s="13">
        <v>14.374845900440013</v>
      </c>
      <c r="P68" s="5">
        <v>5.0966760710000001</v>
      </c>
    </row>
    <row r="69" spans="14:16">
      <c r="N69" s="13">
        <v>8.2339390084808812</v>
      </c>
      <c r="P69" s="5">
        <v>5.1436089899999997</v>
      </c>
    </row>
    <row r="70" spans="14:16">
      <c r="N70" s="13">
        <v>7.3749825898619426</v>
      </c>
      <c r="P70" s="5">
        <v>5.1936196570000002</v>
      </c>
    </row>
    <row r="71" spans="14:16">
      <c r="N71" s="13">
        <v>6.3072397946969829</v>
      </c>
      <c r="P71" s="5">
        <v>5.2219755360000004</v>
      </c>
    </row>
    <row r="72" spans="14:16">
      <c r="N72" s="13">
        <v>10.77680678663026</v>
      </c>
      <c r="P72" s="5">
        <v>5.3117078219999998</v>
      </c>
    </row>
    <row r="73" spans="14:16">
      <c r="N73" s="13">
        <v>12.84247507064193</v>
      </c>
      <c r="P73" s="5">
        <v>5.3266494470000003</v>
      </c>
    </row>
    <row r="74" spans="14:16">
      <c r="N74" s="13">
        <v>9.9729925856640271</v>
      </c>
      <c r="P74" s="5">
        <v>5.3404578919999999</v>
      </c>
    </row>
    <row r="75" spans="14:16">
      <c r="N75" s="13">
        <v>3.4853627527160027</v>
      </c>
      <c r="P75" s="5">
        <v>5.3543170870000001</v>
      </c>
    </row>
    <row r="76" spans="14:16">
      <c r="N76" s="13">
        <v>4.7470549445326657</v>
      </c>
      <c r="P76" s="5">
        <v>5.3565982950000004</v>
      </c>
    </row>
    <row r="77" spans="14:16">
      <c r="P77" s="5">
        <v>5.3848900789999998</v>
      </c>
    </row>
    <row r="78" spans="14:16">
      <c r="P78" s="5">
        <v>5.4043761229999996</v>
      </c>
    </row>
    <row r="79" spans="14:16">
      <c r="P79" s="5">
        <v>5.4577221790000001</v>
      </c>
    </row>
    <row r="80" spans="14:16">
      <c r="P80" s="5">
        <v>5.5273132409999999</v>
      </c>
    </row>
    <row r="81" spans="16:16">
      <c r="P81" s="5">
        <v>5.5385741279999996</v>
      </c>
    </row>
    <row r="82" spans="16:16">
      <c r="P82" s="5">
        <v>5.5551184349999998</v>
      </c>
    </row>
    <row r="83" spans="16:16">
      <c r="P83" s="5">
        <v>5.5739739940000002</v>
      </c>
    </row>
    <row r="84" spans="16:16">
      <c r="P84" s="5">
        <v>5.7533292999999999</v>
      </c>
    </row>
    <row r="85" spans="16:16">
      <c r="P85" s="5">
        <v>5.8978764180000001</v>
      </c>
    </row>
    <row r="86" spans="16:16">
      <c r="P86" s="5">
        <v>5.911824084</v>
      </c>
    </row>
    <row r="87" spans="16:16">
      <c r="P87" s="5">
        <v>5.9363624939999999</v>
      </c>
    </row>
    <row r="88" spans="16:16">
      <c r="P88" s="5">
        <v>5.9401423070000003</v>
      </c>
    </row>
    <row r="89" spans="16:16">
      <c r="P89" s="5">
        <v>5.9449205999999997</v>
      </c>
    </row>
    <row r="90" spans="16:16">
      <c r="P90" s="5">
        <v>5.952737699</v>
      </c>
    </row>
    <row r="91" spans="16:16">
      <c r="P91" s="5">
        <v>6.0744331870000003</v>
      </c>
    </row>
    <row r="92" spans="16:16">
      <c r="P92" s="5">
        <v>6.1158508249999999</v>
      </c>
    </row>
    <row r="93" spans="16:16">
      <c r="P93" s="5">
        <v>6.1176350169999996</v>
      </c>
    </row>
    <row r="94" spans="16:16">
      <c r="P94" s="5">
        <v>6.1580310379999998</v>
      </c>
    </row>
    <row r="95" spans="16:16">
      <c r="P95" s="5">
        <v>6.1621731669999997</v>
      </c>
    </row>
    <row r="96" spans="16:16">
      <c r="P96" s="5">
        <v>6.200910146</v>
      </c>
    </row>
    <row r="97" spans="16:16">
      <c r="P97" s="5">
        <v>6.2058962400000004</v>
      </c>
    </row>
    <row r="98" spans="16:16">
      <c r="P98" s="5">
        <v>6.2127115579999996</v>
      </c>
    </row>
    <row r="99" spans="16:16">
      <c r="P99" s="5">
        <v>6.214660619</v>
      </c>
    </row>
    <row r="100" spans="16:16">
      <c r="P100" s="5">
        <v>6.2549751259999997</v>
      </c>
    </row>
    <row r="101" spans="16:16">
      <c r="P101" s="5">
        <v>6.3763219260000001</v>
      </c>
    </row>
    <row r="102" spans="16:16">
      <c r="P102" s="5">
        <v>6.3765657610000002</v>
      </c>
    </row>
    <row r="103" spans="16:16">
      <c r="P103" s="5">
        <v>6.4133192770000003</v>
      </c>
    </row>
    <row r="104" spans="16:16">
      <c r="P104" s="5">
        <v>6.4818430060000001</v>
      </c>
    </row>
    <row r="105" spans="16:16">
      <c r="P105" s="5">
        <v>6.4870337669999998</v>
      </c>
    </row>
    <row r="106" spans="16:16">
      <c r="P106" s="5">
        <v>6.5316088270000003</v>
      </c>
    </row>
    <row r="107" spans="16:16">
      <c r="P107" s="5">
        <v>6.5585879409999999</v>
      </c>
    </row>
    <row r="108" spans="16:16">
      <c r="P108" s="5">
        <v>6.6002749080000003</v>
      </c>
    </row>
    <row r="109" spans="16:16">
      <c r="P109" s="5">
        <v>6.6078565380000001</v>
      </c>
    </row>
    <row r="110" spans="16:16">
      <c r="P110" s="5">
        <v>6.6403907709999999</v>
      </c>
    </row>
    <row r="111" spans="16:16">
      <c r="P111" s="5">
        <v>6.7233789069999998</v>
      </c>
    </row>
    <row r="112" spans="16:16">
      <c r="P112" s="5">
        <v>6.7478607269999999</v>
      </c>
    </row>
    <row r="113" spans="16:16">
      <c r="P113" s="5">
        <v>6.7564694540000003</v>
      </c>
    </row>
    <row r="114" spans="16:16">
      <c r="P114" s="5">
        <v>6.7582406129999999</v>
      </c>
    </row>
    <row r="115" spans="16:16">
      <c r="P115" s="5">
        <v>6.7786333689999996</v>
      </c>
    </row>
    <row r="116" spans="16:16">
      <c r="P116" s="5">
        <v>6.7890828719999998</v>
      </c>
    </row>
    <row r="117" spans="16:16">
      <c r="P117" s="5">
        <v>6.8085254759999998</v>
      </c>
    </row>
    <row r="118" spans="16:16">
      <c r="P118" s="5">
        <v>6.9650541869999998</v>
      </c>
    </row>
    <row r="119" spans="16:16">
      <c r="P119" s="5">
        <v>7.0841971109999999</v>
      </c>
    </row>
    <row r="120" spans="16:16">
      <c r="P120" s="5">
        <v>7.1250224160000002</v>
      </c>
    </row>
    <row r="121" spans="16:16">
      <c r="P121" s="5">
        <v>7.1754709390000002</v>
      </c>
    </row>
    <row r="122" spans="16:16">
      <c r="P122" s="5">
        <v>7.2458534600000002</v>
      </c>
    </row>
    <row r="123" spans="16:16">
      <c r="P123" s="5">
        <v>7.2520793540000001</v>
      </c>
    </row>
    <row r="124" spans="16:16">
      <c r="P124" s="5">
        <v>7.258507689</v>
      </c>
    </row>
    <row r="125" spans="16:16">
      <c r="P125" s="5">
        <v>7.3018362769999996</v>
      </c>
    </row>
    <row r="126" spans="16:16">
      <c r="P126" s="5">
        <v>7.308321931</v>
      </c>
    </row>
    <row r="127" spans="16:16">
      <c r="P127" s="5">
        <v>7.3647202900000002</v>
      </c>
    </row>
    <row r="128" spans="16:16">
      <c r="P128" s="5">
        <v>7.4100496150000001</v>
      </c>
    </row>
    <row r="129" spans="16:16">
      <c r="P129" s="5">
        <v>7.4660736630000004</v>
      </c>
    </row>
    <row r="130" spans="16:16">
      <c r="P130" s="5">
        <v>7.48607434</v>
      </c>
    </row>
    <row r="131" spans="16:16">
      <c r="P131" s="5">
        <v>7.5119233110000003</v>
      </c>
    </row>
    <row r="132" spans="16:16">
      <c r="P132" s="5">
        <v>7.544295655</v>
      </c>
    </row>
    <row r="133" spans="16:16">
      <c r="P133" s="5">
        <v>7.5721777149999996</v>
      </c>
    </row>
    <row r="134" spans="16:16">
      <c r="P134" s="5">
        <v>7.758125497</v>
      </c>
    </row>
    <row r="135" spans="16:16">
      <c r="P135" s="5">
        <v>7.7590124600000001</v>
      </c>
    </row>
    <row r="136" spans="16:16">
      <c r="P136" s="5">
        <v>7.8681750629999998</v>
      </c>
    </row>
    <row r="137" spans="16:16">
      <c r="P137" s="5">
        <v>7.8718829100000001</v>
      </c>
    </row>
    <row r="138" spans="16:16">
      <c r="P138" s="5">
        <v>7.8989366990000001</v>
      </c>
    </row>
    <row r="139" spans="16:16">
      <c r="P139" s="5">
        <v>8.0838272730000007</v>
      </c>
    </row>
    <row r="140" spans="16:16">
      <c r="P140" s="5">
        <v>8.1227901019999997</v>
      </c>
    </row>
    <row r="141" spans="16:16">
      <c r="P141" s="5">
        <v>8.2449648169999996</v>
      </c>
    </row>
    <row r="142" spans="16:16">
      <c r="P142" s="5">
        <v>8.3500145089999993</v>
      </c>
    </row>
    <row r="143" spans="16:16">
      <c r="P143" s="5">
        <v>8.4527848419999998</v>
      </c>
    </row>
    <row r="144" spans="16:16">
      <c r="P144" s="5">
        <v>8.4588852679999995</v>
      </c>
    </row>
    <row r="145" spans="16:16">
      <c r="P145" s="5">
        <v>8.5556049139999999</v>
      </c>
    </row>
    <row r="146" spans="16:16">
      <c r="P146" s="5">
        <v>8.5578987709999996</v>
      </c>
    </row>
    <row r="147" spans="16:16">
      <c r="P147" s="5">
        <v>8.6681809689999998</v>
      </c>
    </row>
    <row r="148" spans="16:16">
      <c r="P148" s="5">
        <v>8.7602396250000005</v>
      </c>
    </row>
    <row r="149" spans="16:16">
      <c r="P149" s="5">
        <v>8.7658684299999994</v>
      </c>
    </row>
    <row r="150" spans="16:16">
      <c r="P150" s="5">
        <v>8.7980107909999994</v>
      </c>
    </row>
    <row r="151" spans="16:16">
      <c r="P151" s="5">
        <v>8.8293530269999998</v>
      </c>
    </row>
    <row r="152" spans="16:16">
      <c r="P152" s="5">
        <v>8.8844719859999994</v>
      </c>
    </row>
    <row r="153" spans="16:16">
      <c r="P153" s="5">
        <v>8.9651787380000005</v>
      </c>
    </row>
    <row r="154" spans="16:16">
      <c r="P154" s="5">
        <v>9.0474010459999992</v>
      </c>
    </row>
    <row r="155" spans="16:16">
      <c r="P155" s="5">
        <v>9.1235651480000008</v>
      </c>
    </row>
    <row r="156" spans="16:16">
      <c r="P156" s="5">
        <v>9.1459752430000005</v>
      </c>
    </row>
    <row r="157" spans="16:16">
      <c r="P157" s="5">
        <v>9.1521949940000002</v>
      </c>
    </row>
    <row r="158" spans="16:16">
      <c r="P158" s="5">
        <v>9.1618822069999997</v>
      </c>
    </row>
    <row r="159" spans="16:16">
      <c r="P159" s="5">
        <v>9.1839444229999998</v>
      </c>
    </row>
    <row r="160" spans="16:16">
      <c r="P160" s="5">
        <v>9.1898288969999999</v>
      </c>
    </row>
    <row r="161" spans="16:16">
      <c r="P161" s="5">
        <v>9.2179939490000002</v>
      </c>
    </row>
    <row r="162" spans="16:16">
      <c r="P162" s="5">
        <v>9.218012495</v>
      </c>
    </row>
    <row r="163" spans="16:16">
      <c r="P163" s="5">
        <v>9.3166425519999994</v>
      </c>
    </row>
    <row r="164" spans="16:16">
      <c r="P164" s="5">
        <v>9.3245318439999991</v>
      </c>
    </row>
    <row r="165" spans="16:16">
      <c r="P165" s="5">
        <v>9.5965109589999997</v>
      </c>
    </row>
    <row r="166" spans="16:16">
      <c r="P166" s="5">
        <v>9.6063270670000005</v>
      </c>
    </row>
    <row r="167" spans="16:16">
      <c r="P167" s="5">
        <v>9.6223108160000006</v>
      </c>
    </row>
    <row r="168" spans="16:16">
      <c r="P168" s="5">
        <v>9.6563899860000006</v>
      </c>
    </row>
    <row r="169" spans="16:16">
      <c r="P169" s="5">
        <v>9.7914525799999996</v>
      </c>
    </row>
    <row r="170" spans="16:16">
      <c r="P170" s="5">
        <v>9.9443530560000006</v>
      </c>
    </row>
    <row r="171" spans="16:16">
      <c r="P171" s="5">
        <v>10.05819365</v>
      </c>
    </row>
    <row r="172" spans="16:16">
      <c r="P172" s="5">
        <v>10.100888149999999</v>
      </c>
    </row>
    <row r="173" spans="16:16">
      <c r="P173" s="5">
        <v>10.103994350000001</v>
      </c>
    </row>
    <row r="174" spans="16:16">
      <c r="P174" s="5">
        <v>10.32519388</v>
      </c>
    </row>
    <row r="175" spans="16:16">
      <c r="P175" s="5">
        <v>10.50041014</v>
      </c>
    </row>
    <row r="176" spans="16:16">
      <c r="P176" s="5">
        <v>10.51383721</v>
      </c>
    </row>
    <row r="177" spans="16:16">
      <c r="P177" s="5">
        <v>10.548938570000001</v>
      </c>
    </row>
    <row r="178" spans="16:16">
      <c r="P178" s="5">
        <v>10.69172953</v>
      </c>
    </row>
    <row r="179" spans="16:16">
      <c r="P179" s="5">
        <v>10.78992566</v>
      </c>
    </row>
    <row r="180" spans="16:16">
      <c r="P180" s="5">
        <v>10.834635090000001</v>
      </c>
    </row>
    <row r="181" spans="16:16">
      <c r="P181" s="5">
        <v>10.84100881</v>
      </c>
    </row>
    <row r="182" spans="16:16">
      <c r="P182" s="5">
        <v>10.874143800000001</v>
      </c>
    </row>
    <row r="183" spans="16:16">
      <c r="P183" s="5">
        <v>11.0938634</v>
      </c>
    </row>
    <row r="184" spans="16:16">
      <c r="P184" s="5">
        <v>11.1091634</v>
      </c>
    </row>
    <row r="185" spans="16:16">
      <c r="P185" s="5">
        <v>11.11000802</v>
      </c>
    </row>
    <row r="186" spans="16:16">
      <c r="P186" s="5">
        <v>11.23216605</v>
      </c>
    </row>
    <row r="187" spans="16:16">
      <c r="P187" s="5">
        <v>11.401106260000001</v>
      </c>
    </row>
    <row r="188" spans="16:16">
      <c r="P188" s="5">
        <v>11.97946971</v>
      </c>
    </row>
    <row r="189" spans="16:16">
      <c r="P189" s="5">
        <v>11.99011015</v>
      </c>
    </row>
    <row r="190" spans="16:16">
      <c r="P190" s="5">
        <v>12.450051159999999</v>
      </c>
    </row>
    <row r="191" spans="16:16">
      <c r="P191" s="5">
        <v>12.73388108</v>
      </c>
    </row>
    <row r="192" spans="16:16">
      <c r="P192" s="5">
        <v>13.028777140000001</v>
      </c>
    </row>
    <row r="193" spans="16:16">
      <c r="P193" s="5">
        <v>13.03556304</v>
      </c>
    </row>
    <row r="194" spans="16:16">
      <c r="P194" s="5">
        <v>13.2129855</v>
      </c>
    </row>
    <row r="195" spans="16:16">
      <c r="P195" s="5">
        <v>13.26865896</v>
      </c>
    </row>
    <row r="196" spans="16:16">
      <c r="P196" s="5">
        <v>13.45924132</v>
      </c>
    </row>
    <row r="197" spans="16:16">
      <c r="P197" s="5">
        <v>13.923197399999999</v>
      </c>
    </row>
    <row r="198" spans="16:16">
      <c r="P198" s="5">
        <v>14.161959639999999</v>
      </c>
    </row>
    <row r="199" spans="16:16">
      <c r="P199" s="5">
        <v>14.28203839</v>
      </c>
    </row>
    <row r="200" spans="16:16">
      <c r="P200" s="5">
        <v>14.319967030000001</v>
      </c>
    </row>
    <row r="201" spans="16:16">
      <c r="P201" s="5">
        <v>14.60043621</v>
      </c>
    </row>
    <row r="202" spans="16:16">
      <c r="P202" s="5">
        <v>14.82146124</v>
      </c>
    </row>
    <row r="203" spans="16:16">
      <c r="P203" s="5">
        <v>15.275679609999999</v>
      </c>
    </row>
    <row r="204" spans="16:16">
      <c r="P204" s="5">
        <v>15.535674330000001</v>
      </c>
    </row>
    <row r="205" spans="16:16">
      <c r="P205" s="5">
        <v>15.8898771</v>
      </c>
    </row>
    <row r="206" spans="16:16">
      <c r="P206" s="5">
        <v>15.99460908</v>
      </c>
    </row>
    <row r="207" spans="16:16">
      <c r="P207" s="5">
        <v>16.202090330000001</v>
      </c>
    </row>
    <row r="208" spans="16:16">
      <c r="P208" s="5">
        <v>16.668080020000001</v>
      </c>
    </row>
    <row r="209" spans="13:16">
      <c r="P209" s="5">
        <v>17.57092072</v>
      </c>
    </row>
    <row r="210" spans="13:16">
      <c r="P210" s="5">
        <v>17.701762970000001</v>
      </c>
    </row>
    <row r="211" spans="13:16">
      <c r="P211" s="5">
        <v>18.600531950000001</v>
      </c>
    </row>
    <row r="212" spans="13:16">
      <c r="P212" s="5">
        <v>18.828350610000001</v>
      </c>
    </row>
    <row r="213" spans="13:16">
      <c r="P213" s="5">
        <v>19.083954940000002</v>
      </c>
    </row>
    <row r="214" spans="13:16">
      <c r="P214" s="5">
        <v>19.124800359999998</v>
      </c>
    </row>
    <row r="215" spans="13:16">
      <c r="P215" s="5">
        <v>28.16317355</v>
      </c>
    </row>
    <row r="217" spans="13:16">
      <c r="M217" s="10" t="s">
        <v>3</v>
      </c>
      <c r="N217" s="1">
        <f>COUNT(N5:N76)</f>
        <v>72</v>
      </c>
      <c r="O217" s="1">
        <f>COUNT(O5:O48)</f>
        <v>44</v>
      </c>
      <c r="P217" s="1">
        <f>COUNT(P5:P215)</f>
        <v>211</v>
      </c>
    </row>
  </sheetData>
  <mergeCells count="5">
    <mergeCell ref="F3:H3"/>
    <mergeCell ref="A1:H1"/>
    <mergeCell ref="J1:L1"/>
    <mergeCell ref="N1:P1"/>
    <mergeCell ref="B3:D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Keiko Hirose</dc:creator>
  <cp:lastModifiedBy>Keiko Hirose</cp:lastModifiedBy>
  <dcterms:created xsi:type="dcterms:W3CDTF">2022-01-05T06:35:26Z</dcterms:created>
  <dcterms:modified xsi:type="dcterms:W3CDTF">2022-05-16T06:42:45Z</dcterms:modified>
</cp:coreProperties>
</file>