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700" yWindow="1860" windowWidth="14745" windowHeight="9105"/>
  </bookViews>
  <sheets>
    <sheet name="Feuil2" sheetId="2" r:id="rId1"/>
    <sheet name="Feuil3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5" i="2" l="1"/>
  <c r="N35" i="2"/>
  <c r="O35" i="2"/>
  <c r="P35" i="2"/>
  <c r="L35" i="2"/>
  <c r="L18" i="2"/>
  <c r="M18" i="2"/>
  <c r="N18" i="2"/>
  <c r="O18" i="2"/>
  <c r="P18" i="2"/>
  <c r="M7" i="2"/>
  <c r="N7" i="2"/>
  <c r="O7" i="2"/>
  <c r="P7" i="2"/>
  <c r="L7" i="2"/>
  <c r="L8" i="2"/>
  <c r="G21" i="2"/>
  <c r="F21" i="2"/>
  <c r="E21" i="2"/>
  <c r="D21" i="2"/>
  <c r="C21" i="2"/>
  <c r="G20" i="2"/>
  <c r="F20" i="2"/>
  <c r="E20" i="2"/>
  <c r="D20" i="2"/>
  <c r="C20" i="2"/>
  <c r="P19" i="2"/>
  <c r="O19" i="2"/>
  <c r="N19" i="2"/>
  <c r="M19" i="2"/>
  <c r="L19" i="2"/>
  <c r="G10" i="2"/>
  <c r="F10" i="2"/>
  <c r="E10" i="2"/>
  <c r="D10" i="2"/>
  <c r="C10" i="2"/>
  <c r="G9" i="2"/>
  <c r="F9" i="2"/>
  <c r="E9" i="2"/>
  <c r="D9" i="2"/>
  <c r="C9" i="2"/>
  <c r="P8" i="2"/>
  <c r="O8" i="2"/>
  <c r="N8" i="2"/>
  <c r="M8" i="2"/>
  <c r="P9" i="2" l="1"/>
  <c r="P29" i="2" s="1"/>
  <c r="M21" i="2"/>
  <c r="L10" i="2"/>
  <c r="L21" i="2"/>
  <c r="O21" i="2"/>
  <c r="P21" i="2"/>
  <c r="L20" i="2"/>
  <c r="L30" i="2" s="1"/>
  <c r="N21" i="2"/>
  <c r="P10" i="2"/>
  <c r="P34" i="2" s="1"/>
  <c r="O10" i="2"/>
  <c r="O34" i="2" s="1"/>
  <c r="P20" i="2"/>
  <c r="M9" i="2"/>
  <c r="M29" i="2" s="1"/>
  <c r="L9" i="2"/>
  <c r="L29" i="2" s="1"/>
  <c r="N9" i="2"/>
  <c r="N29" i="2" s="1"/>
  <c r="O9" i="2"/>
  <c r="O29" i="2" s="1"/>
  <c r="M20" i="2"/>
  <c r="M30" i="2" s="1"/>
  <c r="N20" i="2"/>
  <c r="N30" i="2" s="1"/>
  <c r="M10" i="2"/>
  <c r="M34" i="2" s="1"/>
  <c r="N10" i="2"/>
  <c r="O20" i="2"/>
  <c r="O30" i="2" s="1"/>
  <c r="N34" i="2" l="1"/>
  <c r="P30" i="2"/>
  <c r="L34" i="2"/>
</calcChain>
</file>

<file path=xl/sharedStrings.xml><?xml version="1.0" encoding="utf-8"?>
<sst xmlns="http://schemas.openxmlformats.org/spreadsheetml/2006/main" count="59" uniqueCount="14">
  <si>
    <t>CTL</t>
  </si>
  <si>
    <t>2 mM</t>
  </si>
  <si>
    <t>4 mM</t>
  </si>
  <si>
    <t>8 mM</t>
  </si>
  <si>
    <t>16 mM</t>
  </si>
  <si>
    <t>blank</t>
  </si>
  <si>
    <t>Average</t>
  </si>
  <si>
    <t>With blank substraction</t>
  </si>
  <si>
    <r>
      <t>Measurement of the fluorescence (</t>
    </r>
    <r>
      <rPr>
        <sz val="11"/>
        <color theme="1"/>
        <rFont val="Calibri"/>
        <family val="2"/>
      </rPr>
      <t xml:space="preserve">λexc = 570 nm and λem = 585 nm) </t>
    </r>
    <r>
      <rPr>
        <sz val="11"/>
        <color theme="1"/>
        <rFont val="Calibri"/>
        <family val="2"/>
        <scheme val="minor"/>
      </rPr>
      <t>after 1h30 incubation with the Alamar blue solution</t>
    </r>
  </si>
  <si>
    <t xml:space="preserve">Standard deviation </t>
  </si>
  <si>
    <t>D0</t>
  </si>
  <si>
    <t>D1</t>
  </si>
  <si>
    <t>In percentage (%)</t>
  </si>
  <si>
    <t>[Fe]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</si>
</sst>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1" fillId="0" borderId="0" xfId="0" applyFont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" xfId="0" applyFont="1" applyBorder="1"/>
    <xf numFmtId="0" fontId="3" fillId="0" borderId="14" xfId="0" applyFont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8"/>
  <sheetViews>
    <sheetView tabSelected="1" topLeftCell="A16" workbookViewId="0">
      <selection activeCell="W30" sqref="W30"/>
    </sheetView>
  </sheetViews>
  <sheetFormatPr baseColWidth="10" defaultColWidth="9.140625" defaultRowHeight="15" x14ac:dyDescent="0.25"/>
  <cols>
    <col min="2" max="2" width="18.28515625" bestFit="1" customWidth="1"/>
    <col min="7" max="7" width="12" bestFit="1" customWidth="1"/>
    <col min="11" max="11" width="18.28515625" bestFit="1" customWidth="1"/>
    <col min="16" max="16" width="12" bestFit="1" customWidth="1"/>
  </cols>
  <sheetData>
    <row r="2" spans="1:17" x14ac:dyDescent="0.25">
      <c r="A2" t="s">
        <v>8</v>
      </c>
    </row>
    <row r="4" spans="1:17" ht="15.75" thickBot="1" x14ac:dyDescent="0.3">
      <c r="B4" s="14"/>
    </row>
    <row r="5" spans="1:17" ht="21.75" thickBot="1" x14ac:dyDescent="0.4">
      <c r="A5" s="18" t="s">
        <v>10</v>
      </c>
      <c r="B5" s="14"/>
      <c r="D5" s="58" t="s">
        <v>13</v>
      </c>
      <c r="E5" s="59"/>
      <c r="F5" s="59"/>
      <c r="G5" s="60"/>
      <c r="J5" s="45" t="s">
        <v>7</v>
      </c>
      <c r="M5" s="58" t="s">
        <v>13</v>
      </c>
      <c r="N5" s="59"/>
      <c r="O5" s="59"/>
      <c r="P5" s="60"/>
    </row>
    <row r="6" spans="1:17" ht="21.75" thickBot="1" x14ac:dyDescent="0.4">
      <c r="A6" s="18"/>
      <c r="B6" s="1"/>
      <c r="C6" s="23" t="s">
        <v>0</v>
      </c>
      <c r="D6" s="4" t="s">
        <v>1</v>
      </c>
      <c r="E6" s="4" t="s">
        <v>2</v>
      </c>
      <c r="F6" s="4" t="s">
        <v>3</v>
      </c>
      <c r="G6" s="5" t="s">
        <v>4</v>
      </c>
      <c r="H6" s="14" t="s">
        <v>5</v>
      </c>
      <c r="J6" s="45"/>
      <c r="K6" s="22"/>
      <c r="L6" s="21" t="s">
        <v>0</v>
      </c>
      <c r="M6" s="19" t="s">
        <v>1</v>
      </c>
      <c r="N6" s="19" t="s">
        <v>2</v>
      </c>
      <c r="O6" s="19" t="s">
        <v>3</v>
      </c>
      <c r="P6" s="20" t="s">
        <v>4</v>
      </c>
      <c r="Q6" s="14" t="s">
        <v>5</v>
      </c>
    </row>
    <row r="7" spans="1:17" ht="21" x14ac:dyDescent="0.35">
      <c r="A7" s="18"/>
      <c r="B7" s="17">
        <v>1</v>
      </c>
      <c r="C7" s="16">
        <v>95439</v>
      </c>
      <c r="D7" s="3">
        <v>98786</v>
      </c>
      <c r="E7" s="3">
        <v>103053</v>
      </c>
      <c r="F7" s="3">
        <v>87718</v>
      </c>
      <c r="G7" s="13">
        <v>89490</v>
      </c>
      <c r="J7" s="45"/>
      <c r="K7" s="17">
        <v>1</v>
      </c>
      <c r="L7" s="16">
        <f t="shared" ref="L7:P8" si="0">C7-$Q$7</f>
        <v>82410</v>
      </c>
      <c r="M7" s="3">
        <f t="shared" si="0"/>
        <v>85757</v>
      </c>
      <c r="N7" s="3">
        <f t="shared" si="0"/>
        <v>90024</v>
      </c>
      <c r="O7" s="3">
        <f t="shared" si="0"/>
        <v>74689</v>
      </c>
      <c r="P7" s="13">
        <f t="shared" si="0"/>
        <v>76461</v>
      </c>
      <c r="Q7">
        <v>13029</v>
      </c>
    </row>
    <row r="8" spans="1:17" ht="21" x14ac:dyDescent="0.35">
      <c r="A8" s="18"/>
      <c r="B8" s="11">
        <v>2</v>
      </c>
      <c r="C8" s="9">
        <v>104516</v>
      </c>
      <c r="D8" s="2">
        <v>112569</v>
      </c>
      <c r="E8" s="2">
        <v>106011</v>
      </c>
      <c r="F8" s="2">
        <v>99394</v>
      </c>
      <c r="G8" s="6">
        <v>102957</v>
      </c>
      <c r="J8" s="45"/>
      <c r="K8" s="11">
        <v>2</v>
      </c>
      <c r="L8" s="9">
        <f t="shared" si="0"/>
        <v>91487</v>
      </c>
      <c r="M8" s="2">
        <f t="shared" si="0"/>
        <v>99540</v>
      </c>
      <c r="N8" s="2">
        <f t="shared" si="0"/>
        <v>92982</v>
      </c>
      <c r="O8" s="2">
        <f t="shared" si="0"/>
        <v>86365</v>
      </c>
      <c r="P8" s="6">
        <f t="shared" si="0"/>
        <v>89928</v>
      </c>
      <c r="Q8">
        <v>13029</v>
      </c>
    </row>
    <row r="9" spans="1:17" ht="21" x14ac:dyDescent="0.35">
      <c r="A9" s="18"/>
      <c r="B9" s="11" t="s">
        <v>6</v>
      </c>
      <c r="C9" s="9">
        <f t="shared" ref="C9:G9" si="1">AVERAGE(C7:C8)</f>
        <v>99977.5</v>
      </c>
      <c r="D9" s="2">
        <f t="shared" si="1"/>
        <v>105677.5</v>
      </c>
      <c r="E9" s="2">
        <f t="shared" si="1"/>
        <v>104532</v>
      </c>
      <c r="F9" s="2">
        <f t="shared" si="1"/>
        <v>93556</v>
      </c>
      <c r="G9" s="6">
        <f t="shared" si="1"/>
        <v>96223.5</v>
      </c>
      <c r="H9">
        <v>13029</v>
      </c>
      <c r="J9" s="45"/>
      <c r="K9" s="11" t="s">
        <v>6</v>
      </c>
      <c r="L9" s="9">
        <f t="shared" ref="L9:P9" si="2">AVERAGE(L7:L8)</f>
        <v>86948.5</v>
      </c>
      <c r="M9" s="2">
        <f t="shared" si="2"/>
        <v>92648.5</v>
      </c>
      <c r="N9" s="2">
        <f t="shared" si="2"/>
        <v>91503</v>
      </c>
      <c r="O9" s="2">
        <f t="shared" si="2"/>
        <v>80527</v>
      </c>
      <c r="P9" s="6">
        <f t="shared" si="2"/>
        <v>83194.5</v>
      </c>
    </row>
    <row r="10" spans="1:17" ht="21.75" thickBot="1" x14ac:dyDescent="0.4">
      <c r="A10" s="18"/>
      <c r="B10" s="12" t="s">
        <v>9</v>
      </c>
      <c r="C10" s="10">
        <f t="shared" ref="C10:G10" si="3">STDEV(C7:C8)</f>
        <v>6418.4082528302915</v>
      </c>
      <c r="D10" s="7">
        <f t="shared" si="3"/>
        <v>9746.052765094184</v>
      </c>
      <c r="E10" s="7">
        <f t="shared" si="3"/>
        <v>2091.6218587498074</v>
      </c>
      <c r="F10" s="7">
        <f t="shared" si="3"/>
        <v>8256.1787771341296</v>
      </c>
      <c r="G10" s="8">
        <f t="shared" si="3"/>
        <v>9522.6070222392354</v>
      </c>
      <c r="J10" s="45"/>
      <c r="K10" s="12" t="s">
        <v>9</v>
      </c>
      <c r="L10" s="10">
        <f t="shared" ref="L10:P10" si="4">STDEV(L7:L8)</f>
        <v>6418.4082528302915</v>
      </c>
      <c r="M10" s="7">
        <f t="shared" si="4"/>
        <v>9746.052765094184</v>
      </c>
      <c r="N10" s="7">
        <f t="shared" si="4"/>
        <v>2091.6218587498074</v>
      </c>
      <c r="O10" s="7">
        <f t="shared" si="4"/>
        <v>8256.1787771341296</v>
      </c>
      <c r="P10" s="8">
        <f t="shared" si="4"/>
        <v>9522.6070222392354</v>
      </c>
    </row>
    <row r="11" spans="1:17" ht="21" x14ac:dyDescent="0.35">
      <c r="A11" s="18"/>
      <c r="B11" s="14"/>
      <c r="J11" s="45"/>
    </row>
    <row r="12" spans="1:17" ht="21" x14ac:dyDescent="0.35">
      <c r="A12" s="18"/>
      <c r="B12" s="14"/>
      <c r="J12" s="45"/>
    </row>
    <row r="13" spans="1:17" ht="21" x14ac:dyDescent="0.35">
      <c r="A13" s="18"/>
      <c r="B13" s="14"/>
      <c r="J13" s="45"/>
    </row>
    <row r="14" spans="1:17" ht="21" x14ac:dyDescent="0.35">
      <c r="A14" s="18"/>
      <c r="J14" s="45"/>
    </row>
    <row r="15" spans="1:17" ht="21.75" thickBot="1" x14ac:dyDescent="0.4">
      <c r="A15" s="18"/>
      <c r="B15" s="14"/>
      <c r="C15" s="14"/>
      <c r="D15" s="14"/>
      <c r="E15" s="14"/>
      <c r="F15" s="14"/>
      <c r="G15" s="14"/>
      <c r="H15" s="14"/>
      <c r="I15" s="14"/>
      <c r="J15" s="46"/>
      <c r="K15" s="14"/>
      <c r="L15" s="14"/>
      <c r="M15" s="14"/>
      <c r="N15" s="14"/>
      <c r="O15" s="14"/>
      <c r="P15" s="14"/>
    </row>
    <row r="16" spans="1:17" ht="21.75" thickBot="1" x14ac:dyDescent="0.4">
      <c r="A16" s="18" t="s">
        <v>11</v>
      </c>
      <c r="B16" s="14"/>
      <c r="C16" s="14"/>
      <c r="D16" s="58" t="s">
        <v>13</v>
      </c>
      <c r="E16" s="59"/>
      <c r="F16" s="59"/>
      <c r="G16" s="60"/>
      <c r="H16" s="14"/>
      <c r="J16" s="45" t="s">
        <v>7</v>
      </c>
      <c r="K16" s="14"/>
      <c r="L16" s="14"/>
      <c r="M16" s="58" t="s">
        <v>13</v>
      </c>
      <c r="N16" s="59"/>
      <c r="O16" s="59"/>
      <c r="P16" s="60"/>
    </row>
    <row r="17" spans="2:21" ht="15.75" thickBot="1" x14ac:dyDescent="0.3">
      <c r="B17" s="31"/>
      <c r="C17" s="24" t="s">
        <v>0</v>
      </c>
      <c r="D17" s="25" t="s">
        <v>1</v>
      </c>
      <c r="E17" s="25" t="s">
        <v>2</v>
      </c>
      <c r="F17" s="25" t="s">
        <v>3</v>
      </c>
      <c r="G17" s="26" t="s">
        <v>4</v>
      </c>
      <c r="H17" s="14" t="s">
        <v>5</v>
      </c>
      <c r="I17" s="14"/>
      <c r="J17" s="14"/>
      <c r="K17" s="15"/>
      <c r="L17" s="27" t="s">
        <v>0</v>
      </c>
      <c r="M17" s="28" t="s">
        <v>1</v>
      </c>
      <c r="N17" s="28" t="s">
        <v>2</v>
      </c>
      <c r="O17" s="28" t="s">
        <v>3</v>
      </c>
      <c r="P17" s="29" t="s">
        <v>4</v>
      </c>
      <c r="Q17" s="14" t="s">
        <v>5</v>
      </c>
    </row>
    <row r="18" spans="2:21" x14ac:dyDescent="0.25">
      <c r="B18" s="32">
        <v>1</v>
      </c>
      <c r="C18" s="33">
        <v>170674</v>
      </c>
      <c r="D18" s="34">
        <v>170453</v>
      </c>
      <c r="E18" s="34">
        <v>182983</v>
      </c>
      <c r="F18" s="34">
        <v>169670</v>
      </c>
      <c r="G18" s="35">
        <v>169781</v>
      </c>
      <c r="H18" s="14"/>
      <c r="I18" s="14"/>
      <c r="J18" s="14"/>
      <c r="K18" s="36">
        <v>1</v>
      </c>
      <c r="L18" s="33">
        <f t="shared" ref="L18:P19" si="5">C18-$Q$18</f>
        <v>153722</v>
      </c>
      <c r="M18" s="34">
        <f t="shared" si="5"/>
        <v>153501</v>
      </c>
      <c r="N18" s="34">
        <f t="shared" si="5"/>
        <v>166031</v>
      </c>
      <c r="O18" s="34">
        <f t="shared" si="5"/>
        <v>152718</v>
      </c>
      <c r="P18" s="35">
        <f t="shared" si="5"/>
        <v>152829</v>
      </c>
      <c r="Q18">
        <v>16952</v>
      </c>
    </row>
    <row r="19" spans="2:21" x14ac:dyDescent="0.25">
      <c r="B19" s="37">
        <v>2</v>
      </c>
      <c r="C19" s="38">
        <v>174811</v>
      </c>
      <c r="D19" s="30">
        <v>165690</v>
      </c>
      <c r="E19" s="30">
        <v>200380</v>
      </c>
      <c r="F19" s="30">
        <v>186748</v>
      </c>
      <c r="G19" s="39">
        <v>184267</v>
      </c>
      <c r="H19" s="14"/>
      <c r="I19" s="14"/>
      <c r="J19" s="14"/>
      <c r="K19" s="40">
        <v>2</v>
      </c>
      <c r="L19" s="38">
        <f t="shared" si="5"/>
        <v>157859</v>
      </c>
      <c r="M19" s="30">
        <f t="shared" si="5"/>
        <v>148738</v>
      </c>
      <c r="N19" s="30">
        <f t="shared" si="5"/>
        <v>183428</v>
      </c>
      <c r="O19" s="30">
        <f t="shared" si="5"/>
        <v>169796</v>
      </c>
      <c r="P19" s="39">
        <f t="shared" si="5"/>
        <v>167315</v>
      </c>
      <c r="Q19">
        <v>16952</v>
      </c>
    </row>
    <row r="20" spans="2:21" x14ac:dyDescent="0.25">
      <c r="B20" s="40" t="s">
        <v>6</v>
      </c>
      <c r="C20" s="38">
        <f t="shared" ref="C20:G20" si="6">AVERAGE(C18:C19)</f>
        <v>172742.5</v>
      </c>
      <c r="D20" s="30">
        <f t="shared" si="6"/>
        <v>168071.5</v>
      </c>
      <c r="E20" s="30">
        <f t="shared" si="6"/>
        <v>191681.5</v>
      </c>
      <c r="F20" s="30">
        <f t="shared" si="6"/>
        <v>178209</v>
      </c>
      <c r="G20" s="39">
        <f t="shared" si="6"/>
        <v>177024</v>
      </c>
      <c r="H20" s="14">
        <v>16952</v>
      </c>
      <c r="I20" s="14"/>
      <c r="J20" s="14"/>
      <c r="K20" s="40" t="s">
        <v>6</v>
      </c>
      <c r="L20" s="38">
        <f t="shared" ref="L20:P20" si="7">AVERAGE(L18:L19)</f>
        <v>155790.5</v>
      </c>
      <c r="M20" s="30">
        <f t="shared" si="7"/>
        <v>151119.5</v>
      </c>
      <c r="N20" s="30">
        <f t="shared" si="7"/>
        <v>174729.5</v>
      </c>
      <c r="O20" s="30">
        <f t="shared" si="7"/>
        <v>161257</v>
      </c>
      <c r="P20" s="39">
        <f t="shared" si="7"/>
        <v>160072</v>
      </c>
    </row>
    <row r="21" spans="2:21" ht="15.75" thickBot="1" x14ac:dyDescent="0.3">
      <c r="B21" s="41" t="s">
        <v>9</v>
      </c>
      <c r="C21" s="42">
        <f t="shared" ref="C21:G21" si="8">STDEV(C18:C19)</f>
        <v>2925.3007537687472</v>
      </c>
      <c r="D21" s="43">
        <f t="shared" si="8"/>
        <v>3367.9495987915257</v>
      </c>
      <c r="E21" s="43">
        <f t="shared" si="8"/>
        <v>12301.536672302367</v>
      </c>
      <c r="F21" s="43">
        <f t="shared" si="8"/>
        <v>12075.969609103859</v>
      </c>
      <c r="G21" s="44">
        <f t="shared" si="8"/>
        <v>10243.148832268327</v>
      </c>
      <c r="H21" s="14"/>
      <c r="I21" s="14"/>
      <c r="J21" s="14"/>
      <c r="K21" s="41" t="s">
        <v>9</v>
      </c>
      <c r="L21" s="42">
        <f t="shared" ref="L21:P21" si="9">STDEV(L18:L19)</f>
        <v>2925.3007537687472</v>
      </c>
      <c r="M21" s="43">
        <f t="shared" si="9"/>
        <v>3367.9495987915257</v>
      </c>
      <c r="N21" s="43">
        <f t="shared" si="9"/>
        <v>12301.536672302367</v>
      </c>
      <c r="O21" s="43">
        <f t="shared" si="9"/>
        <v>12075.969609103859</v>
      </c>
      <c r="P21" s="44">
        <f t="shared" si="9"/>
        <v>10243.148832268327</v>
      </c>
    </row>
    <row r="22" spans="2:21" x14ac:dyDescent="0.2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2:21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2:21" ht="18.75" x14ac:dyDescent="0.3">
      <c r="B24" s="14"/>
      <c r="C24" s="14"/>
      <c r="D24" s="14"/>
      <c r="E24" s="14"/>
      <c r="F24" s="14"/>
      <c r="G24" s="14"/>
      <c r="H24" s="14"/>
      <c r="I24" s="47"/>
      <c r="J24" s="47"/>
      <c r="K24" s="47"/>
      <c r="L24" s="47"/>
      <c r="M24" s="47"/>
      <c r="N24" s="47"/>
      <c r="O24" s="47"/>
      <c r="P24" s="47"/>
      <c r="Q24" s="48"/>
      <c r="R24" s="48"/>
      <c r="S24" s="48"/>
      <c r="T24" s="48"/>
      <c r="U24" s="48"/>
    </row>
    <row r="25" spans="2:21" ht="18.75" x14ac:dyDescent="0.3">
      <c r="B25" s="14"/>
      <c r="C25" s="14"/>
      <c r="D25" s="14"/>
      <c r="E25" s="14"/>
      <c r="F25" s="14"/>
      <c r="G25" s="14"/>
      <c r="H25" s="14"/>
      <c r="I25" s="47"/>
      <c r="J25" s="47"/>
      <c r="K25" s="47"/>
      <c r="L25" s="47"/>
      <c r="M25" s="47"/>
      <c r="N25" s="47"/>
      <c r="O25" s="47"/>
      <c r="P25" s="47"/>
      <c r="Q25" s="48"/>
      <c r="R25" s="48"/>
      <c r="S25" s="48"/>
      <c r="T25" s="48"/>
      <c r="U25" s="48"/>
    </row>
    <row r="26" spans="2:21" ht="19.5" thickBot="1" x14ac:dyDescent="0.35">
      <c r="B26" s="14"/>
      <c r="C26" s="14"/>
      <c r="D26" s="14"/>
      <c r="E26" s="14"/>
      <c r="F26" s="14"/>
      <c r="G26" s="14"/>
      <c r="I26" s="48"/>
      <c r="J26" s="49"/>
      <c r="K26" s="49" t="s">
        <v>12</v>
      </c>
      <c r="L26" s="50"/>
      <c r="M26" s="50"/>
      <c r="N26" s="50"/>
      <c r="O26" s="50"/>
      <c r="P26" s="50"/>
      <c r="Q26" s="51"/>
      <c r="R26" s="51"/>
      <c r="S26" s="51"/>
      <c r="T26" s="48"/>
      <c r="U26" s="48"/>
    </row>
    <row r="27" spans="2:21" ht="19.5" thickBot="1" x14ac:dyDescent="0.35">
      <c r="B27" s="14"/>
      <c r="C27" s="14"/>
      <c r="D27" s="14"/>
      <c r="E27" s="14"/>
      <c r="F27" s="14"/>
      <c r="G27" s="14"/>
      <c r="H27" s="14"/>
      <c r="I27" s="47"/>
      <c r="J27" s="49" t="s">
        <v>6</v>
      </c>
      <c r="K27" s="52"/>
      <c r="L27" s="50"/>
      <c r="M27" s="61" t="s">
        <v>13</v>
      </c>
      <c r="N27" s="62"/>
      <c r="O27" s="62"/>
      <c r="P27" s="63"/>
      <c r="Q27" s="51"/>
      <c r="R27" s="51"/>
      <c r="S27" s="51"/>
      <c r="T27" s="48"/>
      <c r="U27" s="48"/>
    </row>
    <row r="28" spans="2:21" ht="18.75" x14ac:dyDescent="0.3">
      <c r="B28" s="14"/>
      <c r="C28" s="14"/>
      <c r="D28" s="14"/>
      <c r="E28" s="14"/>
      <c r="F28" s="14"/>
      <c r="G28" s="14"/>
      <c r="H28" s="14"/>
      <c r="I28" s="47"/>
      <c r="J28" s="47"/>
      <c r="K28" s="50"/>
      <c r="L28" s="53" t="s">
        <v>0</v>
      </c>
      <c r="M28" s="53" t="s">
        <v>1</v>
      </c>
      <c r="N28" s="53" t="s">
        <v>2</v>
      </c>
      <c r="O28" s="53" t="s">
        <v>3</v>
      </c>
      <c r="P28" s="53" t="s">
        <v>4</v>
      </c>
      <c r="Q28" s="54"/>
      <c r="R28" s="51"/>
      <c r="S28" s="51"/>
      <c r="T28" s="48"/>
      <c r="U28" s="48"/>
    </row>
    <row r="29" spans="2:21" ht="18.75" x14ac:dyDescent="0.3">
      <c r="B29" s="14"/>
      <c r="C29" s="14"/>
      <c r="D29" s="14"/>
      <c r="E29" s="14"/>
      <c r="F29" s="14"/>
      <c r="G29" s="14"/>
      <c r="H29" s="14"/>
      <c r="I29" s="47"/>
      <c r="J29" s="47"/>
      <c r="K29" s="53" t="s">
        <v>10</v>
      </c>
      <c r="L29" s="55">
        <f>L9/$L$9*100</f>
        <v>100</v>
      </c>
      <c r="M29" s="55">
        <f>M9/$L$9*100</f>
        <v>106.55560475453861</v>
      </c>
      <c r="N29" s="55">
        <f>N9/$L$9*100</f>
        <v>105.23815822009581</v>
      </c>
      <c r="O29" s="55">
        <f>O9/$L$9*100</f>
        <v>92.614593696268471</v>
      </c>
      <c r="P29" s="55">
        <f>P9/$L$9*100</f>
        <v>95.682501710782816</v>
      </c>
      <c r="Q29" s="51"/>
      <c r="R29" s="51"/>
      <c r="S29" s="51"/>
      <c r="T29" s="48"/>
      <c r="U29" s="48"/>
    </row>
    <row r="30" spans="2:21" ht="18.75" x14ac:dyDescent="0.3">
      <c r="B30" s="14"/>
      <c r="C30" s="14"/>
      <c r="D30" s="14"/>
      <c r="E30" s="14"/>
      <c r="F30" s="14"/>
      <c r="G30" s="14"/>
      <c r="H30" s="14"/>
      <c r="I30" s="47"/>
      <c r="J30" s="47"/>
      <c r="K30" s="53" t="s">
        <v>11</v>
      </c>
      <c r="L30" s="55">
        <f>L20/$L$20*100</f>
        <v>100</v>
      </c>
      <c r="M30" s="55">
        <f>M20/$L$20*100</f>
        <v>97.001742725005698</v>
      </c>
      <c r="N30" s="55">
        <f>N20/$L$20*100</f>
        <v>112.15671045410343</v>
      </c>
      <c r="O30" s="55">
        <f>O20/$L$20*100</f>
        <v>103.50887891110176</v>
      </c>
      <c r="P30" s="55">
        <f>P20/$L$20*100</f>
        <v>102.7482420301623</v>
      </c>
      <c r="Q30" s="51"/>
      <c r="R30" s="51"/>
      <c r="S30" s="51"/>
      <c r="T30" s="48"/>
      <c r="U30" s="48"/>
    </row>
    <row r="31" spans="2:21" ht="18.75" x14ac:dyDescent="0.3">
      <c r="B31" s="14"/>
      <c r="C31" s="14"/>
      <c r="D31" s="14"/>
      <c r="E31" s="14"/>
      <c r="F31" s="14"/>
      <c r="G31" s="14"/>
      <c r="H31" s="14"/>
      <c r="I31" s="47"/>
      <c r="J31" s="47"/>
      <c r="K31" s="50"/>
      <c r="L31" s="56"/>
      <c r="M31" s="56"/>
      <c r="N31" s="56"/>
      <c r="O31" s="56"/>
      <c r="P31" s="56"/>
      <c r="Q31" s="51"/>
      <c r="R31" s="51"/>
      <c r="S31" s="51"/>
      <c r="T31" s="48"/>
      <c r="U31" s="48"/>
    </row>
    <row r="32" spans="2:21" ht="18.75" x14ac:dyDescent="0.3">
      <c r="B32" s="14"/>
      <c r="C32" s="14"/>
      <c r="D32" s="14"/>
      <c r="E32" s="14"/>
      <c r="F32" s="14"/>
      <c r="G32" s="14"/>
      <c r="H32" s="14"/>
      <c r="I32" s="47"/>
      <c r="J32" s="49" t="s">
        <v>9</v>
      </c>
      <c r="K32" s="50"/>
      <c r="L32" s="56"/>
      <c r="M32" s="56"/>
      <c r="N32" s="56"/>
      <c r="O32" s="56"/>
      <c r="P32" s="56"/>
      <c r="Q32" s="51"/>
      <c r="R32" s="51"/>
      <c r="S32" s="51"/>
      <c r="T32" s="48"/>
      <c r="U32" s="48"/>
    </row>
    <row r="33" spans="2:21" ht="18.75" x14ac:dyDescent="0.3">
      <c r="B33" s="14"/>
      <c r="C33" s="14"/>
      <c r="D33" s="14"/>
      <c r="E33" s="14"/>
      <c r="F33" s="14"/>
      <c r="G33" s="14"/>
      <c r="H33" s="14"/>
      <c r="I33" s="47"/>
      <c r="J33" s="47"/>
      <c r="K33" s="50"/>
      <c r="L33" s="57" t="s">
        <v>0</v>
      </c>
      <c r="M33" s="57" t="s">
        <v>1</v>
      </c>
      <c r="N33" s="57" t="s">
        <v>2</v>
      </c>
      <c r="O33" s="57" t="s">
        <v>3</v>
      </c>
      <c r="P33" s="57" t="s">
        <v>4</v>
      </c>
      <c r="Q33" s="54"/>
      <c r="R33" s="51"/>
      <c r="S33" s="51"/>
      <c r="T33" s="48"/>
      <c r="U33" s="48"/>
    </row>
    <row r="34" spans="2:21" ht="18.75" x14ac:dyDescent="0.3">
      <c r="B34" s="14"/>
      <c r="C34" s="14"/>
      <c r="D34" s="14"/>
      <c r="E34" s="14"/>
      <c r="F34" s="14"/>
      <c r="G34" s="14"/>
      <c r="H34" s="14"/>
      <c r="I34" s="47"/>
      <c r="J34" s="47"/>
      <c r="K34" s="53" t="s">
        <v>10</v>
      </c>
      <c r="L34" s="55">
        <f>L10/$L$9*100</f>
        <v>7.3818504664603655</v>
      </c>
      <c r="M34" s="55">
        <f>M10/$L$9*100</f>
        <v>11.208994709620274</v>
      </c>
      <c r="N34" s="55">
        <f>N10/$L$9*100</f>
        <v>2.4055870529679146</v>
      </c>
      <c r="O34" s="55">
        <f>O10/$L$9*100</f>
        <v>9.4954815518774094</v>
      </c>
      <c r="P34" s="55">
        <f>P10/$L$9*100</f>
        <v>10.95200839834987</v>
      </c>
      <c r="Q34" s="51"/>
      <c r="R34" s="51"/>
      <c r="S34" s="51"/>
      <c r="T34" s="48"/>
      <c r="U34" s="48"/>
    </row>
    <row r="35" spans="2:21" ht="18.75" x14ac:dyDescent="0.3">
      <c r="B35" s="14"/>
      <c r="C35" s="14"/>
      <c r="D35" s="14"/>
      <c r="E35" s="14"/>
      <c r="F35" s="14"/>
      <c r="G35" s="14"/>
      <c r="H35" s="14"/>
      <c r="I35" s="47"/>
      <c r="J35" s="47"/>
      <c r="K35" s="53" t="s">
        <v>11</v>
      </c>
      <c r="L35" s="55">
        <f>L21/$L$20*100</f>
        <v>1.8777144651109967</v>
      </c>
      <c r="M35" s="55">
        <f t="shared" ref="M35:P35" si="10">M21/$L$20*100</f>
        <v>2.1618452978785778</v>
      </c>
      <c r="N35" s="55">
        <f t="shared" si="10"/>
        <v>7.896204628846025</v>
      </c>
      <c r="O35" s="55">
        <f t="shared" si="10"/>
        <v>7.7514159137456131</v>
      </c>
      <c r="P35" s="55">
        <f t="shared" si="10"/>
        <v>6.5749508681648292</v>
      </c>
      <c r="Q35" s="51"/>
      <c r="R35" s="51"/>
      <c r="S35" s="51"/>
      <c r="T35" s="48"/>
      <c r="U35" s="48"/>
    </row>
    <row r="36" spans="2:21" ht="18.75" x14ac:dyDescent="0.3">
      <c r="B36" s="14"/>
      <c r="C36" s="14"/>
      <c r="D36" s="14"/>
      <c r="E36" s="14"/>
      <c r="F36" s="14"/>
      <c r="G36" s="14"/>
      <c r="H36" s="14"/>
      <c r="I36" s="47"/>
      <c r="J36" s="47"/>
      <c r="K36" s="50"/>
      <c r="L36" s="50"/>
      <c r="M36" s="50"/>
      <c r="N36" s="50"/>
      <c r="O36" s="50"/>
      <c r="P36" s="50"/>
      <c r="Q36" s="51"/>
      <c r="R36" s="51"/>
      <c r="S36" s="51"/>
      <c r="T36" s="48"/>
      <c r="U36" s="48"/>
    </row>
    <row r="37" spans="2:21" ht="18.75" x14ac:dyDescent="0.3">
      <c r="B37" s="14"/>
      <c r="C37" s="14"/>
      <c r="D37" s="14"/>
      <c r="E37" s="14"/>
      <c r="F37" s="14"/>
      <c r="G37" s="14"/>
      <c r="H37" s="14"/>
      <c r="I37" s="47"/>
      <c r="J37" s="47"/>
      <c r="K37" s="50"/>
      <c r="L37" s="50"/>
      <c r="M37" s="50"/>
      <c r="N37" s="50"/>
      <c r="O37" s="50"/>
      <c r="P37" s="50"/>
      <c r="Q37" s="51"/>
      <c r="R37" s="51"/>
      <c r="S37" s="51"/>
      <c r="T37" s="48"/>
      <c r="U37" s="48"/>
    </row>
    <row r="38" spans="2:21" ht="18.75" x14ac:dyDescent="0.3">
      <c r="B38" s="14"/>
      <c r="C38" s="14"/>
      <c r="D38" s="14"/>
      <c r="E38" s="14"/>
      <c r="F38" s="14"/>
      <c r="G38" s="14"/>
      <c r="H38" s="14"/>
      <c r="I38" s="47"/>
      <c r="J38" s="47"/>
      <c r="K38" s="50"/>
      <c r="L38" s="50"/>
      <c r="M38" s="50"/>
      <c r="N38" s="50"/>
      <c r="O38" s="50"/>
      <c r="P38" s="50"/>
      <c r="Q38" s="51"/>
      <c r="R38" s="51"/>
      <c r="S38" s="51"/>
      <c r="T38" s="48"/>
      <c r="U38" s="48"/>
    </row>
  </sheetData>
  <mergeCells count="5">
    <mergeCell ref="D5:G5"/>
    <mergeCell ref="M5:P5"/>
    <mergeCell ref="M16:P16"/>
    <mergeCell ref="D16:G16"/>
    <mergeCell ref="M27:P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2021-12-23T21:47:11Z</dcterms:modified>
</cp:coreProperties>
</file>