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23715" windowHeight="103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37" i="1" l="1"/>
  <c r="G37" i="1" s="1"/>
  <c r="I31" i="1" s="1"/>
  <c r="G36" i="1"/>
  <c r="G34" i="1"/>
  <c r="G33" i="1"/>
  <c r="G31" i="1"/>
  <c r="H31" i="1" s="1"/>
  <c r="F30" i="1"/>
  <c r="G30" i="1" s="1"/>
  <c r="G29" i="1"/>
  <c r="I24" i="1" s="1"/>
  <c r="G27" i="1"/>
  <c r="G25" i="1"/>
  <c r="G23" i="1"/>
  <c r="F23" i="1"/>
  <c r="G21" i="1"/>
  <c r="G20" i="1"/>
  <c r="F20" i="1"/>
  <c r="G17" i="1"/>
  <c r="I17" i="1" s="1"/>
  <c r="G16" i="1"/>
  <c r="G14" i="1"/>
  <c r="I13" i="1"/>
  <c r="H13" i="1"/>
  <c r="G13" i="1"/>
  <c r="G12" i="1"/>
  <c r="G11" i="1"/>
  <c r="G10" i="1"/>
  <c r="G9" i="1"/>
  <c r="G8" i="1"/>
  <c r="G7" i="1"/>
  <c r="G6" i="1"/>
  <c r="I2" i="1" s="1"/>
  <c r="G4" i="1"/>
  <c r="G3" i="1"/>
  <c r="H2" i="1"/>
  <c r="G2" i="1"/>
  <c r="H24" i="1" l="1"/>
  <c r="H17" i="1"/>
</calcChain>
</file>

<file path=xl/sharedStrings.xml><?xml version="1.0" encoding="utf-8"?>
<sst xmlns="http://schemas.openxmlformats.org/spreadsheetml/2006/main" count="52" uniqueCount="29">
  <si>
    <t>Condition</t>
  </si>
  <si>
    <t>Date</t>
  </si>
  <si>
    <t>Labelling</t>
  </si>
  <si>
    <t>n°</t>
  </si>
  <si>
    <t>Date of imaging</t>
  </si>
  <si>
    <t>Roughness all (µm)</t>
  </si>
  <si>
    <t>Roughness (per aggregate) (µm)</t>
  </si>
  <si>
    <t>Average (µm)</t>
  </si>
  <si>
    <t>Standard deviation (µm)</t>
  </si>
  <si>
    <t>DMEM complete - CTL</t>
  </si>
  <si>
    <t>DAPI pancadh Siractine</t>
  </si>
  <si>
    <t>?</t>
  </si>
  <si>
    <t>DAPI Laminin Spyact555</t>
  </si>
  <si>
    <t>DAPI Myosin SPYACT555</t>
  </si>
  <si>
    <t>DAPI Pancadh SPYACT555</t>
  </si>
  <si>
    <t>DAPI Pancadh Phalloidin</t>
  </si>
  <si>
    <t>DAPI HIFalpha SPY555ACT</t>
  </si>
  <si>
    <t>160 µM (+)-Blebbistatin</t>
  </si>
  <si>
    <t>160 µM (+/-)-Blebbistatin</t>
  </si>
  <si>
    <t xml:space="preserve">DAPI Myosin Phalloidin </t>
  </si>
  <si>
    <t>Hoechst p-myosin SPY555ACTIN</t>
  </si>
  <si>
    <t>Hoechst pand-cadh SPYACT555</t>
  </si>
  <si>
    <t>2,5 mM EGTA</t>
  </si>
  <si>
    <t>DAPI Myosin Siractine</t>
  </si>
  <si>
    <t>DAPI Pancadh Siractine</t>
  </si>
  <si>
    <t>DAPI Pancadh SPY555ACT</t>
  </si>
  <si>
    <t>Hoechst p-myosin SPY55ACTIN</t>
  </si>
  <si>
    <t>0,25 µM Latrunculin A</t>
  </si>
  <si>
    <t>dapi_actin_desmin_VERIFCAHIERMR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</si>
</sst>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J11" sqref="J11"/>
    </sheetView>
  </sheetViews>
  <sheetFormatPr baseColWidth="10" defaultRowHeight="15" x14ac:dyDescent="0.25"/>
  <cols>
    <col min="1" max="1" width="21" customWidth="1"/>
    <col min="2" max="2" width="20.42578125" customWidth="1"/>
    <col min="3" max="3" width="22.7109375" customWidth="1"/>
    <col min="4" max="4" width="12.7109375" customWidth="1"/>
    <col min="5" max="5" width="23.85546875" customWidth="1"/>
    <col min="6" max="6" width="24.85546875" customWidth="1"/>
    <col min="7" max="7" width="27.85546875" customWidth="1"/>
    <col min="8" max="8" width="24" customWidth="1"/>
    <col min="9" max="9" width="23" customWidth="1"/>
  </cols>
  <sheetData>
    <row r="1" spans="1:9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 spans="1:9" x14ac:dyDescent="0.25">
      <c r="A2" s="4" t="s">
        <v>9</v>
      </c>
      <c r="B2" s="5">
        <v>43802</v>
      </c>
      <c r="C2" s="6" t="s">
        <v>10</v>
      </c>
      <c r="D2" s="6" t="s">
        <v>11</v>
      </c>
      <c r="E2" s="5">
        <v>43817</v>
      </c>
      <c r="F2" s="7">
        <v>2.2812999999999999</v>
      </c>
      <c r="G2" s="7">
        <f>F2</f>
        <v>2.2812999999999999</v>
      </c>
      <c r="H2" s="8">
        <f>AVERAGE(G2:G12)</f>
        <v>1.97845</v>
      </c>
      <c r="I2" s="9">
        <f>STDEV(G2:G12)</f>
        <v>0.39653581945533162</v>
      </c>
    </row>
    <row r="3" spans="1:9" x14ac:dyDescent="0.25">
      <c r="A3" s="10"/>
      <c r="B3" s="11">
        <v>43819</v>
      </c>
      <c r="C3" s="12" t="s">
        <v>12</v>
      </c>
      <c r="D3" s="12">
        <v>10</v>
      </c>
      <c r="E3" s="11">
        <v>44042</v>
      </c>
      <c r="F3" s="13">
        <v>1.4688000000000001</v>
      </c>
      <c r="G3" s="13">
        <f t="shared" ref="G3:G4" si="0">F3</f>
        <v>1.4688000000000001</v>
      </c>
      <c r="H3" s="14"/>
      <c r="I3" s="15"/>
    </row>
    <row r="4" spans="1:9" x14ac:dyDescent="0.25">
      <c r="A4" s="10"/>
      <c r="B4" s="11">
        <v>43846</v>
      </c>
      <c r="C4" s="16" t="s">
        <v>12</v>
      </c>
      <c r="D4" s="12">
        <v>11</v>
      </c>
      <c r="E4" s="11">
        <v>44042</v>
      </c>
      <c r="F4" s="13">
        <v>2.8407</v>
      </c>
      <c r="G4" s="13">
        <f t="shared" si="0"/>
        <v>2.8407</v>
      </c>
      <c r="H4" s="14"/>
      <c r="I4" s="15"/>
    </row>
    <row r="5" spans="1:9" x14ac:dyDescent="0.25">
      <c r="A5" s="10"/>
      <c r="B5" s="11">
        <v>44028</v>
      </c>
      <c r="C5" s="16" t="s">
        <v>12</v>
      </c>
      <c r="D5" s="12">
        <v>22</v>
      </c>
      <c r="E5" s="11">
        <v>44042</v>
      </c>
      <c r="F5" s="13">
        <v>1.9991000000000001</v>
      </c>
      <c r="G5" s="17"/>
      <c r="H5" s="14"/>
      <c r="I5" s="15"/>
    </row>
    <row r="6" spans="1:9" x14ac:dyDescent="0.25">
      <c r="A6" s="10"/>
      <c r="B6" s="11">
        <v>44028</v>
      </c>
      <c r="C6" s="16" t="s">
        <v>13</v>
      </c>
      <c r="D6" s="12">
        <v>22</v>
      </c>
      <c r="E6" s="18">
        <v>44110</v>
      </c>
      <c r="F6" s="13">
        <v>1.7033</v>
      </c>
      <c r="G6" s="13">
        <f>AVERAGE(F5:F6)</f>
        <v>1.8512</v>
      </c>
      <c r="H6" s="14"/>
      <c r="I6" s="15"/>
    </row>
    <row r="7" spans="1:9" x14ac:dyDescent="0.25">
      <c r="A7" s="10"/>
      <c r="B7" s="18">
        <v>43903</v>
      </c>
      <c r="C7" s="19" t="s">
        <v>14</v>
      </c>
      <c r="D7" s="20">
        <v>18</v>
      </c>
      <c r="E7" s="18">
        <v>44110</v>
      </c>
      <c r="F7" s="21">
        <v>2.0295000000000001</v>
      </c>
      <c r="G7" s="21">
        <f t="shared" ref="G7:G14" si="1">F7</f>
        <v>2.0295000000000001</v>
      </c>
      <c r="H7" s="14"/>
      <c r="I7" s="15"/>
    </row>
    <row r="8" spans="1:9" x14ac:dyDescent="0.25">
      <c r="A8" s="10"/>
      <c r="B8" s="11">
        <v>44185</v>
      </c>
      <c r="C8" s="16" t="s">
        <v>15</v>
      </c>
      <c r="D8" s="12">
        <v>9</v>
      </c>
      <c r="E8" s="11">
        <v>44132</v>
      </c>
      <c r="F8" s="13">
        <v>2.0531000000000001</v>
      </c>
      <c r="G8" s="13">
        <f t="shared" si="1"/>
        <v>2.0531000000000001</v>
      </c>
      <c r="H8" s="14"/>
      <c r="I8" s="15"/>
    </row>
    <row r="9" spans="1:9" x14ac:dyDescent="0.25">
      <c r="A9" s="10"/>
      <c r="B9" s="18">
        <v>44028</v>
      </c>
      <c r="C9" s="19" t="s">
        <v>14</v>
      </c>
      <c r="D9" s="20">
        <v>23</v>
      </c>
      <c r="E9" s="18">
        <v>44144</v>
      </c>
      <c r="F9" s="21">
        <v>1.8138000000000001</v>
      </c>
      <c r="G9" s="21">
        <f>F9</f>
        <v>1.8138000000000001</v>
      </c>
      <c r="H9" s="14"/>
      <c r="I9" s="15"/>
    </row>
    <row r="10" spans="1:9" x14ac:dyDescent="0.25">
      <c r="A10" s="10"/>
      <c r="B10" s="11">
        <v>44176</v>
      </c>
      <c r="C10" s="16" t="s">
        <v>16</v>
      </c>
      <c r="D10" s="22">
        <v>4</v>
      </c>
      <c r="E10" s="11">
        <v>44211</v>
      </c>
      <c r="F10" s="23">
        <v>1.5132000000000001</v>
      </c>
      <c r="G10" s="13">
        <f>F10</f>
        <v>1.5132000000000001</v>
      </c>
      <c r="H10" s="14"/>
      <c r="I10" s="15"/>
    </row>
    <row r="11" spans="1:9" x14ac:dyDescent="0.25">
      <c r="A11" s="10"/>
      <c r="B11" s="11">
        <v>44176</v>
      </c>
      <c r="C11" s="16" t="s">
        <v>16</v>
      </c>
      <c r="D11" s="22">
        <v>1</v>
      </c>
      <c r="E11" s="11">
        <v>44211</v>
      </c>
      <c r="F11" s="13">
        <v>2.1276999999999999</v>
      </c>
      <c r="G11" s="13">
        <f>F11</f>
        <v>2.1276999999999999</v>
      </c>
      <c r="H11" s="14"/>
      <c r="I11" s="15"/>
    </row>
    <row r="12" spans="1:9" ht="15.75" thickBot="1" x14ac:dyDescent="0.3">
      <c r="A12" s="24"/>
      <c r="B12" s="25">
        <v>44176</v>
      </c>
      <c r="C12" s="26" t="s">
        <v>16</v>
      </c>
      <c r="D12" s="27">
        <v>3</v>
      </c>
      <c r="E12" s="25">
        <v>44211</v>
      </c>
      <c r="F12" s="28">
        <v>1.8051999999999999</v>
      </c>
      <c r="G12" s="28">
        <f>F12</f>
        <v>1.8051999999999999</v>
      </c>
      <c r="H12" s="29"/>
      <c r="I12" s="30"/>
    </row>
    <row r="13" spans="1:9" x14ac:dyDescent="0.25">
      <c r="A13" s="4" t="s">
        <v>17</v>
      </c>
      <c r="B13" s="31">
        <v>43987</v>
      </c>
      <c r="C13" s="32" t="s">
        <v>14</v>
      </c>
      <c r="D13" s="33">
        <v>4</v>
      </c>
      <c r="E13" s="31">
        <v>44110</v>
      </c>
      <c r="F13" s="34">
        <v>1.9396</v>
      </c>
      <c r="G13" s="34">
        <f t="shared" si="1"/>
        <v>1.9396</v>
      </c>
      <c r="H13" s="35">
        <f>AVERAGE(G13:G16)</f>
        <v>1.8708333333333333</v>
      </c>
      <c r="I13" s="36">
        <f>STDEV(G13:G16)</f>
        <v>0.3397108231030242</v>
      </c>
    </row>
    <row r="14" spans="1:9" x14ac:dyDescent="0.25">
      <c r="A14" s="10"/>
      <c r="B14" s="11">
        <v>43987</v>
      </c>
      <c r="C14" s="16" t="s">
        <v>13</v>
      </c>
      <c r="D14" s="12">
        <v>5</v>
      </c>
      <c r="E14" s="18">
        <v>44110</v>
      </c>
      <c r="F14" s="13">
        <v>2.1709000000000001</v>
      </c>
      <c r="G14" s="13">
        <f t="shared" si="1"/>
        <v>2.1709000000000001</v>
      </c>
      <c r="H14" s="37"/>
      <c r="I14" s="38"/>
    </row>
    <row r="15" spans="1:9" x14ac:dyDescent="0.25">
      <c r="A15" s="10"/>
      <c r="B15" s="18">
        <v>43980</v>
      </c>
      <c r="C15" s="19" t="s">
        <v>14</v>
      </c>
      <c r="D15" s="20">
        <v>21</v>
      </c>
      <c r="E15" s="18">
        <v>44110</v>
      </c>
      <c r="F15" s="21">
        <v>1.1916</v>
      </c>
      <c r="G15" s="39"/>
      <c r="H15" s="37"/>
      <c r="I15" s="38"/>
    </row>
    <row r="16" spans="1:9" ht="15.75" thickBot="1" x14ac:dyDescent="0.3">
      <c r="A16" s="24"/>
      <c r="B16" s="25">
        <v>43980</v>
      </c>
      <c r="C16" s="26" t="s">
        <v>13</v>
      </c>
      <c r="D16" s="40">
        <v>21</v>
      </c>
      <c r="E16" s="25">
        <v>44132</v>
      </c>
      <c r="F16" s="28">
        <v>1.8124</v>
      </c>
      <c r="G16" s="28">
        <f>AVERAGE(F15:F16)</f>
        <v>1.502</v>
      </c>
      <c r="H16" s="41"/>
      <c r="I16" s="42"/>
    </row>
    <row r="17" spans="1:9" x14ac:dyDescent="0.25">
      <c r="A17" s="4" t="s">
        <v>18</v>
      </c>
      <c r="B17" s="5">
        <v>43903</v>
      </c>
      <c r="C17" s="43" t="s">
        <v>19</v>
      </c>
      <c r="D17" s="6">
        <v>29</v>
      </c>
      <c r="E17" s="5">
        <v>44019</v>
      </c>
      <c r="F17" s="7">
        <v>3.8523000000000001</v>
      </c>
      <c r="G17" s="7">
        <f t="shared" ref="G17" si="2">F17</f>
        <v>3.8523000000000001</v>
      </c>
      <c r="H17" s="35">
        <f>AVERAGE(G17:G23)</f>
        <v>3.0684895833333332</v>
      </c>
      <c r="I17" s="36">
        <f>STDEV(G17:G23)</f>
        <v>0.54173804210832599</v>
      </c>
    </row>
    <row r="18" spans="1:9" x14ac:dyDescent="0.25">
      <c r="A18" s="10"/>
      <c r="B18" s="11">
        <v>44028</v>
      </c>
      <c r="C18" s="16" t="s">
        <v>13</v>
      </c>
      <c r="D18" s="12">
        <v>24</v>
      </c>
      <c r="E18" s="18">
        <v>44144</v>
      </c>
      <c r="F18" s="13">
        <v>2.5061</v>
      </c>
      <c r="G18" s="17"/>
      <c r="H18" s="37"/>
      <c r="I18" s="38"/>
    </row>
    <row r="19" spans="1:9" x14ac:dyDescent="0.25">
      <c r="A19" s="10"/>
      <c r="B19" s="11">
        <v>44028</v>
      </c>
      <c r="C19" s="19" t="s">
        <v>14</v>
      </c>
      <c r="D19" s="12">
        <v>24</v>
      </c>
      <c r="E19" s="18">
        <v>44144</v>
      </c>
      <c r="F19" s="21">
        <v>2.2326999999999999</v>
      </c>
      <c r="G19" s="17"/>
      <c r="H19" s="37"/>
      <c r="I19" s="38"/>
    </row>
    <row r="20" spans="1:9" x14ac:dyDescent="0.25">
      <c r="A20" s="10"/>
      <c r="B20" s="11">
        <v>44028</v>
      </c>
      <c r="C20" s="44" t="s">
        <v>20</v>
      </c>
      <c r="D20" s="12">
        <v>24</v>
      </c>
      <c r="E20" s="18">
        <v>44701</v>
      </c>
      <c r="F20" s="21">
        <f>AVERAGE(3.5988,2.8643)</f>
        <v>3.2315500000000004</v>
      </c>
      <c r="G20" s="21">
        <f>AVERAGE(F18:F20)</f>
        <v>2.6567833333333333</v>
      </c>
      <c r="H20" s="37"/>
      <c r="I20" s="38"/>
    </row>
    <row r="21" spans="1:9" x14ac:dyDescent="0.25">
      <c r="A21" s="10"/>
      <c r="B21" s="11">
        <v>44028</v>
      </c>
      <c r="C21" s="19" t="s">
        <v>14</v>
      </c>
      <c r="D21" s="12">
        <v>25</v>
      </c>
      <c r="E21" s="18">
        <v>44144</v>
      </c>
      <c r="F21" s="21">
        <v>2.7654999999999998</v>
      </c>
      <c r="G21" s="21">
        <f t="shared" ref="G21" si="3">F21</f>
        <v>2.7654999999999998</v>
      </c>
      <c r="H21" s="37"/>
      <c r="I21" s="38"/>
    </row>
    <row r="22" spans="1:9" x14ac:dyDescent="0.25">
      <c r="A22" s="10"/>
      <c r="B22" s="11">
        <v>44028</v>
      </c>
      <c r="C22" s="16" t="s">
        <v>13</v>
      </c>
      <c r="D22" s="12">
        <v>26</v>
      </c>
      <c r="E22" s="18">
        <v>44144</v>
      </c>
      <c r="F22" s="13">
        <v>2.5634999999999999</v>
      </c>
      <c r="G22" s="17"/>
      <c r="H22" s="37"/>
      <c r="I22" s="38"/>
    </row>
    <row r="23" spans="1:9" ht="15.75" thickBot="1" x14ac:dyDescent="0.3">
      <c r="A23" s="24"/>
      <c r="B23" s="25">
        <v>44028</v>
      </c>
      <c r="C23" s="40" t="s">
        <v>21</v>
      </c>
      <c r="D23" s="40">
        <v>26</v>
      </c>
      <c r="E23" s="45">
        <v>44697</v>
      </c>
      <c r="F23" s="28">
        <f>AVERAGE(4.1554, 2.7151)</f>
        <v>3.4352499999999999</v>
      </c>
      <c r="G23" s="46">
        <f>AVERAGE(F22:F23)</f>
        <v>2.9993749999999997</v>
      </c>
      <c r="H23" s="41"/>
      <c r="I23" s="42"/>
    </row>
    <row r="24" spans="1:9" x14ac:dyDescent="0.25">
      <c r="A24" s="47" t="s">
        <v>22</v>
      </c>
      <c r="B24" s="5">
        <v>43819</v>
      </c>
      <c r="C24" s="43" t="s">
        <v>23</v>
      </c>
      <c r="D24" s="6">
        <v>6</v>
      </c>
      <c r="E24" s="5">
        <v>44011</v>
      </c>
      <c r="F24" s="7">
        <v>4.4856999999999996</v>
      </c>
      <c r="G24" s="48"/>
      <c r="H24" s="8">
        <f>AVERAGE(G24:G30)</f>
        <v>3.3307512499999996</v>
      </c>
      <c r="I24" s="9">
        <f>STDEV(G24:G30)</f>
        <v>0.35779040629897174</v>
      </c>
    </row>
    <row r="25" spans="1:9" x14ac:dyDescent="0.25">
      <c r="A25" s="49"/>
      <c r="B25" s="11">
        <v>43819</v>
      </c>
      <c r="C25" s="16" t="s">
        <v>24</v>
      </c>
      <c r="D25" s="12">
        <v>6</v>
      </c>
      <c r="E25" s="11">
        <v>44019</v>
      </c>
      <c r="F25" s="13">
        <v>2.3826999999999998</v>
      </c>
      <c r="G25" s="13">
        <f>AVERAGE(F24:F25)</f>
        <v>3.4341999999999997</v>
      </c>
      <c r="H25" s="14"/>
      <c r="I25" s="15"/>
    </row>
    <row r="26" spans="1:9" x14ac:dyDescent="0.25">
      <c r="A26" s="49"/>
      <c r="B26" s="11">
        <v>43819</v>
      </c>
      <c r="C26" s="16" t="s">
        <v>25</v>
      </c>
      <c r="D26" s="12">
        <v>2</v>
      </c>
      <c r="E26" s="11">
        <v>44210</v>
      </c>
      <c r="F26" s="13">
        <v>2.9725999999999999</v>
      </c>
      <c r="G26" s="17"/>
      <c r="H26" s="14"/>
      <c r="I26" s="15"/>
    </row>
    <row r="27" spans="1:9" x14ac:dyDescent="0.25">
      <c r="A27" s="49"/>
      <c r="B27" s="11">
        <v>43819</v>
      </c>
      <c r="C27" s="16" t="s">
        <v>13</v>
      </c>
      <c r="D27" s="12">
        <v>2</v>
      </c>
      <c r="E27" s="18">
        <v>44144</v>
      </c>
      <c r="F27" s="13">
        <v>2.6337000000000002</v>
      </c>
      <c r="G27" s="13">
        <f>AVERAGE(F26:F27)</f>
        <v>2.80315</v>
      </c>
      <c r="H27" s="14"/>
      <c r="I27" s="15"/>
    </row>
    <row r="28" spans="1:9" x14ac:dyDescent="0.25">
      <c r="A28" s="49"/>
      <c r="B28" s="11">
        <v>43819</v>
      </c>
      <c r="C28" s="16" t="s">
        <v>25</v>
      </c>
      <c r="D28" s="12">
        <v>4</v>
      </c>
      <c r="E28" s="11">
        <v>44210</v>
      </c>
      <c r="F28" s="13">
        <v>3.3420000000000001</v>
      </c>
      <c r="G28" s="17"/>
      <c r="H28" s="14"/>
      <c r="I28" s="15"/>
    </row>
    <row r="29" spans="1:9" x14ac:dyDescent="0.25">
      <c r="A29" s="49"/>
      <c r="B29" s="11">
        <v>43819</v>
      </c>
      <c r="C29" s="19" t="s">
        <v>14</v>
      </c>
      <c r="D29" s="12">
        <v>4</v>
      </c>
      <c r="E29" s="18">
        <v>44144</v>
      </c>
      <c r="F29" s="21">
        <v>3.8439000000000001</v>
      </c>
      <c r="G29" s="21">
        <f>AVERAGE(F28:F29)</f>
        <v>3.5929500000000001</v>
      </c>
      <c r="H29" s="14"/>
      <c r="I29" s="15"/>
    </row>
    <row r="30" spans="1:9" ht="15.75" thickBot="1" x14ac:dyDescent="0.3">
      <c r="A30" s="50"/>
      <c r="B30" s="25">
        <v>43819</v>
      </c>
      <c r="C30" s="51" t="s">
        <v>26</v>
      </c>
      <c r="D30" s="40">
        <v>1</v>
      </c>
      <c r="E30" s="45">
        <v>44725</v>
      </c>
      <c r="F30" s="46">
        <f>AVERAGE(4.18161,2.8038)</f>
        <v>3.4927049999999999</v>
      </c>
      <c r="G30" s="46">
        <f>F30</f>
        <v>3.4927049999999999</v>
      </c>
      <c r="H30" s="29"/>
      <c r="I30" s="30"/>
    </row>
    <row r="31" spans="1:9" x14ac:dyDescent="0.25">
      <c r="A31" s="52" t="s">
        <v>27</v>
      </c>
      <c r="B31" s="5">
        <v>43802</v>
      </c>
      <c r="C31" s="43" t="s">
        <v>10</v>
      </c>
      <c r="D31" s="6" t="s">
        <v>11</v>
      </c>
      <c r="E31" s="5">
        <v>43817</v>
      </c>
      <c r="F31" s="7">
        <v>4.2815000000000003</v>
      </c>
      <c r="G31" s="7">
        <f t="shared" ref="G31:G34" si="4">F31</f>
        <v>4.2815000000000003</v>
      </c>
      <c r="H31" s="35">
        <f>AVERAGE(G31:G37)</f>
        <v>6.2898200000000006</v>
      </c>
      <c r="I31" s="36">
        <f>STDEV(G31:G37)</f>
        <v>2.0125502119822998</v>
      </c>
    </row>
    <row r="32" spans="1:9" x14ac:dyDescent="0.25">
      <c r="A32" s="53"/>
      <c r="B32" s="11">
        <v>43802</v>
      </c>
      <c r="C32" s="16" t="s">
        <v>19</v>
      </c>
      <c r="D32" s="12">
        <v>3</v>
      </c>
      <c r="E32" s="11">
        <v>44019</v>
      </c>
      <c r="F32" s="13">
        <v>4.8192000000000004</v>
      </c>
      <c r="G32" s="17"/>
      <c r="H32" s="37"/>
      <c r="I32" s="38"/>
    </row>
    <row r="33" spans="1:9" x14ac:dyDescent="0.25">
      <c r="A33" s="53"/>
      <c r="B33" s="11">
        <v>43802</v>
      </c>
      <c r="C33" s="16" t="s">
        <v>15</v>
      </c>
      <c r="D33" s="12">
        <v>3</v>
      </c>
      <c r="E33" s="11">
        <v>44132</v>
      </c>
      <c r="F33" s="13">
        <v>5.5370999999999997</v>
      </c>
      <c r="G33" s="13">
        <f>AVERAGE(F32:F33)</f>
        <v>5.1781500000000005</v>
      </c>
      <c r="H33" s="37"/>
      <c r="I33" s="38"/>
    </row>
    <row r="34" spans="1:9" x14ac:dyDescent="0.25">
      <c r="A34" s="53"/>
      <c r="B34" s="18">
        <v>43846</v>
      </c>
      <c r="C34" s="19" t="s">
        <v>15</v>
      </c>
      <c r="D34" s="20">
        <v>16</v>
      </c>
      <c r="E34" s="18">
        <v>44110</v>
      </c>
      <c r="F34" s="21">
        <v>9.4298000000000002</v>
      </c>
      <c r="G34" s="21">
        <f t="shared" si="4"/>
        <v>9.4298000000000002</v>
      </c>
      <c r="H34" s="37"/>
      <c r="I34" s="38"/>
    </row>
    <row r="35" spans="1:9" x14ac:dyDescent="0.25">
      <c r="A35" s="53"/>
      <c r="B35" s="11">
        <v>43846</v>
      </c>
      <c r="C35" s="19" t="s">
        <v>28</v>
      </c>
      <c r="D35" s="12">
        <v>14</v>
      </c>
      <c r="E35" s="11">
        <v>44132</v>
      </c>
      <c r="F35" s="21">
        <v>6.0564999999999998</v>
      </c>
      <c r="G35" s="39"/>
      <c r="H35" s="37"/>
      <c r="I35" s="38"/>
    </row>
    <row r="36" spans="1:9" x14ac:dyDescent="0.25">
      <c r="A36" s="53"/>
      <c r="B36" s="11">
        <v>43846</v>
      </c>
      <c r="C36" s="12" t="s">
        <v>19</v>
      </c>
      <c r="D36" s="12">
        <v>14</v>
      </c>
      <c r="E36" s="11">
        <v>44019</v>
      </c>
      <c r="F36" s="13">
        <v>7.9678000000000004</v>
      </c>
      <c r="G36" s="13">
        <f>AVERAGE(F35:F36)</f>
        <v>7.0121500000000001</v>
      </c>
      <c r="H36" s="37"/>
      <c r="I36" s="38"/>
    </row>
    <row r="37" spans="1:9" ht="15.75" thickBot="1" x14ac:dyDescent="0.3">
      <c r="A37" s="54"/>
      <c r="B37" s="25">
        <v>43846</v>
      </c>
      <c r="C37" s="40" t="s">
        <v>20</v>
      </c>
      <c r="D37" s="40">
        <v>15</v>
      </c>
      <c r="E37" s="25">
        <v>44725</v>
      </c>
      <c r="F37" s="28">
        <f>AVERAGE(5.011,6.084)</f>
        <v>5.5474999999999994</v>
      </c>
      <c r="G37" s="28">
        <f>F37</f>
        <v>5.5474999999999994</v>
      </c>
      <c r="H37" s="41"/>
      <c r="I37" s="42"/>
    </row>
  </sheetData>
  <mergeCells count="15">
    <mergeCell ref="A31:A37"/>
    <mergeCell ref="H31:H37"/>
    <mergeCell ref="I31:I37"/>
    <mergeCell ref="A17:A23"/>
    <mergeCell ref="H17:H23"/>
    <mergeCell ref="I17:I23"/>
    <mergeCell ref="A24:A30"/>
    <mergeCell ref="H24:H30"/>
    <mergeCell ref="I24:I30"/>
    <mergeCell ref="A2:A12"/>
    <mergeCell ref="H2:H12"/>
    <mergeCell ref="I2:I12"/>
    <mergeCell ref="A13:A16"/>
    <mergeCell ref="H13:H16"/>
    <mergeCell ref="I13:I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</dc:creator>
  <cp:lastModifiedBy>Myriam</cp:lastModifiedBy>
  <dcterms:created xsi:type="dcterms:W3CDTF">2022-08-11T10:10:52Z</dcterms:created>
  <dcterms:modified xsi:type="dcterms:W3CDTF">2022-08-11T10:12:01Z</dcterms:modified>
</cp:coreProperties>
</file>