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2330"/>
  </bookViews>
  <sheets>
    <sheet name="CTL" sheetId="10" r:id="rId1"/>
    <sheet name="160 µM (+)-Bleb" sheetId="1" r:id="rId2"/>
    <sheet name="160 µM (+-)-Bleb" sheetId="2" r:id="rId3"/>
    <sheet name="0,25 µM LatA" sheetId="3" r:id="rId4"/>
    <sheet name="2,5 mM EGTA" sheetId="5" r:id="rId5"/>
    <sheet name="A21V no HS" sheetId="4" r:id="rId6"/>
    <sheet name="desWT-Cl29 no HS" sheetId="8" r:id="rId7"/>
    <sheet name="desD399Y-Cl26 no HS" sheetId="6" r:id="rId8"/>
    <sheet name="A21V HS 2h" sheetId="11" r:id="rId9"/>
    <sheet name="desWT-Cl29 HS 2h" sheetId="9" r:id="rId10"/>
    <sheet name="desD399Y-Cl26 HS 2h" sheetId="7" r:id="rId11"/>
  </sheets>
  <calcPr calcId="162913"/>
</workbook>
</file>

<file path=xl/calcChain.xml><?xml version="1.0" encoding="utf-8"?>
<calcChain xmlns="http://schemas.openxmlformats.org/spreadsheetml/2006/main">
  <c r="D2" i="7" l="1"/>
  <c r="D3" i="9"/>
  <c r="D2" i="9"/>
  <c r="M3" i="11"/>
  <c r="L3" i="11"/>
  <c r="K3" i="11"/>
  <c r="D3" i="11"/>
  <c r="E3" i="11" s="1"/>
  <c r="D2" i="11"/>
  <c r="E2" i="11" s="1"/>
  <c r="D3" i="6"/>
  <c r="D2" i="6"/>
  <c r="D3" i="8"/>
  <c r="D2" i="8"/>
  <c r="M3" i="4"/>
  <c r="L3" i="4"/>
  <c r="K3" i="4"/>
  <c r="J16" i="11" l="1"/>
  <c r="J18" i="11"/>
  <c r="N16" i="11"/>
  <c r="N18" i="11" s="1"/>
  <c r="D3" i="4" l="1"/>
  <c r="D2" i="4"/>
  <c r="D2" i="3"/>
  <c r="D3" i="2"/>
  <c r="E2" i="2"/>
  <c r="D2" i="2"/>
  <c r="D3" i="1"/>
  <c r="D2" i="1"/>
  <c r="D3" i="10"/>
  <c r="D2" i="10"/>
  <c r="J14" i="4" l="1"/>
  <c r="G27" i="10" s="1"/>
  <c r="E3" i="4"/>
  <c r="E2" i="4"/>
  <c r="J16" i="4" l="1"/>
  <c r="I27" i="10" s="1"/>
  <c r="E2" i="6"/>
  <c r="I2" i="7"/>
  <c r="E2" i="8"/>
  <c r="E2" i="3"/>
  <c r="E2" i="10"/>
  <c r="I15" i="6" l="1"/>
  <c r="H14" i="8"/>
  <c r="H9" i="3"/>
  <c r="H16" i="10"/>
  <c r="G22" i="10" s="1"/>
  <c r="E2" i="9" l="1"/>
  <c r="H14" i="9"/>
  <c r="G29" i="10"/>
  <c r="I17" i="6"/>
  <c r="I29" i="10" s="1"/>
  <c r="G28" i="10"/>
  <c r="H16" i="8"/>
  <c r="G25" i="10"/>
  <c r="H11" i="3"/>
  <c r="I25" i="10" s="1"/>
  <c r="H18" i="10"/>
  <c r="I22" i="10" s="1"/>
  <c r="E3" i="9"/>
  <c r="E3" i="8"/>
  <c r="K14" i="8" s="1"/>
  <c r="H28" i="10" s="1"/>
  <c r="D3" i="7"/>
  <c r="E3" i="7" s="1"/>
  <c r="E3" i="6"/>
  <c r="L15" i="6" s="1"/>
  <c r="D3" i="5"/>
  <c r="E3" i="5" s="1"/>
  <c r="D2" i="5"/>
  <c r="D3" i="3"/>
  <c r="E3" i="3" s="1"/>
  <c r="L9" i="3" s="1"/>
  <c r="E3" i="2"/>
  <c r="E3" i="10"/>
  <c r="L16" i="10" s="1"/>
  <c r="E2" i="7" l="1"/>
  <c r="H14" i="7"/>
  <c r="G30" i="10"/>
  <c r="K14" i="9"/>
  <c r="H16" i="9"/>
  <c r="I30" i="10" s="1"/>
  <c r="H29" i="10"/>
  <c r="L17" i="6"/>
  <c r="J29" i="10" s="1"/>
  <c r="K16" i="8"/>
  <c r="J28" i="10" s="1"/>
  <c r="I28" i="10"/>
  <c r="E2" i="5"/>
  <c r="H9" i="5"/>
  <c r="H8" i="2"/>
  <c r="H25" i="10"/>
  <c r="L11" i="3"/>
  <c r="J25" i="10" s="1"/>
  <c r="L18" i="10"/>
  <c r="J22" i="10" s="1"/>
  <c r="H22" i="10"/>
  <c r="E3" i="1"/>
  <c r="M14" i="4"/>
  <c r="H16" i="7" l="1"/>
  <c r="I31" i="10" s="1"/>
  <c r="G31" i="10"/>
  <c r="K14" i="7"/>
  <c r="H30" i="10"/>
  <c r="K16" i="9"/>
  <c r="J30" i="10" s="1"/>
  <c r="H27" i="10"/>
  <c r="M16" i="4"/>
  <c r="J27" i="10" s="1"/>
  <c r="K9" i="5"/>
  <c r="G26" i="10"/>
  <c r="H11" i="5"/>
  <c r="I26" i="10" s="1"/>
  <c r="G24" i="10"/>
  <c r="M8" i="2"/>
  <c r="H10" i="2"/>
  <c r="I24" i="10" s="1"/>
  <c r="E2" i="1"/>
  <c r="H9" i="1"/>
  <c r="H31" i="10" l="1"/>
  <c r="K16" i="7"/>
  <c r="J31" i="10" s="1"/>
  <c r="K11" i="5"/>
  <c r="J26" i="10" s="1"/>
  <c r="H26" i="10"/>
  <c r="M10" i="2"/>
  <c r="J24" i="10" s="1"/>
  <c r="H24" i="10"/>
  <c r="G23" i="10"/>
  <c r="K9" i="1"/>
  <c r="H11" i="1"/>
  <c r="I23" i="10" s="1"/>
  <c r="H23" i="10" l="1"/>
  <c r="K11" i="1"/>
  <c r="J23" i="10" s="1"/>
</calcChain>
</file>

<file path=xl/sharedStrings.xml><?xml version="1.0" encoding="utf-8"?>
<sst xmlns="http://schemas.openxmlformats.org/spreadsheetml/2006/main" count="220" uniqueCount="38">
  <si>
    <t>Condition</t>
  </si>
  <si>
    <t>A21V</t>
  </si>
  <si>
    <t>N</t>
  </si>
  <si>
    <t>TCM</t>
  </si>
  <si>
    <t>[Latrunculine A] (µM)</t>
  </si>
  <si>
    <t>[EGTA] (mM)</t>
  </si>
  <si>
    <t>TCC eff</t>
  </si>
  <si>
    <t>CTL</t>
  </si>
  <si>
    <t>Local angle (°)</t>
  </si>
  <si>
    <t>Local angle (rad)</t>
  </si>
  <si>
    <t>Delta(TCM)</t>
  </si>
  <si>
    <t>Delta(TCCeff)</t>
  </si>
  <si>
    <t>Average</t>
  </si>
  <si>
    <t xml:space="preserve">Standard deviation </t>
  </si>
  <si>
    <t>TCM (mN/m)</t>
  </si>
  <si>
    <t>deltaTCM (mN/m)</t>
  </si>
  <si>
    <t>TCC-J/2 ( mN/m)</t>
  </si>
  <si>
    <t>delta(TCC-J/2) (mN/m)</t>
  </si>
  <si>
    <t>mN/m</t>
  </si>
  <si>
    <t>desWT-Cl29 no HS</t>
  </si>
  <si>
    <t>desD399Y-Cl26 no HS</t>
  </si>
  <si>
    <t xml:space="preserve">desWT-Cl29 HS 2h </t>
  </si>
  <si>
    <t>desD399Y-Cl26 HS 2h</t>
  </si>
  <si>
    <r>
      <t xml:space="preserve">Surface tension </t>
    </r>
    <r>
      <rPr>
        <b/>
        <sz val="11"/>
        <color theme="1"/>
        <rFont val="Symbol"/>
        <family val="1"/>
        <charset val="2"/>
      </rPr>
      <t xml:space="preserve">g </t>
    </r>
    <r>
      <rPr>
        <b/>
        <sz val="11"/>
        <color theme="1"/>
        <rFont val="Calibri"/>
        <family val="2"/>
        <scheme val="minor"/>
      </rPr>
      <t>(mN/m)</t>
    </r>
  </si>
  <si>
    <r>
      <t xml:space="preserve"> </t>
    </r>
    <r>
      <rPr>
        <b/>
        <sz val="11"/>
        <color theme="1"/>
        <rFont val="Symbol"/>
        <family val="1"/>
        <charset val="2"/>
      </rPr>
      <t>g</t>
    </r>
    <r>
      <rPr>
        <b/>
        <sz val="11"/>
        <color theme="1"/>
        <rFont val="Calibri"/>
        <family val="2"/>
        <scheme val="minor"/>
      </rPr>
      <t xml:space="preserve"> average (mN/m)</t>
    </r>
  </si>
  <si>
    <r>
      <rPr>
        <b/>
        <sz val="11"/>
        <color theme="1"/>
        <rFont val="Symbol"/>
        <family val="1"/>
        <charset val="2"/>
      </rPr>
      <t>g</t>
    </r>
    <r>
      <rPr>
        <b/>
        <sz val="11"/>
        <color theme="1"/>
        <rFont val="Calibri"/>
        <family val="2"/>
        <scheme val="minor"/>
      </rPr>
      <t xml:space="preserve"> standard deviation (mN/m)</t>
    </r>
  </si>
  <si>
    <t>DMEM complete - CTL</t>
  </si>
  <si>
    <t>[(+)-Blebbistatin] (µM)</t>
  </si>
  <si>
    <t>[(+/-)-Blebbistatin] (µM)</t>
  </si>
  <si>
    <t>160 µM (+)-Blebbistatin</t>
  </si>
  <si>
    <t>160 µM (+/-)-Blebbistatin</t>
  </si>
  <si>
    <t>0,25 µM LatA</t>
  </si>
  <si>
    <t>2,5 mM EGTA</t>
  </si>
  <si>
    <t>desWT-Cl29 HS 2h</t>
  </si>
  <si>
    <t>A21V HS 2h</t>
  </si>
  <si>
    <t>gamma(mN/m)</t>
  </si>
  <si>
    <t>Gamma moy</t>
  </si>
  <si>
    <t>Gamma ecart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</si>
</sst>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2">
    <xf numFmtId="0" fontId="0" fillId="0" borderId="0" xfId="0"/>
    <xf numFmtId="1" fontId="0" fillId="0" borderId="0" xfId="0" applyNumberFormat="1"/>
    <xf numFmtId="1" fontId="16" fillId="0" borderId="0" xfId="0" applyNumberFormat="1" applyFont="1"/>
    <xf numFmtId="0" fontId="16" fillId="0" borderId="10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4" fillId="0" borderId="0" xfId="0" applyFont="1"/>
    <xf numFmtId="0" fontId="16" fillId="0" borderId="30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0" xfId="0" applyNumberFormat="1" applyFont="1" applyBorder="1" applyAlignment="1">
      <alignment horizontal="center" vertical="center"/>
    </xf>
    <xf numFmtId="1" fontId="14" fillId="0" borderId="20" xfId="0" applyNumberFormat="1" applyFont="1" applyBorder="1" applyAlignment="1">
      <alignment horizontal="center" vertical="center"/>
    </xf>
    <xf numFmtId="1" fontId="0" fillId="0" borderId="22" xfId="0" applyNumberFormat="1" applyFont="1" applyBorder="1" applyAlignment="1">
      <alignment horizontal="center" vertical="center"/>
    </xf>
    <xf numFmtId="1" fontId="0" fillId="0" borderId="28" xfId="0" applyNumberFormat="1" applyFont="1" applyBorder="1" applyAlignment="1">
      <alignment horizontal="center" vertical="center"/>
    </xf>
    <xf numFmtId="1" fontId="16" fillId="0" borderId="22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0" fillId="33" borderId="43" xfId="0" applyFill="1" applyBorder="1" applyAlignment="1">
      <alignment horizontal="center" vertical="center"/>
    </xf>
    <xf numFmtId="0" fontId="0" fillId="33" borderId="35" xfId="0" applyFill="1" applyBorder="1" applyAlignment="1">
      <alignment horizontal="center" vertical="center"/>
    </xf>
    <xf numFmtId="1" fontId="19" fillId="0" borderId="20" xfId="0" applyNumberFormat="1" applyFont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44" xfId="0" applyFill="1" applyBorder="1" applyAlignment="1">
      <alignment horizontal="center" vertical="center"/>
    </xf>
    <xf numFmtId="0" fontId="0" fillId="33" borderId="36" xfId="0" applyFill="1" applyBorder="1" applyAlignment="1">
      <alignment horizontal="center" vertical="center"/>
    </xf>
    <xf numFmtId="0" fontId="16" fillId="33" borderId="20" xfId="0" applyFont="1" applyFill="1" applyBorder="1" applyAlignment="1">
      <alignment horizontal="center" vertical="center"/>
    </xf>
    <xf numFmtId="1" fontId="16" fillId="33" borderId="44" xfId="0" applyNumberFormat="1" applyFont="1" applyFill="1" applyBorder="1" applyAlignment="1">
      <alignment horizontal="center" vertical="center"/>
    </xf>
    <xf numFmtId="1" fontId="16" fillId="33" borderId="36" xfId="0" applyNumberFormat="1" applyFont="1" applyFill="1" applyBorder="1" applyAlignment="1">
      <alignment horizontal="center" vertical="center"/>
    </xf>
    <xf numFmtId="1" fontId="19" fillId="0" borderId="22" xfId="0" applyNumberFormat="1" applyFont="1" applyBorder="1" applyAlignment="1">
      <alignment horizontal="center" vertical="center"/>
    </xf>
    <xf numFmtId="1" fontId="16" fillId="0" borderId="45" xfId="0" applyNumberFormat="1" applyFont="1" applyBorder="1" applyAlignment="1">
      <alignment horizontal="center" vertical="center"/>
    </xf>
    <xf numFmtId="1" fontId="16" fillId="0" borderId="37" xfId="0" applyNumberFormat="1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9" fillId="33" borderId="35" xfId="0" applyFont="1" applyFill="1" applyBorder="1" applyAlignment="1">
      <alignment horizontal="center" vertical="center"/>
    </xf>
    <xf numFmtId="0" fontId="19" fillId="33" borderId="36" xfId="0" applyFont="1" applyFill="1" applyBorder="1" applyAlignment="1">
      <alignment horizontal="center" vertical="center"/>
    </xf>
    <xf numFmtId="0" fontId="19" fillId="33" borderId="24" xfId="0" applyFont="1" applyFill="1" applyBorder="1" applyAlignment="1">
      <alignment horizontal="center" vertical="center"/>
    </xf>
    <xf numFmtId="0" fontId="19" fillId="33" borderId="50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44" xfId="0" applyFont="1" applyFill="1" applyBorder="1" applyAlignment="1">
      <alignment horizontal="center" vertical="center"/>
    </xf>
    <xf numFmtId="0" fontId="19" fillId="33" borderId="48" xfId="0" applyFont="1" applyFill="1" applyBorder="1" applyAlignment="1">
      <alignment horizontal="center" vertical="center"/>
    </xf>
    <xf numFmtId="0" fontId="19" fillId="33" borderId="32" xfId="0" applyFont="1" applyFill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1" fontId="18" fillId="0" borderId="45" xfId="0" applyNumberFormat="1" applyFont="1" applyBorder="1" applyAlignment="1">
      <alignment horizontal="center" vertical="center"/>
    </xf>
    <xf numFmtId="0" fontId="20" fillId="0" borderId="0" xfId="0" applyFont="1"/>
    <xf numFmtId="0" fontId="16" fillId="0" borderId="10" xfId="0" applyFont="1" applyFill="1" applyBorder="1" applyAlignment="1">
      <alignment horizontal="center" vertical="center"/>
    </xf>
    <xf numFmtId="0" fontId="16" fillId="0" borderId="0" xfId="0" applyFont="1"/>
    <xf numFmtId="0" fontId="21" fillId="0" borderId="0" xfId="0" applyFont="1"/>
    <xf numFmtId="1" fontId="14" fillId="0" borderId="0" xfId="0" applyNumberFormat="1" applyFont="1"/>
    <xf numFmtId="164" fontId="0" fillId="0" borderId="0" xfId="0" applyNumberFormat="1"/>
    <xf numFmtId="1" fontId="0" fillId="0" borderId="21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8" fillId="0" borderId="0" xfId="0" applyFont="1"/>
    <xf numFmtId="1" fontId="18" fillId="0" borderId="0" xfId="0" applyNumberFormat="1" applyFont="1"/>
    <xf numFmtId="0" fontId="19" fillId="0" borderId="0" xfId="0" applyFont="1"/>
    <xf numFmtId="2" fontId="16" fillId="0" borderId="0" xfId="0" applyNumberFormat="1" applyFont="1"/>
    <xf numFmtId="164" fontId="16" fillId="0" borderId="0" xfId="0" applyNumberFormat="1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4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1" fontId="19" fillId="0" borderId="18" xfId="0" applyNumberFormat="1" applyFont="1" applyFill="1" applyBorder="1" applyAlignment="1">
      <alignment horizontal="center" vertical="center"/>
    </xf>
    <xf numFmtId="1" fontId="19" fillId="0" borderId="20" xfId="0" applyNumberFormat="1" applyFont="1" applyFill="1" applyBorder="1" applyAlignment="1">
      <alignment horizontal="center" vertical="center"/>
    </xf>
    <xf numFmtId="1" fontId="19" fillId="0" borderId="22" xfId="0" applyNumberFormat="1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" fontId="0" fillId="0" borderId="20" xfId="0" applyNumberFormat="1" applyFont="1" applyFill="1" applyBorder="1" applyAlignment="1">
      <alignment horizontal="center" vertical="center"/>
    </xf>
    <xf numFmtId="1" fontId="0" fillId="0" borderId="22" xfId="0" applyNumberFormat="1" applyFont="1" applyFill="1" applyBorder="1" applyAlignment="1">
      <alignment horizontal="center" vertical="center"/>
    </xf>
    <xf numFmtId="1" fontId="0" fillId="0" borderId="28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52" xfId="0" applyNumberFormat="1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1" fontId="0" fillId="0" borderId="58" xfId="0" applyNumberFormat="1" applyFont="1" applyBorder="1" applyAlignment="1">
      <alignment horizontal="center" vertical="center"/>
    </xf>
    <xf numFmtId="1" fontId="0" fillId="0" borderId="41" xfId="0" applyNumberFormat="1" applyFont="1" applyBorder="1" applyAlignment="1">
      <alignment horizontal="center" vertical="center"/>
    </xf>
    <xf numFmtId="1" fontId="0" fillId="0" borderId="42" xfId="0" applyNumberFormat="1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1" fontId="0" fillId="0" borderId="51" xfId="0" applyNumberFormat="1" applyFont="1" applyBorder="1" applyAlignment="1">
      <alignment horizontal="center" vertical="center"/>
    </xf>
    <xf numFmtId="1" fontId="0" fillId="0" borderId="12" xfId="0" applyNumberFormat="1" applyFont="1" applyBorder="1" applyAlignment="1">
      <alignment horizontal="center" vertical="center"/>
    </xf>
    <xf numFmtId="1" fontId="0" fillId="0" borderId="13" xfId="0" applyNumberFormat="1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7" xfId="0" quotePrefix="1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" fontId="18" fillId="0" borderId="18" xfId="0" applyNumberFormat="1" applyFont="1" applyFill="1" applyBorder="1" applyAlignment="1">
      <alignment horizontal="center" vertical="center"/>
    </xf>
    <xf numFmtId="1" fontId="18" fillId="0" borderId="20" xfId="0" applyNumberFormat="1" applyFont="1" applyFill="1" applyBorder="1" applyAlignment="1">
      <alignment horizontal="center" vertical="center"/>
    </xf>
    <xf numFmtId="1" fontId="18" fillId="0" borderId="22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1" fontId="16" fillId="0" borderId="16" xfId="0" applyNumberFormat="1" applyFont="1" applyBorder="1" applyAlignment="1">
      <alignment horizontal="center" vertical="center"/>
    </xf>
    <xf numFmtId="1" fontId="16" fillId="0" borderId="24" xfId="0" applyNumberFormat="1" applyFont="1" applyBorder="1" applyAlignment="1">
      <alignment horizontal="center" vertical="center"/>
    </xf>
    <xf numFmtId="1" fontId="16" fillId="0" borderId="26" xfId="0" applyNumberFormat="1" applyFont="1" applyBorder="1" applyAlignment="1">
      <alignment horizontal="center" vertical="center"/>
    </xf>
    <xf numFmtId="1" fontId="0" fillId="0" borderId="17" xfId="0" applyNumberFormat="1" applyFont="1" applyBorder="1" applyAlignment="1">
      <alignment horizontal="center" vertical="center"/>
    </xf>
    <xf numFmtId="1" fontId="0" fillId="0" borderId="25" xfId="0" applyNumberFormat="1" applyFont="1" applyBorder="1" applyAlignment="1">
      <alignment horizontal="center" vertical="center"/>
    </xf>
    <xf numFmtId="1" fontId="0" fillId="0" borderId="27" xfId="0" applyNumberFormat="1" applyFon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" fontId="16" fillId="0" borderId="18" xfId="0" applyNumberFormat="1" applyFont="1" applyBorder="1" applyAlignment="1">
      <alignment horizontal="center" vertical="center"/>
    </xf>
    <xf numFmtId="1" fontId="16" fillId="0" borderId="20" xfId="0" applyNumberFormat="1" applyFont="1" applyBorder="1" applyAlignment="1">
      <alignment horizontal="center" vertical="center"/>
    </xf>
    <xf numFmtId="1" fontId="16" fillId="0" borderId="22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16" fillId="0" borderId="35" xfId="0" applyNumberFormat="1" applyFont="1" applyBorder="1" applyAlignment="1">
      <alignment horizontal="center" vertical="center"/>
    </xf>
    <xf numFmtId="164" fontId="16" fillId="0" borderId="36" xfId="0" applyNumberFormat="1" applyFont="1" applyBorder="1" applyAlignment="1">
      <alignment horizontal="center" vertical="center"/>
    </xf>
    <xf numFmtId="164" fontId="16" fillId="0" borderId="38" xfId="0" applyNumberFormat="1" applyFont="1" applyBorder="1" applyAlignment="1">
      <alignment horizontal="center" vertical="center"/>
    </xf>
    <xf numFmtId="164" fontId="16" fillId="0" borderId="37" xfId="0" applyNumberFormat="1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/>
    </xf>
    <xf numFmtId="1" fontId="0" fillId="0" borderId="19" xfId="0" applyNumberFormat="1" applyFont="1" applyBorder="1" applyAlignment="1">
      <alignment horizontal="center" vertical="center"/>
    </xf>
    <xf numFmtId="1" fontId="0" fillId="0" borderId="21" xfId="0" applyNumberFormat="1" applyFont="1" applyBorder="1" applyAlignment="1">
      <alignment horizontal="center" vertical="center"/>
    </xf>
    <xf numFmtId="1" fontId="0" fillId="0" borderId="39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1" fontId="18" fillId="0" borderId="18" xfId="0" applyNumberFormat="1" applyFont="1" applyFill="1" applyBorder="1" applyAlignment="1">
      <alignment horizontal="center" vertical="center"/>
    </xf>
    <xf numFmtId="1" fontId="18" fillId="0" borderId="20" xfId="0" applyNumberFormat="1" applyFont="1" applyFill="1" applyBorder="1" applyAlignment="1">
      <alignment horizontal="center" vertical="center"/>
    </xf>
    <xf numFmtId="1" fontId="18" fillId="0" borderId="22" xfId="0" applyNumberFormat="1" applyFont="1" applyFill="1" applyBorder="1" applyAlignment="1">
      <alignment horizontal="center" vertical="center"/>
    </xf>
    <xf numFmtId="1" fontId="19" fillId="0" borderId="19" xfId="0" applyNumberFormat="1" applyFont="1" applyFill="1" applyBorder="1" applyAlignment="1">
      <alignment horizontal="center" vertical="center"/>
    </xf>
    <xf numFmtId="1" fontId="19" fillId="0" borderId="21" xfId="0" applyNumberFormat="1" applyFont="1" applyFill="1" applyBorder="1" applyAlignment="1">
      <alignment horizontal="center" vertical="center"/>
    </xf>
    <xf numFmtId="1" fontId="19" fillId="0" borderId="23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1" fontId="18" fillId="0" borderId="16" xfId="0" applyNumberFormat="1" applyFont="1" applyFill="1" applyBorder="1" applyAlignment="1">
      <alignment horizontal="center" vertical="center"/>
    </xf>
    <xf numFmtId="1" fontId="18" fillId="0" borderId="24" xfId="0" applyNumberFormat="1" applyFont="1" applyFill="1" applyBorder="1" applyAlignment="1">
      <alignment horizontal="center" vertical="center"/>
    </xf>
    <xf numFmtId="1" fontId="18" fillId="0" borderId="26" xfId="0" applyNumberFormat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1" fontId="18" fillId="0" borderId="19" xfId="0" applyNumberFormat="1" applyFont="1" applyFill="1" applyBorder="1" applyAlignment="1">
      <alignment horizontal="center" vertical="center"/>
    </xf>
    <xf numFmtId="1" fontId="18" fillId="0" borderId="21" xfId="0" applyNumberFormat="1" applyFont="1" applyFill="1" applyBorder="1" applyAlignment="1">
      <alignment horizontal="center" vertical="center"/>
    </xf>
    <xf numFmtId="1" fontId="18" fillId="0" borderId="23" xfId="0" applyNumberFormat="1" applyFon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1" fontId="0" fillId="0" borderId="25" xfId="0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16" fillId="0" borderId="16" xfId="0" applyNumberFormat="1" applyFont="1" applyFill="1" applyBorder="1" applyAlignment="1">
      <alignment horizontal="center" vertical="center"/>
    </xf>
    <xf numFmtId="1" fontId="16" fillId="0" borderId="24" xfId="0" applyNumberFormat="1" applyFont="1" applyFill="1" applyBorder="1" applyAlignment="1">
      <alignment horizontal="center" vertical="center"/>
    </xf>
    <xf numFmtId="1" fontId="16" fillId="0" borderId="26" xfId="0" applyNumberFormat="1" applyFont="1" applyFill="1" applyBorder="1" applyAlignment="1">
      <alignment horizontal="center" vertical="center"/>
    </xf>
    <xf numFmtId="1" fontId="19" fillId="0" borderId="17" xfId="0" applyNumberFormat="1" applyFont="1" applyFill="1" applyBorder="1" applyAlignment="1">
      <alignment horizontal="center" vertical="center"/>
    </xf>
    <xf numFmtId="1" fontId="19" fillId="0" borderId="25" xfId="0" applyNumberFormat="1" applyFont="1" applyFill="1" applyBorder="1" applyAlignment="1">
      <alignment horizontal="center" vertical="center"/>
    </xf>
    <xf numFmtId="1" fontId="19" fillId="0" borderId="27" xfId="0" applyNumberFormat="1" applyFont="1" applyFill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5"/>
  <sheetViews>
    <sheetView tabSelected="1" workbookViewId="0">
      <selection activeCell="D4" sqref="D4"/>
    </sheetView>
  </sheetViews>
  <sheetFormatPr baseColWidth="10" defaultRowHeight="15" x14ac:dyDescent="0.25"/>
  <cols>
    <col min="1" max="1" width="13.28515625" bestFit="1" customWidth="1"/>
    <col min="2" max="2" width="13.28515625" customWidth="1"/>
    <col min="3" max="3" width="18.28515625" bestFit="1" customWidth="1"/>
    <col min="5" max="5" width="15.42578125" bestFit="1" customWidth="1"/>
    <col min="6" max="6" width="23.5703125" bestFit="1" customWidth="1"/>
    <col min="7" max="7" width="12.42578125" bestFit="1" customWidth="1"/>
    <col min="8" max="8" width="24.28515625" bestFit="1" customWidth="1"/>
    <col min="9" max="9" width="17.5703125" bestFit="1" customWidth="1"/>
    <col min="10" max="10" width="27" bestFit="1" customWidth="1"/>
    <col min="11" max="11" width="13" bestFit="1" customWidth="1"/>
  </cols>
  <sheetData>
    <row r="1" spans="1:13" ht="15.75" thickBot="1" x14ac:dyDescent="0.3">
      <c r="A1" s="48" t="s">
        <v>8</v>
      </c>
      <c r="B1" s="48"/>
      <c r="C1" s="48"/>
      <c r="D1" s="48" t="s">
        <v>8</v>
      </c>
      <c r="E1" s="48" t="s">
        <v>9</v>
      </c>
      <c r="G1" s="54" t="s">
        <v>0</v>
      </c>
      <c r="H1" s="4" t="s">
        <v>23</v>
      </c>
      <c r="I1" s="4" t="s">
        <v>24</v>
      </c>
      <c r="J1" s="4" t="s">
        <v>25</v>
      </c>
      <c r="K1" s="5" t="s">
        <v>2</v>
      </c>
    </row>
    <row r="2" spans="1:13" x14ac:dyDescent="0.25">
      <c r="A2" s="1">
        <v>127.232089894176</v>
      </c>
      <c r="B2" s="1"/>
      <c r="C2" s="1" t="s">
        <v>12</v>
      </c>
      <c r="D2" s="2">
        <f>AVERAGE(A2:A475)</f>
        <v>146.49951792599271</v>
      </c>
      <c r="E2" s="58">
        <f>D2*PI()/180</f>
        <v>2.5568989403930273</v>
      </c>
      <c r="G2" s="91" t="s">
        <v>26</v>
      </c>
      <c r="H2" s="9">
        <v>96.723661225204481</v>
      </c>
      <c r="I2" s="94">
        <v>126.482149559473</v>
      </c>
      <c r="J2" s="94">
        <v>41.184699000438698</v>
      </c>
      <c r="K2" s="97">
        <v>11</v>
      </c>
    </row>
    <row r="3" spans="1:13" x14ac:dyDescent="0.25">
      <c r="A3" s="1">
        <v>145.507614385338</v>
      </c>
      <c r="B3" s="1"/>
      <c r="C3" s="1" t="s">
        <v>13</v>
      </c>
      <c r="D3" s="2">
        <f>STDEV(A2:A475)</f>
        <v>18.764004786381779</v>
      </c>
      <c r="E3" s="58">
        <f>D3*PI()/180</f>
        <v>0.32749366438233729</v>
      </c>
      <c r="G3" s="92"/>
      <c r="H3" s="10">
        <v>53.390582412758747</v>
      </c>
      <c r="I3" s="95"/>
      <c r="J3" s="95"/>
      <c r="K3" s="98"/>
    </row>
    <row r="4" spans="1:13" x14ac:dyDescent="0.25">
      <c r="A4" s="1">
        <v>99.266655954682406</v>
      </c>
      <c r="B4" s="1"/>
      <c r="C4" s="1"/>
      <c r="D4" s="1"/>
      <c r="G4" s="92"/>
      <c r="H4" s="11">
        <v>328.61859431935125</v>
      </c>
      <c r="I4" s="95"/>
      <c r="J4" s="95"/>
      <c r="K4" s="98"/>
    </row>
    <row r="5" spans="1:13" x14ac:dyDescent="0.25">
      <c r="A5" s="1">
        <v>115.261248584142</v>
      </c>
      <c r="B5" s="1"/>
      <c r="C5" s="1"/>
      <c r="D5" s="1"/>
      <c r="G5" s="92"/>
      <c r="H5" s="10">
        <v>133.05002999812683</v>
      </c>
      <c r="I5" s="95"/>
      <c r="J5" s="95"/>
      <c r="K5" s="98"/>
    </row>
    <row r="6" spans="1:13" x14ac:dyDescent="0.25">
      <c r="A6" s="1">
        <v>108.670983799757</v>
      </c>
      <c r="B6" s="1"/>
      <c r="C6" s="1"/>
      <c r="D6" s="1"/>
      <c r="G6" s="92"/>
      <c r="H6" s="10">
        <v>92.723046370682368</v>
      </c>
      <c r="I6" s="95"/>
      <c r="J6" s="95"/>
      <c r="K6" s="98"/>
    </row>
    <row r="7" spans="1:13" x14ac:dyDescent="0.25">
      <c r="A7" s="1">
        <v>160.686393445764</v>
      </c>
      <c r="B7" s="1"/>
      <c r="C7" s="1"/>
      <c r="D7" s="1"/>
      <c r="G7" s="92"/>
      <c r="H7" s="10">
        <v>198.89608313861308</v>
      </c>
      <c r="I7" s="95"/>
      <c r="J7" s="95"/>
      <c r="K7" s="98"/>
    </row>
    <row r="8" spans="1:13" ht="15.75" thickBot="1" x14ac:dyDescent="0.3">
      <c r="A8" s="1">
        <v>161.30603932299999</v>
      </c>
      <c r="B8" s="1"/>
      <c r="C8" s="1"/>
      <c r="D8" s="1"/>
      <c r="G8" s="92"/>
      <c r="H8" s="12">
        <v>147.43526411314693</v>
      </c>
      <c r="I8" s="95"/>
      <c r="J8" s="95"/>
      <c r="K8" s="98"/>
    </row>
    <row r="9" spans="1:13" x14ac:dyDescent="0.25">
      <c r="A9" s="1">
        <v>140.21983376752701</v>
      </c>
      <c r="B9" s="1"/>
      <c r="C9" s="1"/>
      <c r="D9" s="1"/>
      <c r="G9" s="92"/>
      <c r="H9" s="9">
        <v>178.64672236879503</v>
      </c>
      <c r="I9" s="95"/>
      <c r="J9" s="95"/>
      <c r="K9" s="98"/>
    </row>
    <row r="10" spans="1:13" x14ac:dyDescent="0.25">
      <c r="A10" s="1">
        <v>160.81000001185799</v>
      </c>
      <c r="B10" s="1"/>
      <c r="C10" s="1"/>
      <c r="D10" s="1"/>
      <c r="G10" s="92"/>
      <c r="H10" s="13">
        <v>120.3051273046768</v>
      </c>
      <c r="I10" s="95"/>
      <c r="J10" s="95"/>
      <c r="K10" s="98"/>
    </row>
    <row r="11" spans="1:13" x14ac:dyDescent="0.25">
      <c r="A11" s="1">
        <v>135.15699065981099</v>
      </c>
      <c r="B11" s="1"/>
      <c r="C11" s="1"/>
      <c r="D11" s="1"/>
      <c r="G11" s="92"/>
      <c r="H11" s="10">
        <v>96.584847269649529</v>
      </c>
      <c r="I11" s="95"/>
      <c r="J11" s="95"/>
      <c r="K11" s="98"/>
    </row>
    <row r="12" spans="1:13" x14ac:dyDescent="0.25">
      <c r="A12" s="1">
        <v>141.61276063297299</v>
      </c>
      <c r="B12" s="1"/>
      <c r="C12" s="1"/>
      <c r="D12" s="1"/>
      <c r="G12" s="92"/>
      <c r="H12" s="10">
        <v>135.50380280360326</v>
      </c>
      <c r="I12" s="95"/>
      <c r="J12" s="95"/>
      <c r="K12" s="98"/>
    </row>
    <row r="13" spans="1:13" ht="15.75" thickBot="1" x14ac:dyDescent="0.3">
      <c r="A13" s="1">
        <v>112.947039770237</v>
      </c>
      <c r="B13" s="1"/>
      <c r="C13" s="1"/>
      <c r="D13" s="1"/>
      <c r="G13" s="93"/>
      <c r="H13" s="12">
        <v>138.04447814894311</v>
      </c>
      <c r="I13" s="96"/>
      <c r="J13" s="96"/>
      <c r="K13" s="99"/>
    </row>
    <row r="14" spans="1:13" x14ac:dyDescent="0.25">
      <c r="A14" s="1">
        <v>120.57858604104101</v>
      </c>
      <c r="B14" s="1"/>
      <c r="C14" s="1"/>
      <c r="D14" s="1"/>
    </row>
    <row r="15" spans="1:13" x14ac:dyDescent="0.25">
      <c r="A15" s="1">
        <v>166.20209310337799</v>
      </c>
      <c r="B15" s="1"/>
      <c r="C15" s="1"/>
      <c r="D15" s="1"/>
    </row>
    <row r="16" spans="1:13" x14ac:dyDescent="0.25">
      <c r="A16" s="1">
        <v>133.28147885465501</v>
      </c>
      <c r="B16" s="1"/>
      <c r="C16" s="1"/>
      <c r="D16" s="1"/>
      <c r="G16" s="60" t="s">
        <v>3</v>
      </c>
      <c r="H16" s="56">
        <f>I2/(1-COS(D2*PI()/180/2))</f>
        <v>177.69345637905082</v>
      </c>
      <c r="I16" s="55" t="s">
        <v>18</v>
      </c>
      <c r="J16" s="50"/>
      <c r="K16" s="60" t="s">
        <v>10</v>
      </c>
      <c r="L16" s="2">
        <f>H16*(J2/I2+1/2*SIN(E2/2)*E3/(1-COS(E2/2)))</f>
        <v>97.003228382170832</v>
      </c>
      <c r="M16" s="55" t="s">
        <v>18</v>
      </c>
    </row>
    <row r="17" spans="1:13" x14ac:dyDescent="0.25">
      <c r="A17" s="1">
        <v>156.56146536918899</v>
      </c>
      <c r="B17" s="1"/>
      <c r="C17" s="1"/>
      <c r="D17" s="1"/>
      <c r="G17" s="60"/>
      <c r="H17" s="55"/>
      <c r="I17" s="55"/>
      <c r="K17" s="61"/>
      <c r="M17" s="55"/>
    </row>
    <row r="18" spans="1:13" x14ac:dyDescent="0.25">
      <c r="A18" s="1">
        <v>148.76501219889201</v>
      </c>
      <c r="B18" s="1"/>
      <c r="C18" s="1"/>
      <c r="D18" s="1"/>
      <c r="G18" s="60" t="s">
        <v>6</v>
      </c>
      <c r="H18" s="56">
        <f>H16-I2</f>
        <v>51.211306819577814</v>
      </c>
      <c r="I18" s="55" t="s">
        <v>18</v>
      </c>
      <c r="J18" s="50"/>
      <c r="K18" s="60" t="s">
        <v>11</v>
      </c>
      <c r="L18" s="2">
        <f>(L16/H16+1/2*E3*TAN(E2/2))*H18</f>
        <v>55.818529381732127</v>
      </c>
      <c r="M18" s="55" t="s">
        <v>18</v>
      </c>
    </row>
    <row r="19" spans="1:13" x14ac:dyDescent="0.25">
      <c r="A19" s="1">
        <v>121.8522274255</v>
      </c>
      <c r="B19" s="1"/>
      <c r="C19" s="1"/>
      <c r="D19" s="1"/>
      <c r="G19" s="46"/>
      <c r="H19" s="46"/>
      <c r="I19" s="46"/>
    </row>
    <row r="20" spans="1:13" ht="15.75" thickBot="1" x14ac:dyDescent="0.3">
      <c r="A20" s="1">
        <v>143.413513213047</v>
      </c>
      <c r="B20" s="1"/>
      <c r="C20" s="1"/>
      <c r="D20" s="1"/>
    </row>
    <row r="21" spans="1:13" ht="15.75" thickBot="1" x14ac:dyDescent="0.3">
      <c r="A21" s="1">
        <v>130.902055587392</v>
      </c>
      <c r="B21" s="1"/>
      <c r="C21" s="1"/>
      <c r="D21" s="1"/>
      <c r="F21" s="82" t="s">
        <v>0</v>
      </c>
      <c r="G21" s="78" t="s">
        <v>14</v>
      </c>
      <c r="H21" s="8" t="s">
        <v>15</v>
      </c>
      <c r="I21" s="74" t="s">
        <v>16</v>
      </c>
      <c r="J21" s="8" t="s">
        <v>17</v>
      </c>
    </row>
    <row r="22" spans="1:13" x14ac:dyDescent="0.25">
      <c r="A22" s="1">
        <v>131.20441257572301</v>
      </c>
      <c r="B22" s="1"/>
      <c r="C22" s="1"/>
      <c r="D22" s="1"/>
      <c r="F22" s="83" t="s">
        <v>7</v>
      </c>
      <c r="G22" s="79">
        <f>H16</f>
        <v>177.69345637905082</v>
      </c>
      <c r="H22" s="73">
        <f>L16</f>
        <v>97.003228382170832</v>
      </c>
      <c r="I22" s="75">
        <f>H18</f>
        <v>51.211306819577814</v>
      </c>
      <c r="J22" s="73">
        <f>L18</f>
        <v>55.818529381732127</v>
      </c>
    </row>
    <row r="23" spans="1:13" x14ac:dyDescent="0.25">
      <c r="A23" s="1">
        <v>171.25302435650701</v>
      </c>
      <c r="B23" s="1"/>
      <c r="C23" s="1"/>
      <c r="D23" s="1"/>
      <c r="F23" s="84" t="s">
        <v>29</v>
      </c>
      <c r="G23" s="80">
        <f>'160 µM (+)-Bleb'!H9</f>
        <v>314.04161512927129</v>
      </c>
      <c r="H23" s="52">
        <f>'160 µM (+)-Bleb'!K9</f>
        <v>187.63993619373576</v>
      </c>
      <c r="I23" s="76">
        <f>'160 µM (+)-Bleb'!H11</f>
        <v>87.685541219183477</v>
      </c>
      <c r="J23" s="52">
        <f>'160 µM (+)-Bleb'!K11</f>
        <v>107.56438587613091</v>
      </c>
    </row>
    <row r="24" spans="1:13" x14ac:dyDescent="0.25">
      <c r="A24" s="1">
        <v>123.004293488331</v>
      </c>
      <c r="B24" s="1"/>
      <c r="C24" s="1"/>
      <c r="D24" s="1"/>
      <c r="F24" s="84" t="s">
        <v>30</v>
      </c>
      <c r="G24" s="80">
        <f>'160 µM (+-)-Bleb'!H8</f>
        <v>27.794402986886883</v>
      </c>
      <c r="H24" s="52">
        <f>'160 µM (+-)-Bleb'!M8</f>
        <v>18.763350282540586</v>
      </c>
      <c r="I24" s="76">
        <f>'160 µM (+-)-Bleb'!H10</f>
        <v>12.834560671309465</v>
      </c>
      <c r="J24" s="52">
        <f>'160 µM (+-)-Bleb'!M10</f>
        <v>14.671847957355533</v>
      </c>
    </row>
    <row r="25" spans="1:13" x14ac:dyDescent="0.25">
      <c r="A25" s="1">
        <v>138.89481160187799</v>
      </c>
      <c r="B25" s="1"/>
      <c r="C25" s="1"/>
      <c r="D25" s="1"/>
      <c r="F25" s="33" t="s">
        <v>31</v>
      </c>
      <c r="G25" s="80">
        <f>'0,25 µM LatA'!H9</f>
        <v>64.837039595640803</v>
      </c>
      <c r="H25" s="52">
        <f>'0,25 µM LatA'!L9</f>
        <v>74.949623672998868</v>
      </c>
      <c r="I25" s="76">
        <f>'0,25 µM LatA'!H11</f>
        <v>37.088084732697993</v>
      </c>
      <c r="J25" s="52">
        <f>'0,25 µM LatA'!L11</f>
        <v>58.947914694850283</v>
      </c>
      <c r="K25" s="48"/>
    </row>
    <row r="26" spans="1:13" x14ac:dyDescent="0.25">
      <c r="A26" s="1">
        <v>144.71424294160801</v>
      </c>
      <c r="B26" s="1"/>
      <c r="C26" s="1"/>
      <c r="D26" s="1"/>
      <c r="F26" s="33" t="s">
        <v>32</v>
      </c>
      <c r="G26" s="80">
        <f>'2,5 mM EGTA'!H9</f>
        <v>56.439899458766938</v>
      </c>
      <c r="H26" s="52">
        <f>'2,5 mM EGTA'!K9</f>
        <v>38.33157479273568</v>
      </c>
      <c r="I26" s="76">
        <f>'2,5 mM EGTA'!H11</f>
        <v>34.517788900768039</v>
      </c>
      <c r="J26" s="52">
        <f>'2,5 mM EGTA'!K11</f>
        <v>32.216041945502212</v>
      </c>
    </row>
    <row r="27" spans="1:13" x14ac:dyDescent="0.25">
      <c r="A27" s="1">
        <v>150.18171960200701</v>
      </c>
      <c r="B27" s="1"/>
      <c r="C27" s="1"/>
      <c r="D27" s="1"/>
      <c r="F27" s="33" t="s">
        <v>1</v>
      </c>
      <c r="G27" s="80">
        <f>'A21V no HS'!J14</f>
        <v>135.04548245088998</v>
      </c>
      <c r="H27" s="52">
        <f>'A21V no HS'!M14</f>
        <v>77.145153118227611</v>
      </c>
      <c r="I27" s="76">
        <f>'A21V no HS'!J16</f>
        <v>42.697008874215484</v>
      </c>
      <c r="J27" s="52">
        <f>'A21V no HS'!M16</f>
        <v>43.996084357976017</v>
      </c>
    </row>
    <row r="28" spans="1:13" x14ac:dyDescent="0.25">
      <c r="A28" s="1">
        <v>142.33815974660101</v>
      </c>
      <c r="B28" s="1"/>
      <c r="C28" s="1"/>
      <c r="D28" s="1"/>
      <c r="F28" s="33" t="s">
        <v>19</v>
      </c>
      <c r="G28" s="80">
        <f>'desWT-Cl29 no HS'!H14</f>
        <v>102.14455456983846</v>
      </c>
      <c r="H28" s="52">
        <f>'desWT-Cl29 no HS'!K14</f>
        <v>52.464636147191818</v>
      </c>
      <c r="I28" s="76">
        <f>'desWT-Cl29 no HS'!H16</f>
        <v>32.727711003992226</v>
      </c>
      <c r="J28" s="52">
        <f>'desWT-Cl29 no HS'!K16</f>
        <v>37.328672370813486</v>
      </c>
    </row>
    <row r="29" spans="1:13" x14ac:dyDescent="0.25">
      <c r="A29" s="1">
        <v>141.02318214830399</v>
      </c>
      <c r="B29" s="1"/>
      <c r="C29" s="1"/>
      <c r="D29" s="1"/>
      <c r="F29" s="33" t="s">
        <v>20</v>
      </c>
      <c r="G29" s="80">
        <f>'desD399Y-Cl26 no HS'!I15</f>
        <v>124.47730004712744</v>
      </c>
      <c r="H29" s="52">
        <f>'desD399Y-Cl26 no HS'!L15</f>
        <v>70.026607019193008</v>
      </c>
      <c r="I29" s="76">
        <f>'desD399Y-Cl26 no HS'!I17</f>
        <v>44.010003007600531</v>
      </c>
      <c r="J29" s="52">
        <f>'desD399Y-Cl26 no HS'!L17</f>
        <v>49.638448077526796</v>
      </c>
    </row>
    <row r="30" spans="1:13" x14ac:dyDescent="0.25">
      <c r="A30" s="1">
        <v>168.54063853750699</v>
      </c>
      <c r="B30" s="1"/>
      <c r="C30" s="1"/>
      <c r="D30" s="1"/>
      <c r="F30" s="33" t="s">
        <v>33</v>
      </c>
      <c r="G30" s="80">
        <f>'desWT-Cl29 HS 2h'!H14</f>
        <v>49.402503201484635</v>
      </c>
      <c r="H30" s="52">
        <f>'desWT-Cl29 HS 2h'!K14</f>
        <v>27.498950613292319</v>
      </c>
      <c r="I30" s="76">
        <f>'desWT-Cl29 HS 2h'!H16</f>
        <v>19.11717762104044</v>
      </c>
      <c r="J30" s="52">
        <f>'desWT-Cl29 HS 2h'!K16</f>
        <v>18.707521040301</v>
      </c>
    </row>
    <row r="31" spans="1:13" ht="15.75" thickBot="1" x14ac:dyDescent="0.3">
      <c r="A31" s="1">
        <v>170.86532626677001</v>
      </c>
      <c r="B31" s="1"/>
      <c r="C31" s="1"/>
      <c r="D31" s="1"/>
      <c r="F31" s="85" t="s">
        <v>22</v>
      </c>
      <c r="G31" s="81">
        <f>'desD399Y-Cl26 HS 2h'!H14</f>
        <v>88.307220754436159</v>
      </c>
      <c r="H31" s="53">
        <f>'desD399Y-Cl26 HS 2h'!K14</f>
        <v>50.14254569951283</v>
      </c>
      <c r="I31" s="77">
        <f>'desD399Y-Cl26 HS 2h'!H16</f>
        <v>27.820080331905302</v>
      </c>
      <c r="J31" s="53">
        <f>'desD399Y-Cl26 HS 2h'!K16</f>
        <v>31.604939634613267</v>
      </c>
    </row>
    <row r="32" spans="1:13" x14ac:dyDescent="0.25">
      <c r="A32" s="1">
        <v>148.04984390625</v>
      </c>
      <c r="B32" s="1"/>
      <c r="C32" s="1"/>
      <c r="D32" s="1"/>
    </row>
    <row r="33" spans="1:4" x14ac:dyDescent="0.25">
      <c r="A33" s="1">
        <v>170.260716074291</v>
      </c>
      <c r="B33" s="1"/>
      <c r="C33" s="1"/>
      <c r="D33" s="1"/>
    </row>
    <row r="34" spans="1:4" x14ac:dyDescent="0.25">
      <c r="A34" s="1">
        <v>165.01694535194599</v>
      </c>
      <c r="B34" s="1"/>
      <c r="C34" s="1"/>
      <c r="D34" s="1"/>
    </row>
    <row r="35" spans="1:4" x14ac:dyDescent="0.25">
      <c r="A35" s="1">
        <v>171.81581168006099</v>
      </c>
      <c r="B35" s="1"/>
      <c r="C35" s="1"/>
      <c r="D35" s="1"/>
    </row>
    <row r="36" spans="1:4" x14ac:dyDescent="0.25">
      <c r="A36" s="1">
        <v>161.32919486274301</v>
      </c>
      <c r="B36" s="1"/>
      <c r="C36" s="1"/>
      <c r="D36" s="1"/>
    </row>
    <row r="37" spans="1:4" x14ac:dyDescent="0.25">
      <c r="A37" s="1">
        <v>154.06938333756099</v>
      </c>
      <c r="B37" s="1"/>
      <c r="C37" s="1"/>
      <c r="D37" s="1"/>
    </row>
    <row r="38" spans="1:4" x14ac:dyDescent="0.25">
      <c r="A38" s="1">
        <v>150.31151044852001</v>
      </c>
      <c r="B38" s="1"/>
      <c r="C38" s="1"/>
      <c r="D38" s="1"/>
    </row>
    <row r="39" spans="1:4" x14ac:dyDescent="0.25">
      <c r="A39" s="1">
        <v>153.496837662122</v>
      </c>
      <c r="B39" s="1"/>
      <c r="C39" s="1"/>
      <c r="D39" s="1"/>
    </row>
    <row r="40" spans="1:4" x14ac:dyDescent="0.25">
      <c r="A40" s="1">
        <v>147.82994450065499</v>
      </c>
      <c r="B40" s="1"/>
      <c r="C40" s="1"/>
      <c r="D40" s="1"/>
    </row>
    <row r="41" spans="1:4" x14ac:dyDescent="0.25">
      <c r="A41" s="1">
        <v>147.82925633924299</v>
      </c>
      <c r="B41" s="1"/>
      <c r="C41" s="1"/>
      <c r="D41" s="1"/>
    </row>
    <row r="42" spans="1:4" x14ac:dyDescent="0.25">
      <c r="A42" s="1">
        <v>159.11735553710099</v>
      </c>
      <c r="B42" s="1"/>
      <c r="C42" s="1"/>
      <c r="D42" s="1"/>
    </row>
    <row r="43" spans="1:4" x14ac:dyDescent="0.25">
      <c r="A43" s="1">
        <v>156.10454974786501</v>
      </c>
      <c r="B43" s="1"/>
      <c r="C43" s="1"/>
      <c r="D43" s="1"/>
    </row>
    <row r="44" spans="1:4" x14ac:dyDescent="0.25">
      <c r="A44" s="1">
        <v>145.497276127872</v>
      </c>
      <c r="B44" s="1"/>
      <c r="C44" s="1"/>
      <c r="D44" s="1"/>
    </row>
    <row r="45" spans="1:4" x14ac:dyDescent="0.25">
      <c r="A45" s="1">
        <v>121.711763608764</v>
      </c>
      <c r="B45" s="1"/>
      <c r="C45" s="1"/>
      <c r="D45" s="1"/>
    </row>
    <row r="46" spans="1:4" x14ac:dyDescent="0.25">
      <c r="A46" s="1">
        <v>133.868555552392</v>
      </c>
      <c r="B46" s="1"/>
      <c r="C46" s="1"/>
      <c r="D46" s="1"/>
    </row>
    <row r="47" spans="1:4" x14ac:dyDescent="0.25">
      <c r="A47" s="1">
        <v>157.70010968004701</v>
      </c>
      <c r="B47" s="1"/>
      <c r="C47" s="1"/>
      <c r="D47" s="1"/>
    </row>
    <row r="48" spans="1:4" x14ac:dyDescent="0.25">
      <c r="A48" s="1">
        <v>153.43881169508799</v>
      </c>
      <c r="B48" s="1"/>
      <c r="C48" s="1"/>
      <c r="D48" s="1"/>
    </row>
    <row r="49" spans="1:4" x14ac:dyDescent="0.25">
      <c r="A49" s="1">
        <v>165.79495171138501</v>
      </c>
      <c r="B49" s="1"/>
      <c r="C49" s="1"/>
      <c r="D49" s="1"/>
    </row>
    <row r="50" spans="1:4" x14ac:dyDescent="0.25">
      <c r="A50" s="1">
        <v>169.33279919637201</v>
      </c>
      <c r="B50" s="1"/>
      <c r="C50" s="1"/>
      <c r="D50" s="1"/>
    </row>
    <row r="51" spans="1:4" x14ac:dyDescent="0.25">
      <c r="A51" s="1">
        <v>158.76504193260101</v>
      </c>
      <c r="B51" s="1"/>
      <c r="C51" s="1"/>
      <c r="D51" s="1"/>
    </row>
    <row r="52" spans="1:4" x14ac:dyDescent="0.25">
      <c r="A52" s="1">
        <v>150.85241429849299</v>
      </c>
      <c r="B52" s="1"/>
      <c r="C52" s="1"/>
      <c r="D52" s="1"/>
    </row>
    <row r="53" spans="1:4" x14ac:dyDescent="0.25">
      <c r="A53" s="1">
        <v>168.56325280679101</v>
      </c>
      <c r="B53" s="1"/>
      <c r="C53" s="1"/>
      <c r="D53" s="1"/>
    </row>
    <row r="54" spans="1:4" x14ac:dyDescent="0.25">
      <c r="A54" s="1">
        <v>140.10906156447999</v>
      </c>
      <c r="B54" s="1"/>
      <c r="C54" s="1"/>
      <c r="D54" s="1"/>
    </row>
    <row r="55" spans="1:4" x14ac:dyDescent="0.25">
      <c r="A55" s="1">
        <v>159.179175847777</v>
      </c>
      <c r="B55" s="1"/>
      <c r="C55" s="1"/>
      <c r="D55" s="1"/>
    </row>
    <row r="56" spans="1:4" x14ac:dyDescent="0.25">
      <c r="A56" s="1">
        <v>142.168589686676</v>
      </c>
      <c r="B56" s="1"/>
      <c r="C56" s="1"/>
      <c r="D56" s="1"/>
    </row>
    <row r="57" spans="1:4" x14ac:dyDescent="0.25">
      <c r="A57" s="1">
        <v>123.220047551953</v>
      </c>
      <c r="B57" s="1"/>
      <c r="C57" s="1"/>
      <c r="D57" s="1"/>
    </row>
    <row r="58" spans="1:4" x14ac:dyDescent="0.25">
      <c r="A58" s="1">
        <v>168.32014605583799</v>
      </c>
      <c r="B58" s="1"/>
      <c r="C58" s="1"/>
      <c r="D58" s="1"/>
    </row>
    <row r="59" spans="1:4" x14ac:dyDescent="0.25">
      <c r="A59" s="1">
        <v>162.55147282118901</v>
      </c>
      <c r="B59" s="1"/>
      <c r="C59" s="1"/>
      <c r="D59" s="1"/>
    </row>
    <row r="60" spans="1:4" x14ac:dyDescent="0.25">
      <c r="A60" s="1">
        <v>171.24013455004101</v>
      </c>
      <c r="B60" s="1"/>
      <c r="C60" s="1"/>
      <c r="D60" s="1"/>
    </row>
    <row r="61" spans="1:4" x14ac:dyDescent="0.25">
      <c r="A61" s="1">
        <v>145.71410484422299</v>
      </c>
      <c r="B61" s="1"/>
      <c r="C61" s="1"/>
      <c r="D61" s="1"/>
    </row>
    <row r="62" spans="1:4" x14ac:dyDescent="0.25">
      <c r="A62" s="1">
        <v>157.36482924807399</v>
      </c>
      <c r="B62" s="1"/>
      <c r="C62" s="1"/>
      <c r="D62" s="1"/>
    </row>
    <row r="63" spans="1:4" x14ac:dyDescent="0.25">
      <c r="A63" s="1">
        <v>148.19293896646599</v>
      </c>
      <c r="B63" s="1"/>
      <c r="C63" s="1"/>
      <c r="D63" s="1"/>
    </row>
    <row r="64" spans="1:4" x14ac:dyDescent="0.25">
      <c r="A64" s="1">
        <v>143.21981621051401</v>
      </c>
      <c r="B64" s="1"/>
      <c r="C64" s="1"/>
      <c r="D64" s="1"/>
    </row>
    <row r="65" spans="1:4" x14ac:dyDescent="0.25">
      <c r="A65" s="1">
        <v>153.05146360171599</v>
      </c>
      <c r="B65" s="1"/>
      <c r="C65" s="1"/>
      <c r="D65" s="1"/>
    </row>
    <row r="66" spans="1:4" x14ac:dyDescent="0.25">
      <c r="A66" s="1">
        <v>161.68125762108801</v>
      </c>
      <c r="B66" s="1"/>
      <c r="C66" s="1"/>
      <c r="D66" s="1"/>
    </row>
    <row r="67" spans="1:4" x14ac:dyDescent="0.25">
      <c r="A67" s="1">
        <v>171.73014503335801</v>
      </c>
      <c r="B67" s="1"/>
      <c r="C67" s="1"/>
      <c r="D67" s="1"/>
    </row>
    <row r="68" spans="1:4" x14ac:dyDescent="0.25">
      <c r="A68" s="1">
        <v>166.06648566326399</v>
      </c>
      <c r="B68" s="1"/>
      <c r="C68" s="1"/>
      <c r="D68" s="1"/>
    </row>
    <row r="69" spans="1:4" x14ac:dyDescent="0.25">
      <c r="A69" s="1">
        <v>148.85305233060799</v>
      </c>
      <c r="B69" s="1"/>
      <c r="C69" s="1"/>
      <c r="D69" s="1"/>
    </row>
    <row r="70" spans="1:4" x14ac:dyDescent="0.25">
      <c r="A70" s="1">
        <v>173.48861580146601</v>
      </c>
      <c r="B70" s="1"/>
      <c r="C70" s="1"/>
      <c r="D70" s="1"/>
    </row>
    <row r="71" spans="1:4" x14ac:dyDescent="0.25">
      <c r="A71" s="1">
        <v>173.803047015088</v>
      </c>
      <c r="B71" s="1"/>
      <c r="C71" s="1"/>
      <c r="D71" s="1"/>
    </row>
    <row r="72" spans="1:4" x14ac:dyDescent="0.25">
      <c r="A72" s="1">
        <v>143.53752745764899</v>
      </c>
      <c r="B72" s="1"/>
      <c r="C72" s="1"/>
      <c r="D72" s="1"/>
    </row>
    <row r="73" spans="1:4" x14ac:dyDescent="0.25">
      <c r="A73" s="1">
        <v>155.42425169023701</v>
      </c>
      <c r="B73" s="1"/>
      <c r="C73" s="1"/>
      <c r="D73" s="1"/>
    </row>
    <row r="74" spans="1:4" x14ac:dyDescent="0.25">
      <c r="A74" s="1">
        <v>169.138873170642</v>
      </c>
      <c r="B74" s="1"/>
      <c r="C74" s="1"/>
      <c r="D74" s="1"/>
    </row>
    <row r="75" spans="1:4" x14ac:dyDescent="0.25">
      <c r="A75" s="1">
        <v>173.91891891891899</v>
      </c>
      <c r="B75" s="1"/>
      <c r="C75" s="1"/>
      <c r="D75" s="1"/>
    </row>
    <row r="76" spans="1:4" x14ac:dyDescent="0.25">
      <c r="A76" s="1">
        <v>154.05538833337201</v>
      </c>
      <c r="B76" s="1"/>
      <c r="C76" s="1"/>
      <c r="D76" s="1"/>
    </row>
    <row r="77" spans="1:4" x14ac:dyDescent="0.25">
      <c r="A77" s="1">
        <v>166.90182125508801</v>
      </c>
      <c r="B77" s="1"/>
      <c r="C77" s="1"/>
      <c r="D77" s="1"/>
    </row>
    <row r="78" spans="1:4" x14ac:dyDescent="0.25">
      <c r="A78" s="1">
        <v>172.42306384488501</v>
      </c>
      <c r="B78" s="1"/>
      <c r="C78" s="1"/>
      <c r="D78" s="1"/>
    </row>
    <row r="79" spans="1:4" x14ac:dyDescent="0.25">
      <c r="A79" s="1">
        <v>139.65520614702001</v>
      </c>
      <c r="B79" s="1"/>
      <c r="C79" s="1"/>
      <c r="D79" s="1"/>
    </row>
    <row r="80" spans="1:4" x14ac:dyDescent="0.25">
      <c r="A80" s="1">
        <v>169.40846929377</v>
      </c>
      <c r="B80" s="1"/>
      <c r="C80" s="1"/>
      <c r="D80" s="1"/>
    </row>
    <row r="81" spans="1:4" x14ac:dyDescent="0.25">
      <c r="A81" s="1">
        <v>143.067963256365</v>
      </c>
      <c r="B81" s="1"/>
      <c r="C81" s="1"/>
      <c r="D81" s="1"/>
    </row>
    <row r="82" spans="1:4" x14ac:dyDescent="0.25">
      <c r="A82" s="1">
        <v>143.05338076372999</v>
      </c>
      <c r="B82" s="1"/>
      <c r="C82" s="1"/>
      <c r="D82" s="1"/>
    </row>
    <row r="83" spans="1:4" x14ac:dyDescent="0.25">
      <c r="A83" s="1">
        <v>152.70621982639199</v>
      </c>
      <c r="B83" s="1"/>
      <c r="C83" s="1"/>
      <c r="D83" s="1"/>
    </row>
    <row r="84" spans="1:4" x14ac:dyDescent="0.25">
      <c r="A84" s="1">
        <v>163.77813631329701</v>
      </c>
      <c r="B84" s="1"/>
      <c r="C84" s="1"/>
      <c r="D84" s="1"/>
    </row>
    <row r="85" spans="1:4" x14ac:dyDescent="0.25">
      <c r="A85" s="1">
        <v>145.901886826642</v>
      </c>
      <c r="B85" s="1"/>
      <c r="C85" s="1"/>
      <c r="D85" s="1"/>
    </row>
    <row r="86" spans="1:4" x14ac:dyDescent="0.25">
      <c r="A86" s="1">
        <v>149.19937050261501</v>
      </c>
      <c r="B86" s="1"/>
      <c r="C86" s="1"/>
      <c r="D86" s="1"/>
    </row>
    <row r="87" spans="1:4" x14ac:dyDescent="0.25">
      <c r="A87" s="1">
        <v>131.71336818021601</v>
      </c>
      <c r="B87" s="1"/>
      <c r="C87" s="1"/>
      <c r="D87" s="1"/>
    </row>
    <row r="88" spans="1:4" x14ac:dyDescent="0.25">
      <c r="A88" s="1">
        <v>158.549341224405</v>
      </c>
      <c r="B88" s="1"/>
      <c r="C88" s="1"/>
      <c r="D88" s="1"/>
    </row>
    <row r="89" spans="1:4" x14ac:dyDescent="0.25">
      <c r="A89" s="1">
        <v>140.75736114304701</v>
      </c>
      <c r="B89" s="1"/>
      <c r="C89" s="1"/>
      <c r="D89" s="1"/>
    </row>
    <row r="90" spans="1:4" x14ac:dyDescent="0.25">
      <c r="A90" s="1">
        <v>125.522131722439</v>
      </c>
      <c r="B90" s="1"/>
      <c r="C90" s="1"/>
      <c r="D90" s="1"/>
    </row>
    <row r="91" spans="1:4" x14ac:dyDescent="0.25">
      <c r="A91" s="1">
        <v>149.621700527527</v>
      </c>
      <c r="B91" s="1"/>
      <c r="C91" s="1"/>
      <c r="D91" s="1"/>
    </row>
    <row r="92" spans="1:4" x14ac:dyDescent="0.25">
      <c r="A92" s="1">
        <v>129.606769053345</v>
      </c>
      <c r="B92" s="1"/>
      <c r="C92" s="1"/>
      <c r="D92" s="1"/>
    </row>
    <row r="93" spans="1:4" x14ac:dyDescent="0.25">
      <c r="A93" s="1">
        <v>135.23083866473701</v>
      </c>
      <c r="B93" s="1"/>
      <c r="C93" s="1"/>
      <c r="D93" s="1"/>
    </row>
    <row r="94" spans="1:4" x14ac:dyDescent="0.25">
      <c r="A94" s="1">
        <v>165.75526853793201</v>
      </c>
      <c r="B94" s="1"/>
      <c r="C94" s="1"/>
      <c r="D94" s="1"/>
    </row>
    <row r="95" spans="1:4" x14ac:dyDescent="0.25">
      <c r="A95" s="1">
        <v>161.77709193205399</v>
      </c>
      <c r="B95" s="1"/>
      <c r="C95" s="1"/>
      <c r="D95" s="1"/>
    </row>
    <row r="96" spans="1:4" x14ac:dyDescent="0.25">
      <c r="A96" s="1">
        <v>169.61719511609499</v>
      </c>
      <c r="B96" s="1"/>
      <c r="C96" s="1"/>
      <c r="D96" s="1"/>
    </row>
    <row r="97" spans="1:4" x14ac:dyDescent="0.25">
      <c r="A97" s="1">
        <v>157.87127965199301</v>
      </c>
      <c r="B97" s="1"/>
      <c r="C97" s="1"/>
      <c r="D97" s="1"/>
    </row>
    <row r="98" spans="1:4" x14ac:dyDescent="0.25">
      <c r="A98" s="1">
        <v>139.65831214566899</v>
      </c>
      <c r="B98" s="1"/>
      <c r="C98" s="1"/>
      <c r="D98" s="1"/>
    </row>
    <row r="99" spans="1:4" x14ac:dyDescent="0.25">
      <c r="A99" s="1">
        <v>145.263451448946</v>
      </c>
      <c r="B99" s="1"/>
      <c r="C99" s="1"/>
      <c r="D99" s="1"/>
    </row>
    <row r="100" spans="1:4" x14ac:dyDescent="0.25">
      <c r="A100" s="1">
        <v>140.77473343234499</v>
      </c>
      <c r="B100" s="1"/>
      <c r="C100" s="1"/>
      <c r="D100" s="1"/>
    </row>
    <row r="101" spans="1:4" x14ac:dyDescent="0.25">
      <c r="A101" s="1">
        <v>154.61091734698701</v>
      </c>
      <c r="B101" s="1"/>
      <c r="C101" s="1"/>
      <c r="D101" s="1"/>
    </row>
    <row r="102" spans="1:4" x14ac:dyDescent="0.25">
      <c r="A102" s="1">
        <v>130.094173132669</v>
      </c>
      <c r="B102" s="1"/>
      <c r="C102" s="1"/>
      <c r="D102" s="1"/>
    </row>
    <row r="103" spans="1:4" x14ac:dyDescent="0.25">
      <c r="A103" s="1">
        <v>137.659850747338</v>
      </c>
      <c r="B103" s="1"/>
      <c r="C103" s="1"/>
      <c r="D103" s="1"/>
    </row>
    <row r="104" spans="1:4" x14ac:dyDescent="0.25">
      <c r="A104" s="1">
        <v>135.711322812703</v>
      </c>
      <c r="B104" s="1"/>
      <c r="C104" s="1"/>
      <c r="D104" s="1"/>
    </row>
    <row r="105" spans="1:4" x14ac:dyDescent="0.25">
      <c r="A105" s="1">
        <v>158.41048519821601</v>
      </c>
      <c r="B105" s="1"/>
      <c r="C105" s="1"/>
      <c r="D105" s="1"/>
    </row>
    <row r="106" spans="1:4" x14ac:dyDescent="0.25">
      <c r="A106" s="1">
        <v>151.58923390614899</v>
      </c>
      <c r="B106" s="1"/>
      <c r="C106" s="1"/>
      <c r="D106" s="1"/>
    </row>
    <row r="107" spans="1:4" x14ac:dyDescent="0.25">
      <c r="A107" s="1">
        <v>147.65257710388499</v>
      </c>
      <c r="B107" s="1"/>
      <c r="C107" s="1"/>
      <c r="D107" s="1"/>
    </row>
    <row r="108" spans="1:4" x14ac:dyDescent="0.25">
      <c r="A108" s="1">
        <v>147.79551315776399</v>
      </c>
      <c r="B108" s="1"/>
      <c r="C108" s="1"/>
      <c r="D108" s="1"/>
    </row>
    <row r="109" spans="1:4" x14ac:dyDescent="0.25">
      <c r="A109" s="1">
        <v>164.13629698199301</v>
      </c>
      <c r="B109" s="1"/>
      <c r="C109" s="1"/>
      <c r="D109" s="1"/>
    </row>
    <row r="110" spans="1:4" x14ac:dyDescent="0.25">
      <c r="A110" s="1">
        <v>151.26156250610799</v>
      </c>
      <c r="B110" s="1"/>
      <c r="C110" s="1"/>
      <c r="D110" s="1"/>
    </row>
    <row r="111" spans="1:4" x14ac:dyDescent="0.25">
      <c r="A111" s="1">
        <v>148.45362508327699</v>
      </c>
      <c r="B111" s="1"/>
      <c r="C111" s="1"/>
      <c r="D111" s="1"/>
    </row>
    <row r="112" spans="1:4" x14ac:dyDescent="0.25">
      <c r="A112" s="1">
        <v>140.61196366398701</v>
      </c>
      <c r="B112" s="1"/>
      <c r="C112" s="1"/>
      <c r="D112" s="1"/>
    </row>
    <row r="113" spans="1:4" x14ac:dyDescent="0.25">
      <c r="A113" s="1">
        <v>102.27584950014899</v>
      </c>
      <c r="B113" s="1"/>
      <c r="C113" s="1"/>
      <c r="D113" s="1"/>
    </row>
    <row r="114" spans="1:4" x14ac:dyDescent="0.25">
      <c r="A114" s="1">
        <v>110.897602036264</v>
      </c>
      <c r="B114" s="1"/>
      <c r="C114" s="1"/>
      <c r="D114" s="1"/>
    </row>
    <row r="115" spans="1:4" x14ac:dyDescent="0.25">
      <c r="A115" s="1">
        <v>152.13494854569601</v>
      </c>
      <c r="B115" s="1"/>
      <c r="C115" s="1"/>
      <c r="D115" s="1"/>
    </row>
    <row r="116" spans="1:4" x14ac:dyDescent="0.25">
      <c r="A116" s="1">
        <v>104.234146035324</v>
      </c>
      <c r="B116" s="1"/>
      <c r="C116" s="1"/>
      <c r="D116" s="1"/>
    </row>
    <row r="117" spans="1:4" x14ac:dyDescent="0.25">
      <c r="A117" s="1">
        <v>106.96886740308101</v>
      </c>
      <c r="B117" s="1"/>
      <c r="C117" s="1"/>
      <c r="D117" s="1"/>
    </row>
    <row r="118" spans="1:4" x14ac:dyDescent="0.25">
      <c r="A118" s="1">
        <v>135.33790655520301</v>
      </c>
      <c r="B118" s="1"/>
      <c r="C118" s="1"/>
      <c r="D118" s="1"/>
    </row>
    <row r="119" spans="1:4" x14ac:dyDescent="0.25">
      <c r="A119" s="1">
        <v>141.36702934987801</v>
      </c>
      <c r="B119" s="1"/>
      <c r="C119" s="1"/>
      <c r="D119" s="1"/>
    </row>
    <row r="120" spans="1:4" x14ac:dyDescent="0.25">
      <c r="A120" s="1">
        <v>142.307412495318</v>
      </c>
      <c r="B120" s="1"/>
      <c r="C120" s="1"/>
      <c r="D120" s="1"/>
    </row>
    <row r="121" spans="1:4" x14ac:dyDescent="0.25">
      <c r="A121" s="1">
        <v>98.489288882540606</v>
      </c>
      <c r="B121" s="1"/>
      <c r="C121" s="1"/>
      <c r="D121" s="1"/>
    </row>
    <row r="122" spans="1:4" x14ac:dyDescent="0.25">
      <c r="A122" s="1">
        <v>129.76728556587199</v>
      </c>
      <c r="B122" s="1"/>
      <c r="C122" s="1"/>
      <c r="D122" s="1"/>
    </row>
    <row r="123" spans="1:4" x14ac:dyDescent="0.25">
      <c r="A123" s="1">
        <v>139.02188805427701</v>
      </c>
      <c r="B123" s="1"/>
      <c r="C123" s="1"/>
      <c r="D123" s="1"/>
    </row>
    <row r="124" spans="1:4" x14ac:dyDescent="0.25">
      <c r="A124" s="1">
        <v>159.179175847777</v>
      </c>
      <c r="B124" s="1"/>
      <c r="C124" s="1"/>
      <c r="D124" s="1"/>
    </row>
    <row r="125" spans="1:4" x14ac:dyDescent="0.25">
      <c r="A125" s="1">
        <v>150.30077342202699</v>
      </c>
      <c r="B125" s="1"/>
      <c r="C125" s="1"/>
      <c r="D125" s="1"/>
    </row>
    <row r="126" spans="1:4" x14ac:dyDescent="0.25">
      <c r="A126" s="1">
        <v>128.67977825212199</v>
      </c>
      <c r="B126" s="1"/>
      <c r="C126" s="1"/>
      <c r="D126" s="1"/>
    </row>
    <row r="127" spans="1:4" x14ac:dyDescent="0.25">
      <c r="A127" s="1">
        <v>123.872837876432</v>
      </c>
      <c r="B127" s="1"/>
      <c r="C127" s="1"/>
      <c r="D127" s="1"/>
    </row>
    <row r="128" spans="1:4" x14ac:dyDescent="0.25">
      <c r="A128" s="1">
        <v>151.36294598521599</v>
      </c>
      <c r="B128" s="1"/>
      <c r="C128" s="1"/>
      <c r="D128" s="1"/>
    </row>
    <row r="129" spans="1:4" x14ac:dyDescent="0.25">
      <c r="A129" s="1">
        <v>139.66786055326401</v>
      </c>
      <c r="B129" s="1"/>
      <c r="C129" s="1"/>
      <c r="D129" s="1"/>
    </row>
    <row r="130" spans="1:4" x14ac:dyDescent="0.25">
      <c r="A130" s="1">
        <v>146.19318105283801</v>
      </c>
      <c r="B130" s="1"/>
      <c r="C130" s="1"/>
      <c r="D130" s="1"/>
    </row>
    <row r="131" spans="1:4" x14ac:dyDescent="0.25">
      <c r="A131" s="1">
        <v>165.16704052400701</v>
      </c>
      <c r="B131" s="1"/>
      <c r="C131" s="1"/>
      <c r="D131" s="1"/>
    </row>
    <row r="132" spans="1:4" x14ac:dyDescent="0.25">
      <c r="A132" s="1">
        <v>136.74163484545301</v>
      </c>
      <c r="B132" s="1"/>
      <c r="C132" s="1"/>
      <c r="D132" s="1"/>
    </row>
    <row r="133" spans="1:4" x14ac:dyDescent="0.25">
      <c r="A133" s="1">
        <v>111.40381392777699</v>
      </c>
      <c r="B133" s="1"/>
      <c r="C133" s="1"/>
      <c r="D133" s="1"/>
    </row>
    <row r="134" spans="1:4" x14ac:dyDescent="0.25">
      <c r="A134" s="1">
        <v>103.937094630095</v>
      </c>
      <c r="B134" s="1"/>
      <c r="C134" s="1"/>
      <c r="D134" s="1"/>
    </row>
    <row r="135" spans="1:4" x14ac:dyDescent="0.25">
      <c r="A135" s="1">
        <v>137.81825991137799</v>
      </c>
      <c r="B135" s="1"/>
      <c r="C135" s="1"/>
      <c r="D135" s="1"/>
    </row>
    <row r="136" spans="1:4" x14ac:dyDescent="0.25">
      <c r="A136" s="1">
        <v>147.376149927764</v>
      </c>
      <c r="B136" s="1"/>
      <c r="C136" s="1"/>
      <c r="D136" s="1"/>
    </row>
    <row r="137" spans="1:4" x14ac:dyDescent="0.25">
      <c r="A137" s="1">
        <v>96.484839094466196</v>
      </c>
      <c r="B137" s="1"/>
      <c r="C137" s="1"/>
      <c r="D137" s="1"/>
    </row>
    <row r="138" spans="1:4" x14ac:dyDescent="0.25">
      <c r="A138" s="1">
        <v>129.985427946892</v>
      </c>
      <c r="B138" s="1"/>
      <c r="C138" s="1"/>
      <c r="D138" s="1"/>
    </row>
    <row r="139" spans="1:4" x14ac:dyDescent="0.25">
      <c r="A139" s="1">
        <v>100.859320458615</v>
      </c>
      <c r="B139" s="1"/>
      <c r="C139" s="1"/>
      <c r="D139" s="1"/>
    </row>
    <row r="140" spans="1:4" x14ac:dyDescent="0.25">
      <c r="A140" s="1">
        <v>142.43292897520999</v>
      </c>
      <c r="B140" s="1"/>
      <c r="C140" s="1"/>
      <c r="D140" s="1"/>
    </row>
    <row r="141" spans="1:4" x14ac:dyDescent="0.25">
      <c r="A141" s="1">
        <v>129.84394211591899</v>
      </c>
      <c r="B141" s="1"/>
      <c r="C141" s="1"/>
      <c r="D141" s="1"/>
    </row>
    <row r="142" spans="1:4" x14ac:dyDescent="0.25">
      <c r="A142" s="1">
        <v>151.55822412812199</v>
      </c>
      <c r="B142" s="1"/>
      <c r="C142" s="1"/>
      <c r="D142" s="1"/>
    </row>
    <row r="143" spans="1:4" x14ac:dyDescent="0.25">
      <c r="A143" s="1">
        <v>172.568939953642</v>
      </c>
      <c r="B143" s="1"/>
      <c r="C143" s="1"/>
      <c r="D143" s="1"/>
    </row>
    <row r="144" spans="1:4" x14ac:dyDescent="0.25">
      <c r="A144" s="1">
        <v>120.426390172892</v>
      </c>
      <c r="B144" s="1"/>
      <c r="C144" s="1"/>
      <c r="D144" s="1"/>
    </row>
    <row r="145" spans="1:4" x14ac:dyDescent="0.25">
      <c r="A145" s="1">
        <v>144.822541617615</v>
      </c>
      <c r="B145" s="1"/>
      <c r="C145" s="1"/>
      <c r="D145" s="1"/>
    </row>
    <row r="146" spans="1:4" x14ac:dyDescent="0.25">
      <c r="A146" s="1">
        <v>133.492781841338</v>
      </c>
      <c r="B146" s="1"/>
      <c r="C146" s="1"/>
      <c r="D146" s="1"/>
    </row>
    <row r="147" spans="1:4" x14ac:dyDescent="0.25">
      <c r="A147" s="1">
        <v>142.135314660142</v>
      </c>
      <c r="B147" s="1"/>
      <c r="C147" s="1"/>
      <c r="D147" s="1"/>
    </row>
    <row r="148" spans="1:4" x14ac:dyDescent="0.25">
      <c r="A148" s="1">
        <v>137.47007976825699</v>
      </c>
      <c r="B148" s="1"/>
      <c r="C148" s="1"/>
      <c r="D148" s="1"/>
    </row>
    <row r="149" spans="1:4" x14ac:dyDescent="0.25">
      <c r="A149" s="1">
        <v>99.951504532222998</v>
      </c>
      <c r="B149" s="1"/>
      <c r="C149" s="1"/>
      <c r="D149" s="1"/>
    </row>
    <row r="150" spans="1:4" x14ac:dyDescent="0.25">
      <c r="A150" s="1">
        <v>113.830956788777</v>
      </c>
      <c r="B150" s="1"/>
      <c r="C150" s="1"/>
      <c r="D150" s="1"/>
    </row>
    <row r="151" spans="1:4" x14ac:dyDescent="0.25">
      <c r="A151" s="1">
        <v>138.85950541300701</v>
      </c>
      <c r="B151" s="1"/>
      <c r="C151" s="1"/>
      <c r="D151" s="1"/>
    </row>
    <row r="152" spans="1:4" x14ac:dyDescent="0.25">
      <c r="A152" s="1">
        <v>146.79376182610099</v>
      </c>
      <c r="B152" s="1"/>
      <c r="C152" s="1"/>
      <c r="D152" s="1"/>
    </row>
    <row r="153" spans="1:4" x14ac:dyDescent="0.25">
      <c r="A153" s="1">
        <v>139.89931220999301</v>
      </c>
      <c r="B153" s="1"/>
      <c r="C153" s="1"/>
      <c r="D153" s="1"/>
    </row>
    <row r="154" spans="1:4" x14ac:dyDescent="0.25">
      <c r="A154" s="1">
        <v>138.294625923122</v>
      </c>
      <c r="B154" s="1"/>
      <c r="C154" s="1"/>
      <c r="D154" s="1"/>
    </row>
    <row r="155" spans="1:4" x14ac:dyDescent="0.25">
      <c r="A155" s="1">
        <v>140.64950490034499</v>
      </c>
      <c r="B155" s="1"/>
      <c r="C155" s="1"/>
      <c r="D155" s="1"/>
    </row>
    <row r="156" spans="1:4" x14ac:dyDescent="0.25">
      <c r="A156" s="1">
        <v>147.09816685173701</v>
      </c>
      <c r="B156" s="1"/>
      <c r="C156" s="1"/>
      <c r="D156" s="1"/>
    </row>
    <row r="157" spans="1:4" x14ac:dyDescent="0.25">
      <c r="A157" s="1">
        <v>125.958710918581</v>
      </c>
      <c r="B157" s="1"/>
      <c r="C157" s="1"/>
      <c r="D157" s="1"/>
    </row>
    <row r="158" spans="1:4" x14ac:dyDescent="0.25">
      <c r="A158" s="1">
        <v>137.35928098460101</v>
      </c>
      <c r="B158" s="1"/>
      <c r="C158" s="1"/>
      <c r="D158" s="1"/>
    </row>
    <row r="159" spans="1:4" x14ac:dyDescent="0.25">
      <c r="A159" s="1">
        <v>148.87772358435799</v>
      </c>
      <c r="B159" s="1"/>
      <c r="C159" s="1"/>
      <c r="D159" s="1"/>
    </row>
    <row r="160" spans="1:4" x14ac:dyDescent="0.25">
      <c r="A160" s="1">
        <v>156.480079691264</v>
      </c>
      <c r="B160" s="1"/>
      <c r="C160" s="1"/>
      <c r="D160" s="1"/>
    </row>
    <row r="161" spans="1:4" x14ac:dyDescent="0.25">
      <c r="A161" s="1">
        <v>168.64009379398701</v>
      </c>
      <c r="B161" s="1"/>
      <c r="C161" s="1"/>
      <c r="D161" s="1"/>
    </row>
    <row r="162" spans="1:4" x14ac:dyDescent="0.25">
      <c r="A162" s="1">
        <v>166.59722597085101</v>
      </c>
      <c r="B162" s="1"/>
      <c r="C162" s="1"/>
      <c r="D162" s="1"/>
    </row>
    <row r="163" spans="1:4" x14ac:dyDescent="0.25">
      <c r="A163" s="1">
        <v>143.61446377753401</v>
      </c>
      <c r="B163" s="1"/>
      <c r="C163" s="1"/>
      <c r="D163" s="1"/>
    </row>
    <row r="164" spans="1:4" x14ac:dyDescent="0.25">
      <c r="A164" s="1">
        <v>116.01752108471599</v>
      </c>
      <c r="B164" s="1"/>
      <c r="C164" s="1"/>
      <c r="D164" s="1"/>
    </row>
    <row r="165" spans="1:4" x14ac:dyDescent="0.25">
      <c r="A165" s="1">
        <v>135.889179518757</v>
      </c>
      <c r="B165" s="1"/>
      <c r="C165" s="1"/>
      <c r="D165" s="1"/>
    </row>
    <row r="166" spans="1:4" x14ac:dyDescent="0.25">
      <c r="A166" s="1">
        <v>140.29579036156099</v>
      </c>
      <c r="B166" s="1"/>
      <c r="C166" s="1"/>
      <c r="D166" s="1"/>
    </row>
    <row r="167" spans="1:4" x14ac:dyDescent="0.25">
      <c r="A167" s="1">
        <v>168.67821565092601</v>
      </c>
      <c r="B167" s="1"/>
      <c r="C167" s="1"/>
      <c r="D167" s="1"/>
    </row>
    <row r="168" spans="1:4" x14ac:dyDescent="0.25">
      <c r="A168" s="1">
        <v>136.32612396588499</v>
      </c>
      <c r="B168" s="1"/>
      <c r="C168" s="1"/>
      <c r="D168" s="1"/>
    </row>
    <row r="169" spans="1:4" x14ac:dyDescent="0.25">
      <c r="A169" s="1">
        <v>116.445977987142</v>
      </c>
      <c r="B169" s="1"/>
      <c r="C169" s="1"/>
      <c r="D169" s="1"/>
    </row>
    <row r="170" spans="1:4" x14ac:dyDescent="0.25">
      <c r="A170" s="1">
        <v>136.58964224214199</v>
      </c>
      <c r="B170" s="1"/>
      <c r="C170" s="1"/>
      <c r="D170" s="1"/>
    </row>
    <row r="171" spans="1:4" x14ac:dyDescent="0.25">
      <c r="A171" s="1">
        <v>134.988724787905</v>
      </c>
      <c r="B171" s="1"/>
      <c r="C171" s="1"/>
      <c r="D171" s="1"/>
    </row>
    <row r="172" spans="1:4" x14ac:dyDescent="0.25">
      <c r="A172" s="1">
        <v>145.400602830108</v>
      </c>
      <c r="B172" s="1"/>
      <c r="C172" s="1"/>
      <c r="D172" s="1"/>
    </row>
    <row r="173" spans="1:4" x14ac:dyDescent="0.25">
      <c r="A173" s="1">
        <v>148.03033841252</v>
      </c>
      <c r="B173" s="1"/>
      <c r="C173" s="1"/>
      <c r="D173" s="1"/>
    </row>
    <row r="174" spans="1:4" x14ac:dyDescent="0.25">
      <c r="A174" s="1">
        <v>87.450808491378396</v>
      </c>
      <c r="B174" s="1"/>
      <c r="C174" s="1"/>
      <c r="D174" s="1"/>
    </row>
    <row r="175" spans="1:4" x14ac:dyDescent="0.25">
      <c r="A175" s="1">
        <v>135.742620517365</v>
      </c>
      <c r="B175" s="1"/>
      <c r="C175" s="1"/>
      <c r="D175" s="1"/>
    </row>
    <row r="176" spans="1:4" x14ac:dyDescent="0.25">
      <c r="A176" s="1">
        <v>65.133120654918898</v>
      </c>
      <c r="B176" s="1"/>
      <c r="C176" s="1"/>
      <c r="D176" s="1"/>
    </row>
    <row r="177" spans="1:4" x14ac:dyDescent="0.25">
      <c r="A177" s="1">
        <v>91.378856352567595</v>
      </c>
      <c r="B177" s="1"/>
      <c r="C177" s="1"/>
      <c r="D177" s="1"/>
    </row>
    <row r="178" spans="1:4" x14ac:dyDescent="0.25">
      <c r="A178" s="1">
        <v>168.241234429608</v>
      </c>
      <c r="B178" s="1"/>
      <c r="C178" s="1"/>
      <c r="D178" s="1"/>
    </row>
    <row r="179" spans="1:4" x14ac:dyDescent="0.25">
      <c r="A179" s="1">
        <v>146.964123260588</v>
      </c>
      <c r="B179" s="1"/>
      <c r="C179" s="1"/>
      <c r="D179" s="1"/>
    </row>
    <row r="180" spans="1:4" x14ac:dyDescent="0.25">
      <c r="A180" s="1">
        <v>158.59760710423001</v>
      </c>
      <c r="B180" s="1"/>
      <c r="C180" s="1"/>
      <c r="D180" s="1"/>
    </row>
    <row r="181" spans="1:4" x14ac:dyDescent="0.25">
      <c r="A181" s="1">
        <v>138.982293797838</v>
      </c>
      <c r="B181" s="1"/>
      <c r="C181" s="1"/>
      <c r="D181" s="1"/>
    </row>
    <row r="182" spans="1:4" x14ac:dyDescent="0.25">
      <c r="A182" s="1">
        <v>145.38614318800001</v>
      </c>
      <c r="B182" s="1"/>
      <c r="C182" s="1"/>
      <c r="D182" s="1"/>
    </row>
    <row r="183" spans="1:4" x14ac:dyDescent="0.25">
      <c r="A183" s="1">
        <v>130.43918918918899</v>
      </c>
      <c r="B183" s="1"/>
      <c r="C183" s="1"/>
      <c r="D183" s="1"/>
    </row>
    <row r="184" spans="1:4" x14ac:dyDescent="0.25">
      <c r="A184" s="1">
        <v>164.43135140961499</v>
      </c>
      <c r="B184" s="1"/>
      <c r="C184" s="1"/>
      <c r="D184" s="1"/>
    </row>
    <row r="185" spans="1:4" x14ac:dyDescent="0.25">
      <c r="A185" s="1">
        <v>169.94098988662199</v>
      </c>
      <c r="B185" s="1"/>
      <c r="C185" s="1"/>
      <c r="D185" s="1"/>
    </row>
    <row r="186" spans="1:4" x14ac:dyDescent="0.25">
      <c r="A186" s="1">
        <v>144.666189583939</v>
      </c>
      <c r="B186" s="1"/>
      <c r="C186" s="1"/>
      <c r="D186" s="1"/>
    </row>
    <row r="187" spans="1:4" x14ac:dyDescent="0.25">
      <c r="A187" s="1">
        <v>140.29189457198001</v>
      </c>
      <c r="B187" s="1"/>
      <c r="C187" s="1"/>
      <c r="D187" s="1"/>
    </row>
    <row r="188" spans="1:4" x14ac:dyDescent="0.25">
      <c r="A188" s="1">
        <v>110.92709596598</v>
      </c>
      <c r="B188" s="1"/>
      <c r="C188" s="1"/>
      <c r="D188" s="1"/>
    </row>
    <row r="189" spans="1:4" x14ac:dyDescent="0.25">
      <c r="A189" s="1">
        <v>86.886134851925704</v>
      </c>
      <c r="B189" s="1"/>
      <c r="C189" s="1"/>
      <c r="D189" s="1"/>
    </row>
    <row r="190" spans="1:4" x14ac:dyDescent="0.25">
      <c r="A190" s="1">
        <v>85.174268459202693</v>
      </c>
      <c r="B190" s="1"/>
      <c r="C190" s="1"/>
      <c r="D190" s="1"/>
    </row>
    <row r="191" spans="1:4" x14ac:dyDescent="0.25">
      <c r="A191" s="1">
        <v>122.62651807873701</v>
      </c>
      <c r="B191" s="1"/>
      <c r="C191" s="1"/>
      <c r="D191" s="1"/>
    </row>
    <row r="192" spans="1:4" x14ac:dyDescent="0.25">
      <c r="A192" s="1">
        <v>165.49481859625001</v>
      </c>
      <c r="B192" s="1"/>
      <c r="C192" s="1"/>
      <c r="D192" s="1"/>
    </row>
    <row r="193" spans="1:4" x14ac:dyDescent="0.25">
      <c r="A193" s="1">
        <v>125.17077740348699</v>
      </c>
      <c r="B193" s="1"/>
      <c r="C193" s="1"/>
      <c r="D193" s="1"/>
    </row>
    <row r="194" spans="1:4" x14ac:dyDescent="0.25">
      <c r="A194" s="1">
        <v>145.05225030435099</v>
      </c>
      <c r="B194" s="1"/>
      <c r="C194" s="1"/>
      <c r="D194" s="1"/>
    </row>
    <row r="195" spans="1:4" x14ac:dyDescent="0.25">
      <c r="A195" s="1">
        <v>139.89653005030399</v>
      </c>
      <c r="B195" s="1"/>
      <c r="C195" s="1"/>
      <c r="D195" s="1"/>
    </row>
    <row r="196" spans="1:4" x14ac:dyDescent="0.25">
      <c r="A196" s="1">
        <v>156.52587055607401</v>
      </c>
      <c r="B196" s="1"/>
      <c r="C196" s="1"/>
      <c r="D196" s="1"/>
    </row>
    <row r="197" spans="1:4" x14ac:dyDescent="0.25">
      <c r="A197" s="1">
        <v>138.73126664887801</v>
      </c>
      <c r="B197" s="1"/>
      <c r="C197" s="1"/>
      <c r="D197" s="1"/>
    </row>
    <row r="198" spans="1:4" x14ac:dyDescent="0.25">
      <c r="A198" s="1">
        <v>108.815139780838</v>
      </c>
      <c r="B198" s="1"/>
      <c r="C198" s="1"/>
      <c r="D198" s="1"/>
    </row>
    <row r="199" spans="1:4" x14ac:dyDescent="0.25">
      <c r="A199" s="1">
        <v>146.94238784321601</v>
      </c>
      <c r="B199" s="1"/>
      <c r="C199" s="1"/>
      <c r="D199" s="1"/>
    </row>
    <row r="200" spans="1:4" x14ac:dyDescent="0.25">
      <c r="A200" s="1">
        <v>164.929362316831</v>
      </c>
      <c r="B200" s="1"/>
      <c r="C200" s="1"/>
      <c r="D200" s="1"/>
    </row>
    <row r="201" spans="1:4" x14ac:dyDescent="0.25">
      <c r="A201" s="1">
        <v>145.11776089138499</v>
      </c>
      <c r="B201" s="1"/>
      <c r="C201" s="1"/>
      <c r="D201" s="1"/>
    </row>
    <row r="202" spans="1:4" x14ac:dyDescent="0.25">
      <c r="A202" s="1">
        <v>144.229203445547</v>
      </c>
      <c r="B202" s="1"/>
      <c r="C202" s="1"/>
      <c r="D202" s="1"/>
    </row>
    <row r="203" spans="1:4" x14ac:dyDescent="0.25">
      <c r="A203" s="1">
        <v>157.39398484751999</v>
      </c>
      <c r="B203" s="1"/>
      <c r="C203" s="1"/>
      <c r="D203" s="1"/>
    </row>
    <row r="204" spans="1:4" x14ac:dyDescent="0.25">
      <c r="A204" s="1">
        <v>151.150995877155</v>
      </c>
      <c r="B204" s="1"/>
      <c r="C204" s="1"/>
      <c r="D204" s="1"/>
    </row>
    <row r="205" spans="1:4" x14ac:dyDescent="0.25">
      <c r="A205" s="1">
        <v>158.423</v>
      </c>
      <c r="B205" s="1"/>
      <c r="C205" s="1"/>
      <c r="D205" s="1"/>
    </row>
    <row r="206" spans="1:4" x14ac:dyDescent="0.25">
      <c r="A206" s="1">
        <v>161.952</v>
      </c>
    </row>
    <row r="207" spans="1:4" x14ac:dyDescent="0.25">
      <c r="A207" s="1">
        <v>159.745</v>
      </c>
    </row>
    <row r="208" spans="1:4" x14ac:dyDescent="0.25">
      <c r="A208" s="1">
        <v>102.529</v>
      </c>
    </row>
    <row r="209" spans="1:1" x14ac:dyDescent="0.25">
      <c r="A209" s="1">
        <v>145.434</v>
      </c>
    </row>
    <row r="210" spans="1:1" x14ac:dyDescent="0.25">
      <c r="A210" s="1">
        <v>149.62100000000001</v>
      </c>
    </row>
    <row r="211" spans="1:1" x14ac:dyDescent="0.25">
      <c r="A211" s="1">
        <v>150.36000000000001</v>
      </c>
    </row>
    <row r="212" spans="1:1" x14ac:dyDescent="0.25">
      <c r="A212" s="1">
        <v>150.32400000000001</v>
      </c>
    </row>
    <row r="213" spans="1:1" x14ac:dyDescent="0.25">
      <c r="A213" s="1">
        <v>172.57900000000001</v>
      </c>
    </row>
    <row r="214" spans="1:1" x14ac:dyDescent="0.25">
      <c r="A214" s="1">
        <v>143.506</v>
      </c>
    </row>
    <row r="215" spans="1:1" x14ac:dyDescent="0.25">
      <c r="A215" s="1">
        <v>149.85900000000001</v>
      </c>
    </row>
    <row r="216" spans="1:1" x14ac:dyDescent="0.25">
      <c r="A216" s="1">
        <v>135.244</v>
      </c>
    </row>
    <row r="217" spans="1:1" x14ac:dyDescent="0.25">
      <c r="A217" s="1">
        <v>167.684</v>
      </c>
    </row>
    <row r="218" spans="1:1" x14ac:dyDescent="0.25">
      <c r="A218" s="1">
        <v>135.81299999999999</v>
      </c>
    </row>
    <row r="219" spans="1:1" x14ac:dyDescent="0.25">
      <c r="A219" s="1">
        <v>167.19300000000001</v>
      </c>
    </row>
    <row r="220" spans="1:1" x14ac:dyDescent="0.25">
      <c r="A220" s="1">
        <v>142.161</v>
      </c>
    </row>
    <row r="221" spans="1:1" x14ac:dyDescent="0.25">
      <c r="A221" s="1">
        <v>172.512</v>
      </c>
    </row>
    <row r="222" spans="1:1" x14ac:dyDescent="0.25">
      <c r="A222" s="1">
        <v>119.982</v>
      </c>
    </row>
    <row r="223" spans="1:1" x14ac:dyDescent="0.25">
      <c r="A223" s="1">
        <v>151.239</v>
      </c>
    </row>
    <row r="224" spans="1:1" x14ac:dyDescent="0.25">
      <c r="A224" s="1">
        <v>144.68</v>
      </c>
    </row>
    <row r="225" spans="1:1" x14ac:dyDescent="0.25">
      <c r="A225" s="1">
        <v>137.078</v>
      </c>
    </row>
    <row r="226" spans="1:1" x14ac:dyDescent="0.25">
      <c r="A226" s="1">
        <v>148.14099999999999</v>
      </c>
    </row>
    <row r="227" spans="1:1" x14ac:dyDescent="0.25">
      <c r="A227" s="1">
        <v>136.84800000000001</v>
      </c>
    </row>
    <row r="228" spans="1:1" x14ac:dyDescent="0.25">
      <c r="A228" s="1">
        <v>136.00399999999999</v>
      </c>
    </row>
    <row r="229" spans="1:1" x14ac:dyDescent="0.25">
      <c r="A229" s="1">
        <v>142.05799999999999</v>
      </c>
    </row>
    <row r="230" spans="1:1" x14ac:dyDescent="0.25">
      <c r="A230" s="1">
        <v>157.95099999999999</v>
      </c>
    </row>
    <row r="231" spans="1:1" x14ac:dyDescent="0.25">
      <c r="A231" s="1">
        <v>148.821</v>
      </c>
    </row>
    <row r="232" spans="1:1" x14ac:dyDescent="0.25">
      <c r="A232" s="1">
        <v>163.31299999999999</v>
      </c>
    </row>
    <row r="233" spans="1:1" x14ac:dyDescent="0.25">
      <c r="A233" s="1">
        <v>155.62700000000001</v>
      </c>
    </row>
    <row r="234" spans="1:1" x14ac:dyDescent="0.25">
      <c r="A234" s="1">
        <v>148.35400000000001</v>
      </c>
    </row>
    <row r="235" spans="1:1" x14ac:dyDescent="0.25">
      <c r="A235" s="1">
        <v>166.67500000000001</v>
      </c>
    </row>
    <row r="236" spans="1:1" x14ac:dyDescent="0.25">
      <c r="A236" s="1">
        <v>169.57900000000001</v>
      </c>
    </row>
    <row r="237" spans="1:1" x14ac:dyDescent="0.25">
      <c r="A237" s="1">
        <v>157.453</v>
      </c>
    </row>
    <row r="238" spans="1:1" x14ac:dyDescent="0.25">
      <c r="A238" s="1">
        <v>165.86099999999999</v>
      </c>
    </row>
    <row r="239" spans="1:1" x14ac:dyDescent="0.25">
      <c r="A239" s="1">
        <v>165.964</v>
      </c>
    </row>
    <row r="240" spans="1:1" x14ac:dyDescent="0.25">
      <c r="A240" s="1">
        <v>158.946</v>
      </c>
    </row>
    <row r="241" spans="1:1" x14ac:dyDescent="0.25">
      <c r="A241" s="1">
        <v>170.32900000000001</v>
      </c>
    </row>
    <row r="242" spans="1:1" x14ac:dyDescent="0.25">
      <c r="A242" s="1">
        <v>151.886</v>
      </c>
    </row>
    <row r="243" spans="1:1" x14ac:dyDescent="0.25">
      <c r="A243" s="1">
        <v>158.90199999999999</v>
      </c>
    </row>
    <row r="244" spans="1:1" x14ac:dyDescent="0.25">
      <c r="A244" s="1">
        <v>140.71100000000001</v>
      </c>
    </row>
    <row r="245" spans="1:1" x14ac:dyDescent="0.25">
      <c r="A245" s="1">
        <v>135.809</v>
      </c>
    </row>
    <row r="246" spans="1:1" x14ac:dyDescent="0.25">
      <c r="A246" s="1">
        <v>155.178</v>
      </c>
    </row>
    <row r="247" spans="1:1" x14ac:dyDescent="0.25">
      <c r="A247" s="1">
        <v>150.416</v>
      </c>
    </row>
    <row r="248" spans="1:1" x14ac:dyDescent="0.25">
      <c r="A248" s="1">
        <v>173.779</v>
      </c>
    </row>
    <row r="249" spans="1:1" x14ac:dyDescent="0.25">
      <c r="A249" s="1">
        <v>175.815</v>
      </c>
    </row>
    <row r="250" spans="1:1" x14ac:dyDescent="0.25">
      <c r="A250" s="1">
        <v>111.389</v>
      </c>
    </row>
    <row r="251" spans="1:1" x14ac:dyDescent="0.25">
      <c r="A251" s="1">
        <v>142.68799999999999</v>
      </c>
    </row>
    <row r="252" spans="1:1" x14ac:dyDescent="0.25">
      <c r="A252" s="1">
        <v>158.73099999999999</v>
      </c>
    </row>
    <row r="253" spans="1:1" x14ac:dyDescent="0.25">
      <c r="A253" s="1">
        <v>168.471</v>
      </c>
    </row>
    <row r="254" spans="1:1" x14ac:dyDescent="0.25">
      <c r="A254" s="1">
        <v>141.52000000000001</v>
      </c>
    </row>
    <row r="255" spans="1:1" x14ac:dyDescent="0.25">
      <c r="A255" s="1">
        <v>133.12299999999999</v>
      </c>
    </row>
    <row r="256" spans="1:1" x14ac:dyDescent="0.25">
      <c r="A256" s="1">
        <v>133.09100000000001</v>
      </c>
    </row>
    <row r="257" spans="1:1" x14ac:dyDescent="0.25">
      <c r="A257" s="1">
        <v>147.40299999999999</v>
      </c>
    </row>
    <row r="258" spans="1:1" x14ac:dyDescent="0.25">
      <c r="A258" s="1">
        <v>136.565</v>
      </c>
    </row>
    <row r="259" spans="1:1" x14ac:dyDescent="0.25">
      <c r="A259" s="1">
        <v>175.74</v>
      </c>
    </row>
    <row r="260" spans="1:1" x14ac:dyDescent="0.25">
      <c r="A260" s="1">
        <v>122.64</v>
      </c>
    </row>
    <row r="261" spans="1:1" x14ac:dyDescent="0.25">
      <c r="A261" s="1">
        <v>158.87700000000001</v>
      </c>
    </row>
    <row r="262" spans="1:1" x14ac:dyDescent="0.25">
      <c r="A262" s="1">
        <v>177.38800000000001</v>
      </c>
    </row>
    <row r="263" spans="1:1" x14ac:dyDescent="0.25">
      <c r="A263" s="1">
        <v>147.542</v>
      </c>
    </row>
    <row r="264" spans="1:1" x14ac:dyDescent="0.25">
      <c r="A264" s="1">
        <v>150.148</v>
      </c>
    </row>
    <row r="265" spans="1:1" x14ac:dyDescent="0.25">
      <c r="A265" s="1">
        <v>154.89400000000001</v>
      </c>
    </row>
    <row r="266" spans="1:1" x14ac:dyDescent="0.25">
      <c r="A266" s="1">
        <v>173.76</v>
      </c>
    </row>
    <row r="267" spans="1:1" x14ac:dyDescent="0.25">
      <c r="A267" s="1">
        <v>158.477</v>
      </c>
    </row>
    <row r="268" spans="1:1" x14ac:dyDescent="0.25">
      <c r="A268" s="1">
        <v>171.85</v>
      </c>
    </row>
    <row r="269" spans="1:1" x14ac:dyDescent="0.25">
      <c r="A269" s="1">
        <v>178.35400000000001</v>
      </c>
    </row>
    <row r="270" spans="1:1" x14ac:dyDescent="0.25">
      <c r="A270" s="1">
        <v>139.554</v>
      </c>
    </row>
    <row r="271" spans="1:1" x14ac:dyDescent="0.25">
      <c r="A271" s="1">
        <v>167.673</v>
      </c>
    </row>
    <row r="272" spans="1:1" x14ac:dyDescent="0.25">
      <c r="A272" s="1">
        <v>156.63499999999999</v>
      </c>
    </row>
    <row r="273" spans="1:1" x14ac:dyDescent="0.25">
      <c r="A273" s="1">
        <v>154.511</v>
      </c>
    </row>
    <row r="274" spans="1:1" x14ac:dyDescent="0.25">
      <c r="A274" s="1">
        <v>150.66300000000001</v>
      </c>
    </row>
    <row r="275" spans="1:1" x14ac:dyDescent="0.25">
      <c r="A275" s="1">
        <v>166.28200000000001</v>
      </c>
    </row>
    <row r="276" spans="1:1" x14ac:dyDescent="0.25">
      <c r="A276" s="1">
        <v>136.19300000000001</v>
      </c>
    </row>
    <row r="277" spans="1:1" x14ac:dyDescent="0.25">
      <c r="A277" s="1">
        <v>146.018</v>
      </c>
    </row>
    <row r="278" spans="1:1" x14ac:dyDescent="0.25">
      <c r="A278" s="1">
        <v>154.16999999999999</v>
      </c>
    </row>
    <row r="279" spans="1:1" x14ac:dyDescent="0.25">
      <c r="A279" s="1">
        <v>122.455</v>
      </c>
    </row>
    <row r="280" spans="1:1" x14ac:dyDescent="0.25">
      <c r="A280" s="1">
        <v>132.53100000000001</v>
      </c>
    </row>
    <row r="281" spans="1:1" x14ac:dyDescent="0.25">
      <c r="A281" s="1">
        <v>159.44399999999999</v>
      </c>
    </row>
    <row r="282" spans="1:1" x14ac:dyDescent="0.25">
      <c r="A282" s="1">
        <v>110.095</v>
      </c>
    </row>
    <row r="283" spans="1:1" x14ac:dyDescent="0.25">
      <c r="A283" s="1">
        <v>153.00399999999999</v>
      </c>
    </row>
    <row r="284" spans="1:1" x14ac:dyDescent="0.25">
      <c r="A284" s="1">
        <v>164.43799999999999</v>
      </c>
    </row>
    <row r="285" spans="1:1" x14ac:dyDescent="0.25">
      <c r="A285" s="1">
        <v>117.715</v>
      </c>
    </row>
    <row r="286" spans="1:1" x14ac:dyDescent="0.25">
      <c r="A286" s="1">
        <v>131.21899999999999</v>
      </c>
    </row>
    <row r="287" spans="1:1" x14ac:dyDescent="0.25">
      <c r="A287" s="1">
        <v>178.24100000000001</v>
      </c>
    </row>
    <row r="288" spans="1:1" x14ac:dyDescent="0.25">
      <c r="A288" s="1">
        <v>125.744</v>
      </c>
    </row>
    <row r="289" spans="1:1" x14ac:dyDescent="0.25">
      <c r="A289" s="1">
        <v>99.806100000000001</v>
      </c>
    </row>
    <row r="290" spans="1:1" x14ac:dyDescent="0.25">
      <c r="A290" s="1">
        <v>115.947</v>
      </c>
    </row>
    <row r="291" spans="1:1" x14ac:dyDescent="0.25">
      <c r="A291" s="1">
        <v>119.157</v>
      </c>
    </row>
    <row r="292" spans="1:1" x14ac:dyDescent="0.25">
      <c r="A292" s="1">
        <v>150.79900000000001</v>
      </c>
    </row>
    <row r="293" spans="1:1" x14ac:dyDescent="0.25">
      <c r="A293" s="1">
        <v>150.22</v>
      </c>
    </row>
    <row r="294" spans="1:1" x14ac:dyDescent="0.25">
      <c r="A294" s="1">
        <v>168.256</v>
      </c>
    </row>
    <row r="295" spans="1:1" x14ac:dyDescent="0.25">
      <c r="A295" s="1">
        <v>119.762</v>
      </c>
    </row>
    <row r="296" spans="1:1" x14ac:dyDescent="0.25">
      <c r="A296" s="1">
        <v>140.27600000000001</v>
      </c>
    </row>
    <row r="297" spans="1:1" x14ac:dyDescent="0.25">
      <c r="A297" s="1">
        <v>121.495</v>
      </c>
    </row>
    <row r="298" spans="1:1" x14ac:dyDescent="0.25">
      <c r="A298" s="1">
        <v>154.35900000000001</v>
      </c>
    </row>
    <row r="299" spans="1:1" x14ac:dyDescent="0.25">
      <c r="A299" s="1">
        <v>93.677199999999999</v>
      </c>
    </row>
    <row r="300" spans="1:1" x14ac:dyDescent="0.25">
      <c r="A300" s="1">
        <v>114.624</v>
      </c>
    </row>
    <row r="301" spans="1:1" x14ac:dyDescent="0.25">
      <c r="A301" s="1">
        <v>131.149</v>
      </c>
    </row>
    <row r="302" spans="1:1" x14ac:dyDescent="0.25">
      <c r="A302" s="1">
        <v>129.77199999999999</v>
      </c>
    </row>
    <row r="303" spans="1:1" x14ac:dyDescent="0.25">
      <c r="A303" s="1">
        <v>134.71799999999999</v>
      </c>
    </row>
    <row r="304" spans="1:1" x14ac:dyDescent="0.25">
      <c r="A304" s="1">
        <v>157.69800000000001</v>
      </c>
    </row>
    <row r="305" spans="1:1" x14ac:dyDescent="0.25">
      <c r="A305" s="1">
        <v>150.096</v>
      </c>
    </row>
    <row r="306" spans="1:1" x14ac:dyDescent="0.25">
      <c r="A306" s="1">
        <v>106.928</v>
      </c>
    </row>
    <row r="307" spans="1:1" x14ac:dyDescent="0.25">
      <c r="A307" s="1">
        <v>148.64500000000001</v>
      </c>
    </row>
    <row r="308" spans="1:1" x14ac:dyDescent="0.25">
      <c r="A308" s="1">
        <v>118.111</v>
      </c>
    </row>
    <row r="309" spans="1:1" x14ac:dyDescent="0.25">
      <c r="A309" s="1">
        <v>128.34100000000001</v>
      </c>
    </row>
    <row r="310" spans="1:1" x14ac:dyDescent="0.25">
      <c r="A310" s="1">
        <v>121.96899999999999</v>
      </c>
    </row>
    <row r="311" spans="1:1" x14ac:dyDescent="0.25">
      <c r="A311" s="1">
        <v>125.178</v>
      </c>
    </row>
    <row r="312" spans="1:1" x14ac:dyDescent="0.25">
      <c r="A312" s="1">
        <v>166.18600000000001</v>
      </c>
    </row>
    <row r="313" spans="1:1" x14ac:dyDescent="0.25">
      <c r="A313" s="1">
        <v>116.02200000000001</v>
      </c>
    </row>
    <row r="314" spans="1:1" x14ac:dyDescent="0.25">
      <c r="A314" s="1">
        <v>128.858</v>
      </c>
    </row>
    <row r="315" spans="1:1" x14ac:dyDescent="0.25">
      <c r="A315" s="1">
        <v>158.369</v>
      </c>
    </row>
    <row r="316" spans="1:1" x14ac:dyDescent="0.25">
      <c r="A316" s="1">
        <v>133.93100000000001</v>
      </c>
    </row>
    <row r="317" spans="1:1" x14ac:dyDescent="0.25">
      <c r="A317" s="1">
        <v>127.444</v>
      </c>
    </row>
    <row r="318" spans="1:1" x14ac:dyDescent="0.25">
      <c r="A318" s="1">
        <v>144.11500000000001</v>
      </c>
    </row>
    <row r="319" spans="1:1" x14ac:dyDescent="0.25">
      <c r="A319" s="1">
        <v>145.04900000000001</v>
      </c>
    </row>
    <row r="320" spans="1:1" x14ac:dyDescent="0.25">
      <c r="A320" s="1">
        <v>141.62700000000001</v>
      </c>
    </row>
    <row r="321" spans="1:1" x14ac:dyDescent="0.25">
      <c r="A321" s="1">
        <v>154.821</v>
      </c>
    </row>
    <row r="322" spans="1:1" x14ac:dyDescent="0.25">
      <c r="A322" s="1">
        <v>159.14599999999999</v>
      </c>
    </row>
    <row r="323" spans="1:1" x14ac:dyDescent="0.25">
      <c r="A323" s="1">
        <v>110.31699999999999</v>
      </c>
    </row>
    <row r="324" spans="1:1" x14ac:dyDescent="0.25">
      <c r="A324" s="1">
        <v>142.03100000000001</v>
      </c>
    </row>
    <row r="325" spans="1:1" x14ac:dyDescent="0.25">
      <c r="A325" s="1">
        <v>136.64500000000001</v>
      </c>
    </row>
    <row r="326" spans="1:1" x14ac:dyDescent="0.25">
      <c r="A326" s="1">
        <v>123.407</v>
      </c>
    </row>
    <row r="327" spans="1:1" x14ac:dyDescent="0.25">
      <c r="A327" s="1">
        <v>143.858</v>
      </c>
    </row>
    <row r="328" spans="1:1" x14ac:dyDescent="0.25">
      <c r="A328" s="1">
        <v>152.34700000000001</v>
      </c>
    </row>
    <row r="329" spans="1:1" x14ac:dyDescent="0.25">
      <c r="A329" s="1">
        <v>166.851</v>
      </c>
    </row>
    <row r="330" spans="1:1" x14ac:dyDescent="0.25">
      <c r="A330" s="1">
        <v>159.291</v>
      </c>
    </row>
    <row r="331" spans="1:1" x14ac:dyDescent="0.25">
      <c r="A331" s="1">
        <v>125.742</v>
      </c>
    </row>
    <row r="332" spans="1:1" x14ac:dyDescent="0.25">
      <c r="A332" s="1">
        <v>141.923</v>
      </c>
    </row>
    <row r="333" spans="1:1" x14ac:dyDescent="0.25">
      <c r="A333" s="1">
        <v>121.988</v>
      </c>
    </row>
    <row r="334" spans="1:1" x14ac:dyDescent="0.25">
      <c r="A334" s="1">
        <v>146.43299999999999</v>
      </c>
    </row>
    <row r="335" spans="1:1" x14ac:dyDescent="0.25">
      <c r="A335" s="1">
        <v>159.797</v>
      </c>
    </row>
    <row r="336" spans="1:1" x14ac:dyDescent="0.25">
      <c r="A336" s="1">
        <v>132.28399999999999</v>
      </c>
    </row>
    <row r="337" spans="1:1" x14ac:dyDescent="0.25">
      <c r="A337" s="1">
        <v>159.88</v>
      </c>
    </row>
    <row r="338" spans="1:1" x14ac:dyDescent="0.25">
      <c r="A338" s="1">
        <v>159.578</v>
      </c>
    </row>
    <row r="339" spans="1:1" x14ac:dyDescent="0.25">
      <c r="A339" s="1">
        <v>165.64099999999999</v>
      </c>
    </row>
    <row r="340" spans="1:1" x14ac:dyDescent="0.25">
      <c r="A340" s="1">
        <v>167.934</v>
      </c>
    </row>
    <row r="341" spans="1:1" x14ac:dyDescent="0.25">
      <c r="A341" s="1">
        <v>142.84800000000001</v>
      </c>
    </row>
    <row r="342" spans="1:1" x14ac:dyDescent="0.25">
      <c r="A342" s="1">
        <v>157.50700000000001</v>
      </c>
    </row>
    <row r="343" spans="1:1" x14ac:dyDescent="0.25">
      <c r="A343" s="1">
        <v>147.01300000000001</v>
      </c>
    </row>
    <row r="344" spans="1:1" x14ac:dyDescent="0.25">
      <c r="A344" s="1">
        <v>138.32</v>
      </c>
    </row>
    <row r="345" spans="1:1" x14ac:dyDescent="0.25">
      <c r="A345" s="1">
        <v>162.505865325</v>
      </c>
    </row>
    <row r="346" spans="1:1" x14ac:dyDescent="0.25">
      <c r="A346" s="1">
        <v>149.51426629400001</v>
      </c>
    </row>
    <row r="347" spans="1:1" x14ac:dyDescent="0.25">
      <c r="A347" s="1">
        <v>160.709953781</v>
      </c>
    </row>
    <row r="348" spans="1:1" x14ac:dyDescent="0.25">
      <c r="A348" s="1">
        <v>141.72749997400001</v>
      </c>
    </row>
    <row r="349" spans="1:1" x14ac:dyDescent="0.25">
      <c r="A349" s="1">
        <v>139.049581703</v>
      </c>
    </row>
    <row r="350" spans="1:1" x14ac:dyDescent="0.25">
      <c r="A350" s="1">
        <v>153.43494882300001</v>
      </c>
    </row>
    <row r="351" spans="1:1" x14ac:dyDescent="0.25">
      <c r="A351" s="1">
        <v>158.19859051399999</v>
      </c>
    </row>
    <row r="352" spans="1:1" x14ac:dyDescent="0.25">
      <c r="A352" s="1">
        <v>150.96683090900001</v>
      </c>
    </row>
    <row r="353" spans="1:1" x14ac:dyDescent="0.25">
      <c r="A353" s="1">
        <v>149.858614448</v>
      </c>
    </row>
    <row r="354" spans="1:1" x14ac:dyDescent="0.25">
      <c r="A354" s="1">
        <v>147.15245673499999</v>
      </c>
    </row>
    <row r="355" spans="1:1" x14ac:dyDescent="0.25">
      <c r="A355" s="1">
        <v>138.01278750399999</v>
      </c>
    </row>
    <row r="356" spans="1:1" x14ac:dyDescent="0.25">
      <c r="A356" s="1">
        <v>150.25511870299999</v>
      </c>
    </row>
    <row r="357" spans="1:1" x14ac:dyDescent="0.25">
      <c r="A357" s="1">
        <v>149.82913562600001</v>
      </c>
    </row>
    <row r="358" spans="1:1" x14ac:dyDescent="0.25">
      <c r="A358" s="1">
        <v>150.068488159</v>
      </c>
    </row>
    <row r="359" spans="1:1" x14ac:dyDescent="0.25">
      <c r="A359" s="1">
        <v>153.99210253699999</v>
      </c>
    </row>
    <row r="360" spans="1:1" x14ac:dyDescent="0.25">
      <c r="A360" s="1">
        <v>132.13759477400001</v>
      </c>
    </row>
    <row r="361" spans="1:1" x14ac:dyDescent="0.25">
      <c r="A361" s="1">
        <v>150.767182542</v>
      </c>
    </row>
    <row r="362" spans="1:1" x14ac:dyDescent="0.25">
      <c r="A362" s="1">
        <v>141.842773413</v>
      </c>
    </row>
    <row r="363" spans="1:1" x14ac:dyDescent="0.25">
      <c r="A363" s="1">
        <v>158.79077386599999</v>
      </c>
    </row>
    <row r="364" spans="1:1" x14ac:dyDescent="0.25">
      <c r="A364" s="1">
        <v>155.55604521999999</v>
      </c>
    </row>
    <row r="365" spans="1:1" x14ac:dyDescent="0.25">
      <c r="A365" s="1">
        <v>158.258304697</v>
      </c>
    </row>
    <row r="366" spans="1:1" x14ac:dyDescent="0.25">
      <c r="A366" s="1">
        <v>166.52350209700001</v>
      </c>
    </row>
    <row r="367" spans="1:1" x14ac:dyDescent="0.25">
      <c r="A367" s="1">
        <v>168.558956131</v>
      </c>
    </row>
    <row r="368" spans="1:1" x14ac:dyDescent="0.25">
      <c r="A368" s="1">
        <v>177.662694141</v>
      </c>
    </row>
    <row r="369" spans="1:1" x14ac:dyDescent="0.25">
      <c r="A369" s="1">
        <v>135.54739525100001</v>
      </c>
    </row>
    <row r="370" spans="1:1" x14ac:dyDescent="0.25">
      <c r="A370" s="1">
        <v>163.76696149</v>
      </c>
    </row>
    <row r="371" spans="1:1" x14ac:dyDescent="0.25">
      <c r="A371" s="1">
        <v>148.111520283</v>
      </c>
    </row>
    <row r="372" spans="1:1" x14ac:dyDescent="0.25">
      <c r="A372" s="1">
        <v>166.67546873800001</v>
      </c>
    </row>
    <row r="373" spans="1:1" x14ac:dyDescent="0.25">
      <c r="A373" s="1">
        <v>158.546600356</v>
      </c>
    </row>
    <row r="374" spans="1:1" x14ac:dyDescent="0.25">
      <c r="A374" s="1">
        <v>159.665273437</v>
      </c>
    </row>
    <row r="375" spans="1:1" x14ac:dyDescent="0.25">
      <c r="A375" s="1">
        <v>149.931417178</v>
      </c>
    </row>
    <row r="376" spans="1:1" x14ac:dyDescent="0.25">
      <c r="A376" s="1">
        <v>167.744975426</v>
      </c>
    </row>
    <row r="377" spans="1:1" x14ac:dyDescent="0.25">
      <c r="A377" s="1">
        <v>153.000898191</v>
      </c>
    </row>
    <row r="378" spans="1:1" x14ac:dyDescent="0.25">
      <c r="A378" s="1">
        <v>145.23819766700001</v>
      </c>
    </row>
    <row r="379" spans="1:1" x14ac:dyDescent="0.25">
      <c r="A379" s="1">
        <v>149.981632572</v>
      </c>
    </row>
    <row r="380" spans="1:1" x14ac:dyDescent="0.25">
      <c r="A380" s="1">
        <v>147.67780619999999</v>
      </c>
    </row>
    <row r="381" spans="1:1" x14ac:dyDescent="0.25">
      <c r="A381" s="1">
        <v>128.81138403700001</v>
      </c>
    </row>
    <row r="382" spans="1:1" x14ac:dyDescent="0.25">
      <c r="A382" s="1">
        <v>148.431028871</v>
      </c>
    </row>
    <row r="383" spans="1:1" x14ac:dyDescent="0.25">
      <c r="A383" s="1">
        <v>147.73429079499999</v>
      </c>
    </row>
    <row r="384" spans="1:1" x14ac:dyDescent="0.25">
      <c r="A384" s="1">
        <v>146.76828893199999</v>
      </c>
    </row>
    <row r="385" spans="1:1" x14ac:dyDescent="0.25">
      <c r="A385" s="1">
        <v>153.610164728</v>
      </c>
    </row>
    <row r="386" spans="1:1" x14ac:dyDescent="0.25">
      <c r="A386" s="1">
        <v>154.230672376</v>
      </c>
    </row>
    <row r="387" spans="1:1" x14ac:dyDescent="0.25">
      <c r="A387" s="1">
        <v>138.95966582899999</v>
      </c>
    </row>
    <row r="388" spans="1:1" x14ac:dyDescent="0.25">
      <c r="A388" s="1">
        <v>151.389540334</v>
      </c>
    </row>
    <row r="389" spans="1:1" x14ac:dyDescent="0.25">
      <c r="A389" s="1">
        <v>158.00259659299999</v>
      </c>
    </row>
    <row r="390" spans="1:1" x14ac:dyDescent="0.25">
      <c r="A390" s="1">
        <v>167.16439051399999</v>
      </c>
    </row>
    <row r="391" spans="1:1" x14ac:dyDescent="0.25">
      <c r="A391" s="1">
        <v>155.44954761100001</v>
      </c>
    </row>
    <row r="392" spans="1:1" x14ac:dyDescent="0.25">
      <c r="A392" s="1">
        <v>156.43730801000001</v>
      </c>
    </row>
    <row r="393" spans="1:1" x14ac:dyDescent="0.25">
      <c r="A393" s="1">
        <v>150.326917888</v>
      </c>
    </row>
    <row r="394" spans="1:1" x14ac:dyDescent="0.25">
      <c r="A394" s="1">
        <v>162.897271031</v>
      </c>
    </row>
    <row r="395" spans="1:1" x14ac:dyDescent="0.25">
      <c r="A395" s="1">
        <v>165.139413711</v>
      </c>
    </row>
    <row r="396" spans="1:1" x14ac:dyDescent="0.25">
      <c r="A396" s="1">
        <v>179.17367586</v>
      </c>
    </row>
    <row r="397" spans="1:1" x14ac:dyDescent="0.25">
      <c r="A397" s="1">
        <v>179.80276918000001</v>
      </c>
    </row>
    <row r="398" spans="1:1" x14ac:dyDescent="0.25">
      <c r="A398" s="1">
        <v>146.51702475100001</v>
      </c>
    </row>
    <row r="399" spans="1:1" x14ac:dyDescent="0.25">
      <c r="A399" s="1">
        <v>171.74056202</v>
      </c>
    </row>
    <row r="400" spans="1:1" x14ac:dyDescent="0.25">
      <c r="A400" s="1">
        <v>142.83168953399999</v>
      </c>
    </row>
    <row r="401" spans="1:1" x14ac:dyDescent="0.25">
      <c r="A401" s="1">
        <v>153.43494882300001</v>
      </c>
    </row>
    <row r="402" spans="1:1" x14ac:dyDescent="0.25">
      <c r="A402" s="1">
        <v>157.865988136</v>
      </c>
    </row>
    <row r="403" spans="1:1" x14ac:dyDescent="0.25">
      <c r="A403" s="1">
        <v>153.22884978600001</v>
      </c>
    </row>
    <row r="404" spans="1:1" x14ac:dyDescent="0.25">
      <c r="A404" s="1">
        <v>154.10309089099999</v>
      </c>
    </row>
    <row r="405" spans="1:1" x14ac:dyDescent="0.25">
      <c r="A405" s="1">
        <v>142.09367292799999</v>
      </c>
    </row>
    <row r="406" spans="1:1" x14ac:dyDescent="0.25">
      <c r="A406" s="1">
        <v>145.10929849199999</v>
      </c>
    </row>
    <row r="407" spans="1:1" x14ac:dyDescent="0.25">
      <c r="A407" s="1">
        <v>142.578535475</v>
      </c>
    </row>
    <row r="408" spans="1:1" x14ac:dyDescent="0.25">
      <c r="A408" s="1">
        <v>168.85299347399999</v>
      </c>
    </row>
    <row r="409" spans="1:1" x14ac:dyDescent="0.25">
      <c r="A409" s="1">
        <v>133.492564241</v>
      </c>
    </row>
    <row r="410" spans="1:1" x14ac:dyDescent="0.25">
      <c r="A410" s="1">
        <v>154.89058213000001</v>
      </c>
    </row>
    <row r="411" spans="1:1" x14ac:dyDescent="0.25">
      <c r="A411" s="1">
        <v>167.10212196099999</v>
      </c>
    </row>
    <row r="412" spans="1:1" x14ac:dyDescent="0.25">
      <c r="A412" s="1">
        <v>166.32869286799999</v>
      </c>
    </row>
    <row r="413" spans="1:1" x14ac:dyDescent="0.25">
      <c r="A413" s="1">
        <v>170.735033757</v>
      </c>
    </row>
    <row r="414" spans="1:1" x14ac:dyDescent="0.25">
      <c r="A414" s="1">
        <v>176.86502418500001</v>
      </c>
    </row>
    <row r="415" spans="1:1" x14ac:dyDescent="0.25">
      <c r="A415" s="1">
        <v>158.77028647700001</v>
      </c>
    </row>
    <row r="416" spans="1:1" x14ac:dyDescent="0.25">
      <c r="A416" s="1">
        <v>169.16475243599999</v>
      </c>
    </row>
    <row r="417" spans="1:1" x14ac:dyDescent="0.25">
      <c r="A417" s="1">
        <v>152.48538196600001</v>
      </c>
    </row>
    <row r="418" spans="1:1" x14ac:dyDescent="0.25">
      <c r="A418" s="1">
        <v>170.960517197</v>
      </c>
    </row>
    <row r="419" spans="1:1" x14ac:dyDescent="0.25">
      <c r="A419" s="1">
        <v>147.21399890199999</v>
      </c>
    </row>
    <row r="420" spans="1:1" x14ac:dyDescent="0.25">
      <c r="A420" s="1">
        <v>140.913503717</v>
      </c>
    </row>
    <row r="421" spans="1:1" x14ac:dyDescent="0.25">
      <c r="A421" s="1">
        <v>141.74133713200001</v>
      </c>
    </row>
    <row r="422" spans="1:1" x14ac:dyDescent="0.25">
      <c r="A422" s="1">
        <v>136.53777238500001</v>
      </c>
    </row>
    <row r="423" spans="1:1" x14ac:dyDescent="0.25">
      <c r="A423" s="1">
        <v>158.47739989199999</v>
      </c>
    </row>
    <row r="424" spans="1:1" x14ac:dyDescent="0.25">
      <c r="A424" s="1">
        <v>160.69819356400001</v>
      </c>
    </row>
    <row r="425" spans="1:1" x14ac:dyDescent="0.25">
      <c r="A425" s="1">
        <v>146.80243420799999</v>
      </c>
    </row>
    <row r="426" spans="1:1" x14ac:dyDescent="0.25">
      <c r="A426" s="1">
        <v>166.032210238</v>
      </c>
    </row>
    <row r="427" spans="1:1" x14ac:dyDescent="0.25">
      <c r="A427" s="1">
        <v>139.27946352999999</v>
      </c>
    </row>
    <row r="428" spans="1:1" x14ac:dyDescent="0.25">
      <c r="A428" s="1">
        <v>65.772254681999996</v>
      </c>
    </row>
    <row r="429" spans="1:1" x14ac:dyDescent="0.25">
      <c r="A429" s="1">
        <v>79.380344723999997</v>
      </c>
    </row>
    <row r="430" spans="1:1" x14ac:dyDescent="0.25">
      <c r="A430" s="1">
        <v>149.66078546200001</v>
      </c>
    </row>
    <row r="431" spans="1:1" x14ac:dyDescent="0.25">
      <c r="A431" s="1">
        <v>149.03624346800001</v>
      </c>
    </row>
    <row r="432" spans="1:1" x14ac:dyDescent="0.25">
      <c r="A432" s="1">
        <v>148.392497754</v>
      </c>
    </row>
    <row r="433" spans="1:1" x14ac:dyDescent="0.25">
      <c r="A433" s="1">
        <v>145.392054589</v>
      </c>
    </row>
    <row r="434" spans="1:1" x14ac:dyDescent="0.25">
      <c r="A434" s="1">
        <v>137.83741070400001</v>
      </c>
    </row>
    <row r="435" spans="1:1" x14ac:dyDescent="0.25">
      <c r="A435" s="1">
        <v>162.673863305</v>
      </c>
    </row>
    <row r="436" spans="1:1" x14ac:dyDescent="0.25">
      <c r="A436" s="1">
        <v>143.67749760500001</v>
      </c>
    </row>
    <row r="437" spans="1:1" x14ac:dyDescent="0.25">
      <c r="A437" s="1">
        <v>158.11044322999999</v>
      </c>
    </row>
    <row r="438" spans="1:1" x14ac:dyDescent="0.25">
      <c r="A438" s="1">
        <v>164.577838681</v>
      </c>
    </row>
    <row r="439" spans="1:1" x14ac:dyDescent="0.25">
      <c r="A439" s="1">
        <v>156.501434324</v>
      </c>
    </row>
    <row r="440" spans="1:1" x14ac:dyDescent="0.25">
      <c r="A440" s="1">
        <v>140.54120477800001</v>
      </c>
    </row>
    <row r="441" spans="1:1" x14ac:dyDescent="0.25">
      <c r="A441" s="1">
        <v>147.26477372799999</v>
      </c>
    </row>
    <row r="442" spans="1:1" x14ac:dyDescent="0.25">
      <c r="A442" s="1">
        <v>151.92751306400001</v>
      </c>
    </row>
    <row r="443" spans="1:1" x14ac:dyDescent="0.25">
      <c r="A443" s="1">
        <v>137.91083782600001</v>
      </c>
    </row>
    <row r="444" spans="1:1" x14ac:dyDescent="0.25">
      <c r="A444" s="1">
        <v>132.320625269</v>
      </c>
    </row>
    <row r="445" spans="1:1" x14ac:dyDescent="0.25">
      <c r="A445" s="1">
        <v>140.140797929</v>
      </c>
    </row>
    <row r="446" spans="1:1" x14ac:dyDescent="0.25">
      <c r="A446" s="1">
        <v>169.85857111000001</v>
      </c>
    </row>
    <row r="447" spans="1:1" x14ac:dyDescent="0.25">
      <c r="A447" s="1">
        <v>159.97185357000001</v>
      </c>
    </row>
    <row r="448" spans="1:1" x14ac:dyDescent="0.25">
      <c r="A448" s="1">
        <v>152.05459474899999</v>
      </c>
    </row>
    <row r="449" spans="1:1" x14ac:dyDescent="0.25">
      <c r="A449" s="1">
        <v>122.359192865</v>
      </c>
    </row>
    <row r="450" spans="1:1" x14ac:dyDescent="0.25">
      <c r="A450" s="1">
        <v>156.59531044900001</v>
      </c>
    </row>
    <row r="451" spans="1:1" x14ac:dyDescent="0.25">
      <c r="A451" s="1">
        <v>154.89225705300001</v>
      </c>
    </row>
    <row r="452" spans="1:1" x14ac:dyDescent="0.25">
      <c r="A452" s="1">
        <v>161.53298862899999</v>
      </c>
    </row>
    <row r="453" spans="1:1" x14ac:dyDescent="0.25">
      <c r="A453" s="1">
        <v>163.141601232</v>
      </c>
    </row>
    <row r="454" spans="1:1" x14ac:dyDescent="0.25">
      <c r="A454" s="1">
        <v>168.11134196</v>
      </c>
    </row>
    <row r="455" spans="1:1" x14ac:dyDescent="0.25">
      <c r="A455" s="1">
        <v>149.03624346800001</v>
      </c>
    </row>
    <row r="456" spans="1:1" x14ac:dyDescent="0.25">
      <c r="A456" s="1">
        <v>174.786717595</v>
      </c>
    </row>
    <row r="457" spans="1:1" x14ac:dyDescent="0.25">
      <c r="A457" s="1">
        <v>163.96766064600001</v>
      </c>
    </row>
    <row r="458" spans="1:1" x14ac:dyDescent="0.25">
      <c r="A458" s="1">
        <v>147.49977759199999</v>
      </c>
    </row>
    <row r="459" spans="1:1" x14ac:dyDescent="0.25">
      <c r="A459" s="1">
        <v>158.543126683</v>
      </c>
    </row>
    <row r="460" spans="1:1" x14ac:dyDescent="0.25">
      <c r="A460" s="1">
        <v>165.22313212200001</v>
      </c>
    </row>
    <row r="461" spans="1:1" x14ac:dyDescent="0.25">
      <c r="A461" s="1">
        <v>144.16711255999999</v>
      </c>
    </row>
    <row r="462" spans="1:1" x14ac:dyDescent="0.25">
      <c r="A462" s="1">
        <v>139.60009566599999</v>
      </c>
    </row>
    <row r="463" spans="1:1" x14ac:dyDescent="0.25">
      <c r="A463" s="1">
        <v>168.04967937000001</v>
      </c>
    </row>
    <row r="464" spans="1:1" x14ac:dyDescent="0.25">
      <c r="A464" s="1">
        <v>159.90650963300001</v>
      </c>
    </row>
    <row r="465" spans="1:1" x14ac:dyDescent="0.25">
      <c r="A465" s="1">
        <v>139.65550742799999</v>
      </c>
    </row>
    <row r="466" spans="1:1" x14ac:dyDescent="0.25">
      <c r="A466" s="1">
        <v>130.72504343599999</v>
      </c>
    </row>
    <row r="467" spans="1:1" x14ac:dyDescent="0.25">
      <c r="A467" s="1">
        <v>153.03428556700001</v>
      </c>
    </row>
    <row r="468" spans="1:1" x14ac:dyDescent="0.25">
      <c r="A468" s="1">
        <v>145.32781531099999</v>
      </c>
    </row>
    <row r="469" spans="1:1" x14ac:dyDescent="0.25">
      <c r="A469" s="1">
        <v>158.96248897500001</v>
      </c>
    </row>
    <row r="470" spans="1:1" x14ac:dyDescent="0.25">
      <c r="A470" s="1">
        <v>155.376435214</v>
      </c>
    </row>
    <row r="471" spans="1:1" x14ac:dyDescent="0.25">
      <c r="A471" s="1">
        <v>164.23345842200001</v>
      </c>
    </row>
    <row r="472" spans="1:1" x14ac:dyDescent="0.25">
      <c r="A472" s="1">
        <v>148.570434385</v>
      </c>
    </row>
    <row r="473" spans="1:1" x14ac:dyDescent="0.25">
      <c r="A473" s="1">
        <v>176.61438807799999</v>
      </c>
    </row>
    <row r="474" spans="1:1" x14ac:dyDescent="0.25">
      <c r="A474" s="1">
        <v>172.1150992</v>
      </c>
    </row>
    <row r="475" spans="1:1" x14ac:dyDescent="0.25">
      <c r="A475" s="1">
        <v>137.838216671</v>
      </c>
    </row>
  </sheetData>
  <mergeCells count="4">
    <mergeCell ref="G2:G13"/>
    <mergeCell ref="I2:I13"/>
    <mergeCell ref="J2:J13"/>
    <mergeCell ref="K2:K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workbookViewId="0">
      <selection activeCell="D4" sqref="D4"/>
    </sheetView>
  </sheetViews>
  <sheetFormatPr baseColWidth="10" defaultRowHeight="15" x14ac:dyDescent="0.25"/>
  <cols>
    <col min="3" max="3" width="18.28515625" bestFit="1" customWidth="1"/>
    <col min="4" max="4" width="13.28515625" bestFit="1" customWidth="1"/>
    <col min="5" max="5" width="15.42578125" bestFit="1" customWidth="1"/>
    <col min="7" max="7" width="17.42578125" bestFit="1" customWidth="1"/>
    <col min="8" max="8" width="24.28515625" bestFit="1" customWidth="1"/>
    <col min="9" max="9" width="17.5703125" bestFit="1" customWidth="1"/>
    <col min="10" max="10" width="27" bestFit="1" customWidth="1"/>
  </cols>
  <sheetData>
    <row r="1" spans="1:12" ht="15.75" thickBot="1" x14ac:dyDescent="0.3">
      <c r="A1" s="48" t="s">
        <v>8</v>
      </c>
      <c r="D1" s="48" t="s">
        <v>8</v>
      </c>
      <c r="E1" s="48" t="s">
        <v>9</v>
      </c>
      <c r="F1" s="48"/>
    </row>
    <row r="2" spans="1:12" ht="15.75" thickBot="1" x14ac:dyDescent="0.3">
      <c r="A2" s="1">
        <v>128.96299999999999</v>
      </c>
      <c r="B2" s="1"/>
      <c r="C2" s="1" t="s">
        <v>12</v>
      </c>
      <c r="D2" s="2">
        <f>AVERAGE(A2:A131)</f>
        <v>134.46808461538464</v>
      </c>
      <c r="E2" s="58">
        <f>D2*PI()/180</f>
        <v>2.346910815388795</v>
      </c>
      <c r="G2" s="3" t="s">
        <v>0</v>
      </c>
      <c r="H2" s="4" t="s">
        <v>23</v>
      </c>
      <c r="I2" s="4" t="s">
        <v>24</v>
      </c>
      <c r="J2" s="4" t="s">
        <v>25</v>
      </c>
      <c r="K2" s="5" t="s">
        <v>2</v>
      </c>
    </row>
    <row r="3" spans="1:12" x14ac:dyDescent="0.25">
      <c r="A3" s="1">
        <v>149.41300000000001</v>
      </c>
      <c r="B3" s="1"/>
      <c r="C3" s="1" t="s">
        <v>13</v>
      </c>
      <c r="D3" s="2">
        <f>STDEV(A2:A131)</f>
        <v>20.291020950788418</v>
      </c>
      <c r="E3" s="58">
        <f>D3*PI()/180</f>
        <v>0.35414512418240818</v>
      </c>
      <c r="G3" s="138" t="s">
        <v>21</v>
      </c>
      <c r="H3" s="65">
        <v>15.218864760589518</v>
      </c>
      <c r="I3" s="156">
        <v>30.285325580444194</v>
      </c>
      <c r="J3" s="156">
        <v>8.791429572991321</v>
      </c>
      <c r="K3" s="153">
        <v>9</v>
      </c>
    </row>
    <row r="4" spans="1:12" x14ac:dyDescent="0.25">
      <c r="A4" s="1">
        <v>140.74</v>
      </c>
      <c r="B4" s="1"/>
      <c r="C4" s="1"/>
      <c r="G4" s="139"/>
      <c r="H4" s="66">
        <v>18.998336230286206</v>
      </c>
      <c r="I4" s="157"/>
      <c r="J4" s="157"/>
      <c r="K4" s="154"/>
    </row>
    <row r="5" spans="1:12" x14ac:dyDescent="0.25">
      <c r="A5" s="1">
        <v>108.39400000000001</v>
      </c>
      <c r="B5" s="1"/>
      <c r="C5" s="1"/>
      <c r="G5" s="139"/>
      <c r="H5" s="66">
        <v>31.813933758988654</v>
      </c>
      <c r="I5" s="157"/>
      <c r="J5" s="157"/>
      <c r="K5" s="154"/>
    </row>
    <row r="6" spans="1:12" x14ac:dyDescent="0.25">
      <c r="A6" s="1">
        <v>145.167</v>
      </c>
      <c r="B6" s="1"/>
      <c r="C6" s="1"/>
      <c r="G6" s="139"/>
      <c r="H6" s="66">
        <v>30.439573587748797</v>
      </c>
      <c r="I6" s="157"/>
      <c r="J6" s="157"/>
      <c r="K6" s="154"/>
    </row>
    <row r="7" spans="1:12" x14ac:dyDescent="0.25">
      <c r="A7" s="1">
        <v>167.41300000000001</v>
      </c>
      <c r="B7" s="1"/>
      <c r="C7" s="1"/>
      <c r="G7" s="139"/>
      <c r="H7" s="66">
        <v>38.31910887670346</v>
      </c>
      <c r="I7" s="157"/>
      <c r="J7" s="157"/>
      <c r="K7" s="154"/>
    </row>
    <row r="8" spans="1:12" x14ac:dyDescent="0.25">
      <c r="A8" s="1">
        <v>97.721999999999994</v>
      </c>
      <c r="B8" s="1"/>
      <c r="C8" s="1"/>
      <c r="G8" s="139"/>
      <c r="H8" s="66">
        <v>42.210568795154366</v>
      </c>
      <c r="I8" s="157"/>
      <c r="J8" s="157"/>
      <c r="K8" s="154"/>
    </row>
    <row r="9" spans="1:12" x14ac:dyDescent="0.25">
      <c r="A9" s="1">
        <v>120.444</v>
      </c>
      <c r="B9" s="1"/>
      <c r="C9" s="1"/>
      <c r="G9" s="139"/>
      <c r="H9" s="66">
        <v>32.146602588919599</v>
      </c>
      <c r="I9" s="157"/>
      <c r="J9" s="157"/>
      <c r="K9" s="154"/>
    </row>
    <row r="10" spans="1:12" x14ac:dyDescent="0.25">
      <c r="A10" s="1">
        <v>132.90600000000001</v>
      </c>
      <c r="B10" s="1"/>
      <c r="C10" s="1"/>
      <c r="G10" s="139"/>
      <c r="H10" s="66">
        <v>36.572545272676933</v>
      </c>
      <c r="I10" s="157"/>
      <c r="J10" s="157"/>
      <c r="K10" s="154"/>
    </row>
    <row r="11" spans="1:12" ht="15.75" thickBot="1" x14ac:dyDescent="0.3">
      <c r="A11" s="1">
        <v>142.125</v>
      </c>
      <c r="B11" s="1"/>
      <c r="C11" s="1"/>
      <c r="G11" s="140"/>
      <c r="H11" s="67">
        <v>26.848396352930244</v>
      </c>
      <c r="I11" s="158"/>
      <c r="J11" s="158"/>
      <c r="K11" s="155"/>
    </row>
    <row r="12" spans="1:12" x14ac:dyDescent="0.25">
      <c r="A12" s="1">
        <v>131.505</v>
      </c>
      <c r="B12" s="1"/>
      <c r="C12" s="1"/>
    </row>
    <row r="13" spans="1:12" x14ac:dyDescent="0.25">
      <c r="A13" s="1">
        <v>134.459</v>
      </c>
      <c r="B13" s="1"/>
      <c r="C13" s="1"/>
    </row>
    <row r="14" spans="1:12" x14ac:dyDescent="0.25">
      <c r="A14" s="1">
        <v>124.884</v>
      </c>
      <c r="B14" s="1"/>
      <c r="C14" s="1"/>
      <c r="G14" s="60" t="s">
        <v>3</v>
      </c>
      <c r="H14" s="56">
        <f>I3/(1-COS(D2*PI()/180/2))</f>
        <v>49.402503201484635</v>
      </c>
      <c r="I14" s="55" t="s">
        <v>18</v>
      </c>
      <c r="J14" s="60" t="s">
        <v>10</v>
      </c>
      <c r="K14" s="56">
        <f>H14*(J3/I3+1/2*SIN(E2/2)*E3/(1-COS(E2/2)))</f>
        <v>27.498950613292319</v>
      </c>
      <c r="L14" s="55" t="s">
        <v>18</v>
      </c>
    </row>
    <row r="15" spans="1:12" x14ac:dyDescent="0.25">
      <c r="A15" s="1">
        <v>123.961</v>
      </c>
      <c r="B15" s="1"/>
      <c r="C15" s="1"/>
      <c r="G15" s="60"/>
      <c r="H15" s="55"/>
      <c r="I15" s="55"/>
      <c r="J15" s="61"/>
      <c r="K15" s="57"/>
      <c r="L15" s="55"/>
    </row>
    <row r="16" spans="1:12" x14ac:dyDescent="0.25">
      <c r="A16" s="1">
        <v>155.05600000000001</v>
      </c>
      <c r="B16" s="1"/>
      <c r="C16" s="1"/>
      <c r="G16" s="60" t="s">
        <v>6</v>
      </c>
      <c r="H16" s="56">
        <f>H14-I3</f>
        <v>19.11717762104044</v>
      </c>
      <c r="I16" s="55" t="s">
        <v>18</v>
      </c>
      <c r="J16" s="60" t="s">
        <v>11</v>
      </c>
      <c r="K16" s="56">
        <f>(K14/H14+1/2*E3*TAN(E2/2))*H16</f>
        <v>18.707521040301</v>
      </c>
      <c r="L16" s="55" t="s">
        <v>18</v>
      </c>
    </row>
    <row r="17" spans="1:10" x14ac:dyDescent="0.25">
      <c r="A17" s="1">
        <v>136.53299999999999</v>
      </c>
      <c r="B17" s="1"/>
      <c r="C17" s="1"/>
      <c r="G17" s="61"/>
    </row>
    <row r="18" spans="1:10" x14ac:dyDescent="0.25">
      <c r="A18" s="1">
        <v>122.905</v>
      </c>
      <c r="B18" s="1"/>
      <c r="C18" s="1"/>
    </row>
    <row r="19" spans="1:10" x14ac:dyDescent="0.25">
      <c r="A19" s="1">
        <v>77.650000000000006</v>
      </c>
      <c r="B19" s="1"/>
      <c r="C19" s="1"/>
    </row>
    <row r="20" spans="1:10" x14ac:dyDescent="0.25">
      <c r="A20" s="1">
        <v>120.79300000000001</v>
      </c>
      <c r="B20" s="1"/>
      <c r="C20" s="1"/>
    </row>
    <row r="21" spans="1:10" x14ac:dyDescent="0.25">
      <c r="A21" s="1">
        <v>125.801</v>
      </c>
      <c r="B21" s="1"/>
      <c r="C21" s="1"/>
      <c r="G21" s="48"/>
    </row>
    <row r="22" spans="1:10" x14ac:dyDescent="0.25">
      <c r="A22" s="1">
        <v>129.09399999999999</v>
      </c>
      <c r="B22" s="1"/>
      <c r="C22" s="1"/>
    </row>
    <row r="23" spans="1:10" x14ac:dyDescent="0.25">
      <c r="A23" s="1">
        <v>138.80799999999999</v>
      </c>
      <c r="B23" s="1"/>
      <c r="C23" s="1"/>
    </row>
    <row r="24" spans="1:10" x14ac:dyDescent="0.25">
      <c r="A24" s="1">
        <v>124.30500000000001</v>
      </c>
      <c r="B24" s="1"/>
      <c r="C24" s="1"/>
    </row>
    <row r="25" spans="1:10" x14ac:dyDescent="0.25">
      <c r="A25" s="1">
        <v>88.343999999999994</v>
      </c>
      <c r="B25" s="1"/>
      <c r="C25" s="1"/>
    </row>
    <row r="26" spans="1:10" x14ac:dyDescent="0.25">
      <c r="A26" s="1">
        <v>123.471</v>
      </c>
      <c r="B26" s="1"/>
      <c r="C26" s="1"/>
      <c r="H26" s="55"/>
      <c r="I26" s="50"/>
      <c r="J26" s="60"/>
    </row>
    <row r="27" spans="1:10" x14ac:dyDescent="0.25">
      <c r="A27" s="1">
        <v>138.20500000000001</v>
      </c>
      <c r="B27" s="1"/>
      <c r="C27" s="1"/>
      <c r="H27" s="55"/>
      <c r="J27" s="61"/>
    </row>
    <row r="28" spans="1:10" x14ac:dyDescent="0.25">
      <c r="A28" s="1">
        <v>150.01499999999999</v>
      </c>
      <c r="B28" s="1"/>
      <c r="C28" s="1"/>
      <c r="H28" s="55"/>
      <c r="I28" s="50"/>
      <c r="J28" s="60"/>
    </row>
    <row r="29" spans="1:10" x14ac:dyDescent="0.25">
      <c r="A29" s="1">
        <v>147.381</v>
      </c>
      <c r="B29" s="1"/>
      <c r="C29" s="1"/>
    </row>
    <row r="30" spans="1:10" x14ac:dyDescent="0.25">
      <c r="A30" s="1">
        <v>143.74600000000001</v>
      </c>
      <c r="B30" s="1"/>
      <c r="C30" s="1"/>
    </row>
    <row r="31" spans="1:10" x14ac:dyDescent="0.25">
      <c r="A31" s="1">
        <v>143.90799999999999</v>
      </c>
      <c r="B31" s="1"/>
      <c r="C31" s="1"/>
    </row>
    <row r="32" spans="1:10" x14ac:dyDescent="0.25">
      <c r="A32" s="1">
        <v>156.125</v>
      </c>
      <c r="B32" s="1"/>
      <c r="C32" s="1"/>
    </row>
    <row r="33" spans="1:3" x14ac:dyDescent="0.25">
      <c r="A33" s="1">
        <v>142.25299999999999</v>
      </c>
      <c r="B33" s="1"/>
      <c r="C33" s="1"/>
    </row>
    <row r="34" spans="1:3" x14ac:dyDescent="0.25">
      <c r="A34" s="1">
        <v>145.83600000000001</v>
      </c>
      <c r="B34" s="1"/>
      <c r="C34" s="1"/>
    </row>
    <row r="35" spans="1:3" x14ac:dyDescent="0.25">
      <c r="A35" s="1">
        <v>156.54300000000001</v>
      </c>
      <c r="B35" s="1"/>
      <c r="C35" s="1"/>
    </row>
    <row r="36" spans="1:3" x14ac:dyDescent="0.25">
      <c r="A36" s="1">
        <v>160.346</v>
      </c>
      <c r="B36" s="1"/>
      <c r="C36" s="1"/>
    </row>
    <row r="37" spans="1:3" x14ac:dyDescent="0.25">
      <c r="A37" s="1">
        <v>126.87</v>
      </c>
    </row>
    <row r="38" spans="1:3" x14ac:dyDescent="0.25">
      <c r="A38" s="1">
        <v>120.46599999999999</v>
      </c>
    </row>
    <row r="39" spans="1:3" x14ac:dyDescent="0.25">
      <c r="A39" s="1">
        <v>151.58699999999999</v>
      </c>
      <c r="B39" s="1"/>
      <c r="C39" s="1"/>
    </row>
    <row r="40" spans="1:3" x14ac:dyDescent="0.25">
      <c r="A40" s="1">
        <v>158.29599999999999</v>
      </c>
      <c r="B40" s="1"/>
      <c r="C40" s="1"/>
    </row>
    <row r="41" spans="1:3" x14ac:dyDescent="0.25">
      <c r="A41" s="1">
        <v>159.274</v>
      </c>
      <c r="B41" s="1"/>
      <c r="C41" s="1"/>
    </row>
    <row r="42" spans="1:3" x14ac:dyDescent="0.25">
      <c r="A42" s="1">
        <v>149.67599999999999</v>
      </c>
      <c r="B42" s="1"/>
      <c r="C42" s="1"/>
    </row>
    <row r="43" spans="1:3" x14ac:dyDescent="0.25">
      <c r="A43" s="1">
        <v>126.946</v>
      </c>
      <c r="B43" s="1"/>
      <c r="C43" s="1"/>
    </row>
    <row r="44" spans="1:3" x14ac:dyDescent="0.25">
      <c r="A44" s="1">
        <v>136.90899999999999</v>
      </c>
      <c r="B44" s="1"/>
      <c r="C44" s="1"/>
    </row>
    <row r="45" spans="1:3" x14ac:dyDescent="0.25">
      <c r="A45" s="1">
        <v>131.42400000000001</v>
      </c>
      <c r="B45" s="1"/>
      <c r="C45" s="1"/>
    </row>
    <row r="46" spans="1:3" x14ac:dyDescent="0.25">
      <c r="A46" s="1">
        <v>140.10499999999999</v>
      </c>
      <c r="B46" s="1"/>
      <c r="C46" s="1"/>
    </row>
    <row r="47" spans="1:3" x14ac:dyDescent="0.25">
      <c r="A47" s="1">
        <v>154.791</v>
      </c>
      <c r="B47" s="1"/>
      <c r="C47" s="1"/>
    </row>
    <row r="48" spans="1:3" x14ac:dyDescent="0.25">
      <c r="A48" s="1">
        <v>155.83199999999999</v>
      </c>
      <c r="B48" s="1"/>
      <c r="C48" s="1"/>
    </row>
    <row r="49" spans="1:3" x14ac:dyDescent="0.25">
      <c r="A49" s="1">
        <v>120.65900000000001</v>
      </c>
      <c r="B49" s="1"/>
      <c r="C49" s="1"/>
    </row>
    <row r="50" spans="1:3" x14ac:dyDescent="0.25">
      <c r="A50" s="1">
        <v>132.51</v>
      </c>
      <c r="B50" s="1"/>
      <c r="C50" s="1"/>
    </row>
    <row r="51" spans="1:3" x14ac:dyDescent="0.25">
      <c r="A51" s="1">
        <v>148.24100000000001</v>
      </c>
      <c r="B51" s="1"/>
      <c r="C51" s="1"/>
    </row>
    <row r="52" spans="1:3" x14ac:dyDescent="0.25">
      <c r="A52" s="1">
        <v>160.53</v>
      </c>
      <c r="B52" s="1"/>
      <c r="C52" s="1"/>
    </row>
    <row r="53" spans="1:3" x14ac:dyDescent="0.25">
      <c r="A53" s="1">
        <v>141.59700000000001</v>
      </c>
      <c r="B53" s="1"/>
      <c r="C53" s="1"/>
    </row>
    <row r="54" spans="1:3" x14ac:dyDescent="0.25">
      <c r="A54" s="1">
        <v>147.208</v>
      </c>
      <c r="B54" s="1"/>
      <c r="C54" s="1"/>
    </row>
    <row r="55" spans="1:3" x14ac:dyDescent="0.25">
      <c r="A55" s="1">
        <v>153.435</v>
      </c>
      <c r="B55" s="1"/>
      <c r="C55" s="1"/>
    </row>
    <row r="56" spans="1:3" x14ac:dyDescent="0.25">
      <c r="A56" s="1">
        <v>164.05500000000001</v>
      </c>
      <c r="B56" s="1"/>
      <c r="C56" s="1"/>
    </row>
    <row r="57" spans="1:3" x14ac:dyDescent="0.25">
      <c r="A57" s="1">
        <v>159.88</v>
      </c>
      <c r="B57" s="1"/>
      <c r="C57" s="1"/>
    </row>
    <row r="58" spans="1:3" x14ac:dyDescent="0.25">
      <c r="A58" s="1">
        <v>108.435</v>
      </c>
      <c r="B58" s="1"/>
      <c r="C58" s="1"/>
    </row>
    <row r="59" spans="1:3" x14ac:dyDescent="0.25">
      <c r="A59" s="1">
        <v>127.875</v>
      </c>
      <c r="B59" s="1"/>
      <c r="C59" s="1"/>
    </row>
    <row r="60" spans="1:3" x14ac:dyDescent="0.25">
      <c r="A60" s="1">
        <v>126.82</v>
      </c>
    </row>
    <row r="61" spans="1:3" x14ac:dyDescent="0.25">
      <c r="A61" s="1">
        <v>131.42400000000001</v>
      </c>
    </row>
    <row r="62" spans="1:3" x14ac:dyDescent="0.25">
      <c r="A62" s="1">
        <v>115.021</v>
      </c>
    </row>
    <row r="63" spans="1:3" x14ac:dyDescent="0.25">
      <c r="A63" s="1">
        <v>160.33500000000001</v>
      </c>
    </row>
    <row r="64" spans="1:3" x14ac:dyDescent="0.25">
      <c r="A64" s="1">
        <v>114.833</v>
      </c>
    </row>
    <row r="65" spans="1:1" x14ac:dyDescent="0.25">
      <c r="A65" s="1">
        <v>130.613</v>
      </c>
    </row>
    <row r="66" spans="1:1" x14ac:dyDescent="0.25">
      <c r="A66" s="1">
        <v>136.245</v>
      </c>
    </row>
    <row r="67" spans="1:1" x14ac:dyDescent="0.25">
      <c r="A67" s="1">
        <v>124.41800000000001</v>
      </c>
    </row>
    <row r="68" spans="1:1" x14ac:dyDescent="0.25">
      <c r="A68" s="1">
        <v>120.529</v>
      </c>
    </row>
    <row r="69" spans="1:1" x14ac:dyDescent="0.25">
      <c r="A69" s="1">
        <v>133.315</v>
      </c>
    </row>
    <row r="70" spans="1:1" x14ac:dyDescent="0.25">
      <c r="A70" s="1">
        <v>162.82599999999999</v>
      </c>
    </row>
    <row r="71" spans="1:1" x14ac:dyDescent="0.25">
      <c r="A71" s="1">
        <v>168.23699999999999</v>
      </c>
    </row>
    <row r="72" spans="1:1" x14ac:dyDescent="0.25">
      <c r="A72" s="1">
        <v>138.006</v>
      </c>
    </row>
    <row r="73" spans="1:1" x14ac:dyDescent="0.25">
      <c r="A73" s="1">
        <v>151.44900000000001</v>
      </c>
    </row>
    <row r="74" spans="1:1" x14ac:dyDescent="0.25">
      <c r="A74" s="1">
        <v>150.524</v>
      </c>
    </row>
    <row r="75" spans="1:1" x14ac:dyDescent="0.25">
      <c r="A75" s="1">
        <v>141.911</v>
      </c>
    </row>
    <row r="76" spans="1:1" x14ac:dyDescent="0.25">
      <c r="A76" s="1">
        <v>131.553</v>
      </c>
    </row>
    <row r="77" spans="1:1" x14ac:dyDescent="0.25">
      <c r="A77" s="1">
        <v>125.961</v>
      </c>
    </row>
    <row r="78" spans="1:1" x14ac:dyDescent="0.25">
      <c r="A78" s="1">
        <v>162.696</v>
      </c>
    </row>
    <row r="79" spans="1:1" x14ac:dyDescent="0.25">
      <c r="A79" s="1">
        <v>122.152</v>
      </c>
    </row>
    <row r="80" spans="1:1" x14ac:dyDescent="0.25">
      <c r="A80" s="1">
        <v>142.91999999999999</v>
      </c>
    </row>
    <row r="81" spans="1:1" x14ac:dyDescent="0.25">
      <c r="A81" s="1">
        <v>84.400999999999996</v>
      </c>
    </row>
    <row r="82" spans="1:1" x14ac:dyDescent="0.25">
      <c r="A82" s="1">
        <v>152.35400000000001</v>
      </c>
    </row>
    <row r="83" spans="1:1" x14ac:dyDescent="0.25">
      <c r="A83" s="1">
        <v>118.124</v>
      </c>
    </row>
    <row r="84" spans="1:1" x14ac:dyDescent="0.25">
      <c r="A84" s="1">
        <v>134.82499999999999</v>
      </c>
    </row>
    <row r="85" spans="1:1" x14ac:dyDescent="0.25">
      <c r="A85" s="1">
        <v>100.51600000000001</v>
      </c>
    </row>
    <row r="86" spans="1:1" x14ac:dyDescent="0.25">
      <c r="A86" s="1">
        <v>124.58799999999999</v>
      </c>
    </row>
    <row r="87" spans="1:1" x14ac:dyDescent="0.25">
      <c r="A87" s="1">
        <v>140.82400000000001</v>
      </c>
    </row>
    <row r="88" spans="1:1" x14ac:dyDescent="0.25">
      <c r="A88" s="1">
        <v>152.249</v>
      </c>
    </row>
    <row r="89" spans="1:1" x14ac:dyDescent="0.25">
      <c r="A89" s="1">
        <v>153.066</v>
      </c>
    </row>
    <row r="90" spans="1:1" x14ac:dyDescent="0.25">
      <c r="A90" s="1">
        <v>147.51</v>
      </c>
    </row>
    <row r="91" spans="1:1" x14ac:dyDescent="0.25">
      <c r="A91" s="1">
        <v>143.67699999999999</v>
      </c>
    </row>
    <row r="92" spans="1:1" x14ac:dyDescent="0.25">
      <c r="A92" s="1">
        <v>141.65899999999999</v>
      </c>
    </row>
    <row r="93" spans="1:1" x14ac:dyDescent="0.25">
      <c r="A93" s="1">
        <v>117.521</v>
      </c>
    </row>
    <row r="94" spans="1:1" x14ac:dyDescent="0.25">
      <c r="A94" s="1">
        <v>132.06399999999999</v>
      </c>
    </row>
    <row r="95" spans="1:1" x14ac:dyDescent="0.25">
      <c r="A95" s="1">
        <v>143.05600000000001</v>
      </c>
    </row>
    <row r="96" spans="1:1" x14ac:dyDescent="0.25">
      <c r="A96" s="1">
        <v>151.59200000000001</v>
      </c>
    </row>
    <row r="97" spans="1:1" x14ac:dyDescent="0.25">
      <c r="A97" s="1">
        <v>149.26499999999999</v>
      </c>
    </row>
    <row r="98" spans="1:1" x14ac:dyDescent="0.25">
      <c r="A98" s="1">
        <v>133.39400000000001</v>
      </c>
    </row>
    <row r="99" spans="1:1" x14ac:dyDescent="0.25">
      <c r="A99" s="1">
        <v>128.36699999999999</v>
      </c>
    </row>
    <row r="100" spans="1:1" x14ac:dyDescent="0.25">
      <c r="A100" s="1">
        <v>85.150999999999996</v>
      </c>
    </row>
    <row r="101" spans="1:1" x14ac:dyDescent="0.25">
      <c r="A101" s="1">
        <v>156.702</v>
      </c>
    </row>
    <row r="102" spans="1:1" x14ac:dyDescent="0.25">
      <c r="A102" s="1">
        <v>74.221999999999994</v>
      </c>
    </row>
    <row r="103" spans="1:1" x14ac:dyDescent="0.25">
      <c r="A103" s="1">
        <v>128.25700000000001</v>
      </c>
    </row>
    <row r="104" spans="1:1" x14ac:dyDescent="0.25">
      <c r="A104" s="1">
        <v>135.57900000000001</v>
      </c>
    </row>
    <row r="105" spans="1:1" x14ac:dyDescent="0.25">
      <c r="A105" s="1">
        <v>119.745</v>
      </c>
    </row>
    <row r="106" spans="1:1" x14ac:dyDescent="0.25">
      <c r="A106" s="1">
        <v>141.62299999999999</v>
      </c>
    </row>
    <row r="107" spans="1:1" x14ac:dyDescent="0.25">
      <c r="A107" s="1">
        <v>96.537999999999997</v>
      </c>
    </row>
    <row r="108" spans="1:1" x14ac:dyDescent="0.25">
      <c r="A108" s="1">
        <v>128.072</v>
      </c>
    </row>
    <row r="109" spans="1:1" x14ac:dyDescent="0.25">
      <c r="A109" s="1">
        <v>135.12</v>
      </c>
    </row>
    <row r="110" spans="1:1" x14ac:dyDescent="0.25">
      <c r="A110" s="1">
        <v>128.34100000000001</v>
      </c>
    </row>
    <row r="111" spans="1:1" x14ac:dyDescent="0.25">
      <c r="A111" s="1">
        <v>115.279</v>
      </c>
    </row>
    <row r="112" spans="1:1" x14ac:dyDescent="0.25">
      <c r="A112" s="1">
        <v>149.869</v>
      </c>
    </row>
    <row r="113" spans="1:1" x14ac:dyDescent="0.25">
      <c r="A113" s="1">
        <v>129.321</v>
      </c>
    </row>
    <row r="114" spans="1:1" x14ac:dyDescent="0.25">
      <c r="A114" s="1">
        <v>123.46</v>
      </c>
    </row>
    <row r="115" spans="1:1" x14ac:dyDescent="0.25">
      <c r="A115" s="1">
        <v>102.833</v>
      </c>
    </row>
    <row r="116" spans="1:1" x14ac:dyDescent="0.25">
      <c r="A116" s="1">
        <v>91.34</v>
      </c>
    </row>
    <row r="117" spans="1:1" x14ac:dyDescent="0.25">
      <c r="A117" s="1">
        <v>120.51</v>
      </c>
    </row>
    <row r="118" spans="1:1" x14ac:dyDescent="0.25">
      <c r="A118" s="1">
        <v>131.24100000000001</v>
      </c>
    </row>
    <row r="119" spans="1:1" x14ac:dyDescent="0.25">
      <c r="A119" s="1">
        <v>132.52699999999999</v>
      </c>
    </row>
    <row r="120" spans="1:1" x14ac:dyDescent="0.25">
      <c r="A120" s="1">
        <v>121.759</v>
      </c>
    </row>
    <row r="121" spans="1:1" x14ac:dyDescent="0.25">
      <c r="A121" s="1">
        <v>154.21799999999999</v>
      </c>
    </row>
    <row r="122" spans="1:1" x14ac:dyDescent="0.25">
      <c r="A122" s="1">
        <v>159.52799999999999</v>
      </c>
    </row>
    <row r="123" spans="1:1" x14ac:dyDescent="0.25">
      <c r="A123" s="1">
        <v>133.87200000000001</v>
      </c>
    </row>
    <row r="124" spans="1:1" x14ac:dyDescent="0.25">
      <c r="A124" s="1">
        <v>156.328</v>
      </c>
    </row>
    <row r="125" spans="1:1" x14ac:dyDescent="0.25">
      <c r="A125" s="1">
        <v>111.595</v>
      </c>
    </row>
    <row r="126" spans="1:1" x14ac:dyDescent="0.25">
      <c r="A126" s="1">
        <v>164.696</v>
      </c>
    </row>
    <row r="127" spans="1:1" x14ac:dyDescent="0.25">
      <c r="A127" s="1">
        <v>147.44399999999999</v>
      </c>
    </row>
    <row r="128" spans="1:1" x14ac:dyDescent="0.25">
      <c r="A128" s="1">
        <v>151.029</v>
      </c>
    </row>
    <row r="129" spans="1:1" x14ac:dyDescent="0.25">
      <c r="A129" s="1">
        <v>63.435000000000002</v>
      </c>
    </row>
    <row r="130" spans="1:1" x14ac:dyDescent="0.25">
      <c r="A130" s="1">
        <v>133.92699999999999</v>
      </c>
    </row>
    <row r="131" spans="1:1" x14ac:dyDescent="0.25">
      <c r="A131" s="1">
        <v>164.63499999999999</v>
      </c>
    </row>
  </sheetData>
  <mergeCells count="4">
    <mergeCell ref="K3:K11"/>
    <mergeCell ref="G3:G11"/>
    <mergeCell ref="I3:I11"/>
    <mergeCell ref="J3:J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2"/>
  <sheetViews>
    <sheetView workbookViewId="0">
      <selection activeCell="D3" sqref="D3"/>
    </sheetView>
  </sheetViews>
  <sheetFormatPr baseColWidth="10" defaultRowHeight="15" x14ac:dyDescent="0.25"/>
  <cols>
    <col min="3" max="3" width="18.28515625" bestFit="1" customWidth="1"/>
    <col min="4" max="4" width="13.28515625" bestFit="1" customWidth="1"/>
    <col min="5" max="5" width="15.42578125" bestFit="1" customWidth="1"/>
    <col min="7" max="7" width="18.85546875" customWidth="1"/>
    <col min="8" max="8" width="24.28515625" bestFit="1" customWidth="1"/>
    <col min="9" max="9" width="17.5703125" bestFit="1" customWidth="1"/>
    <col min="10" max="10" width="27" bestFit="1" customWidth="1"/>
    <col min="11" max="11" width="12.140625" customWidth="1"/>
  </cols>
  <sheetData>
    <row r="1" spans="1:12" ht="15.75" thickBot="1" x14ac:dyDescent="0.3">
      <c r="A1" s="48" t="s">
        <v>8</v>
      </c>
      <c r="D1" s="48" t="s">
        <v>8</v>
      </c>
      <c r="E1" s="48" t="s">
        <v>9</v>
      </c>
      <c r="G1" s="3" t="s">
        <v>0</v>
      </c>
      <c r="H1" s="4" t="s">
        <v>23</v>
      </c>
      <c r="I1" s="4" t="s">
        <v>24</v>
      </c>
      <c r="J1" s="4" t="s">
        <v>25</v>
      </c>
      <c r="K1" s="5" t="s">
        <v>2</v>
      </c>
    </row>
    <row r="2" spans="1:12" x14ac:dyDescent="0.25">
      <c r="A2" s="1">
        <v>168.15431257399999</v>
      </c>
      <c r="B2" s="1"/>
      <c r="C2" s="1" t="s">
        <v>12</v>
      </c>
      <c r="D2" s="2">
        <f>AVERAGE(A2:A213)</f>
        <v>143.27385253206162</v>
      </c>
      <c r="E2" s="58">
        <f>D2*PI()/180</f>
        <v>2.5006004587012898</v>
      </c>
      <c r="G2" s="138" t="s">
        <v>22</v>
      </c>
      <c r="H2" s="68">
        <v>47.224649670228317</v>
      </c>
      <c r="I2" s="141">
        <f>AVERAGE(H2:H11)</f>
        <v>60.487140422530857</v>
      </c>
      <c r="J2" s="141">
        <v>18.537606064899567</v>
      </c>
      <c r="K2" s="159">
        <v>10</v>
      </c>
    </row>
    <row r="3" spans="1:12" x14ac:dyDescent="0.25">
      <c r="A3" s="1">
        <v>158.30003876800001</v>
      </c>
      <c r="B3" s="1"/>
      <c r="C3" s="1" t="s">
        <v>13</v>
      </c>
      <c r="D3" s="2">
        <f>STDEV(A2:A213)</f>
        <v>21.614006397107502</v>
      </c>
      <c r="E3" s="58">
        <f>D3*PI()/180</f>
        <v>0.37723557617664294</v>
      </c>
      <c r="G3" s="139"/>
      <c r="H3" s="66">
        <v>51.019197763020564</v>
      </c>
      <c r="I3" s="142"/>
      <c r="J3" s="142"/>
      <c r="K3" s="160"/>
    </row>
    <row r="4" spans="1:12" x14ac:dyDescent="0.25">
      <c r="A4" s="1">
        <v>176.035345277</v>
      </c>
      <c r="B4" s="1"/>
      <c r="C4" s="1"/>
      <c r="D4" s="1"/>
      <c r="G4" s="139"/>
      <c r="H4" s="66">
        <v>63.475764087041881</v>
      </c>
      <c r="I4" s="142"/>
      <c r="J4" s="142"/>
      <c r="K4" s="160"/>
    </row>
    <row r="5" spans="1:12" x14ac:dyDescent="0.25">
      <c r="A5" s="1">
        <v>110.633524252</v>
      </c>
      <c r="B5" s="1"/>
      <c r="C5" s="1"/>
      <c r="D5" s="1"/>
      <c r="G5" s="139"/>
      <c r="H5" s="69">
        <v>47.104115603984532</v>
      </c>
      <c r="I5" s="142"/>
      <c r="J5" s="142"/>
      <c r="K5" s="160"/>
    </row>
    <row r="6" spans="1:12" x14ac:dyDescent="0.25">
      <c r="A6" s="1">
        <v>163.213754913</v>
      </c>
      <c r="B6" s="1"/>
      <c r="C6" s="1"/>
      <c r="D6" s="1"/>
      <c r="G6" s="139"/>
      <c r="H6" s="66">
        <v>52.375315201191007</v>
      </c>
      <c r="I6" s="142"/>
      <c r="J6" s="142"/>
      <c r="K6" s="160"/>
    </row>
    <row r="7" spans="1:12" x14ac:dyDescent="0.25">
      <c r="A7" s="1">
        <v>158.68589357299999</v>
      </c>
      <c r="B7" s="1"/>
      <c r="C7" s="1"/>
      <c r="D7" s="1"/>
      <c r="G7" s="139"/>
      <c r="H7" s="66">
        <v>70.641345379596004</v>
      </c>
      <c r="I7" s="142"/>
      <c r="J7" s="142"/>
      <c r="K7" s="160"/>
    </row>
    <row r="8" spans="1:12" x14ac:dyDescent="0.25">
      <c r="A8" s="1">
        <v>93.337793665000007</v>
      </c>
      <c r="B8" s="1"/>
      <c r="C8" s="1"/>
      <c r="D8" s="1"/>
      <c r="G8" s="139"/>
      <c r="H8" s="66">
        <v>77.572028552487723</v>
      </c>
      <c r="I8" s="142"/>
      <c r="J8" s="142"/>
      <c r="K8" s="160"/>
    </row>
    <row r="9" spans="1:12" x14ac:dyDescent="0.25">
      <c r="A9" s="1">
        <v>167.01235180200001</v>
      </c>
      <c r="B9" s="1"/>
      <c r="C9" s="1"/>
      <c r="D9" s="1"/>
      <c r="G9" s="139"/>
      <c r="H9" s="66">
        <v>46.288881102664874</v>
      </c>
      <c r="I9" s="142"/>
      <c r="J9" s="142"/>
      <c r="K9" s="160"/>
    </row>
    <row r="10" spans="1:12" x14ac:dyDescent="0.25">
      <c r="A10" s="1">
        <v>158.63734987199999</v>
      </c>
      <c r="B10" s="1"/>
      <c r="C10" s="1"/>
      <c r="D10" s="1"/>
      <c r="G10" s="139"/>
      <c r="H10" s="66">
        <v>102.68591520190462</v>
      </c>
      <c r="I10" s="142"/>
      <c r="J10" s="142"/>
      <c r="K10" s="160"/>
    </row>
    <row r="11" spans="1:12" ht="15.75" thickBot="1" x14ac:dyDescent="0.3">
      <c r="A11" s="1">
        <v>146.07020257799999</v>
      </c>
      <c r="B11" s="1"/>
      <c r="C11" s="1"/>
      <c r="D11" s="1"/>
      <c r="G11" s="140"/>
      <c r="H11" s="67">
        <v>46.484191663188994</v>
      </c>
      <c r="I11" s="143"/>
      <c r="J11" s="143"/>
      <c r="K11" s="161"/>
    </row>
    <row r="12" spans="1:12" x14ac:dyDescent="0.25">
      <c r="A12" s="1">
        <v>98.797410709999994</v>
      </c>
      <c r="B12" s="1"/>
      <c r="C12" s="1"/>
      <c r="D12" s="1"/>
    </row>
    <row r="13" spans="1:12" x14ac:dyDescent="0.25">
      <c r="A13" s="1">
        <v>118.394587965</v>
      </c>
      <c r="B13" s="1"/>
      <c r="C13" s="1"/>
      <c r="D13" s="1"/>
    </row>
    <row r="14" spans="1:12" x14ac:dyDescent="0.25">
      <c r="A14" s="1">
        <v>133.33351059399999</v>
      </c>
      <c r="B14" s="1"/>
      <c r="C14" s="1"/>
      <c r="D14" s="1"/>
      <c r="F14" s="57"/>
      <c r="G14" s="60" t="s">
        <v>3</v>
      </c>
      <c r="H14" s="56">
        <f>I2/(1-COS(D2*PI()/180/2))</f>
        <v>88.307220754436159</v>
      </c>
      <c r="I14" s="55" t="s">
        <v>18</v>
      </c>
      <c r="J14" s="60" t="s">
        <v>10</v>
      </c>
      <c r="K14" s="56">
        <f>H14*(J2/I2+1/2*SIN(E2/2)*E3/(1-COS(E2/2)))</f>
        <v>50.14254569951283</v>
      </c>
      <c r="L14" s="55" t="s">
        <v>18</v>
      </c>
    </row>
    <row r="15" spans="1:12" x14ac:dyDescent="0.25">
      <c r="A15" s="1">
        <v>140.34590927599999</v>
      </c>
      <c r="B15" s="1"/>
      <c r="C15" s="1"/>
      <c r="D15" s="1"/>
      <c r="F15" s="57"/>
      <c r="G15" s="60"/>
      <c r="H15" s="55"/>
      <c r="I15" s="55"/>
      <c r="J15" s="61"/>
      <c r="K15" s="57"/>
      <c r="L15" s="55"/>
    </row>
    <row r="16" spans="1:12" x14ac:dyDescent="0.25">
      <c r="A16" s="1">
        <v>103.570434385</v>
      </c>
      <c r="B16" s="1"/>
      <c r="C16" s="1"/>
      <c r="D16" s="1"/>
      <c r="F16" s="57"/>
      <c r="G16" s="60" t="s">
        <v>6</v>
      </c>
      <c r="H16" s="56">
        <f>H14-I2</f>
        <v>27.820080331905302</v>
      </c>
      <c r="I16" s="55" t="s">
        <v>18</v>
      </c>
      <c r="J16" s="60" t="s">
        <v>11</v>
      </c>
      <c r="K16" s="56">
        <f>(K14/H14+1/2*E3*TAN(E2/2))*H16</f>
        <v>31.604939634613267</v>
      </c>
      <c r="L16" s="55" t="s">
        <v>18</v>
      </c>
    </row>
    <row r="17" spans="1:10" x14ac:dyDescent="0.25">
      <c r="A17" s="1">
        <v>99.549133929000007</v>
      </c>
      <c r="B17" s="1"/>
      <c r="C17" s="1"/>
      <c r="D17" s="1"/>
      <c r="F17" s="57"/>
      <c r="G17" s="64"/>
      <c r="H17" s="57"/>
      <c r="I17" s="57"/>
      <c r="J17" s="57"/>
    </row>
    <row r="18" spans="1:10" x14ac:dyDescent="0.25">
      <c r="A18" s="1">
        <v>176.10599355100001</v>
      </c>
      <c r="B18" s="1"/>
      <c r="C18" s="1"/>
      <c r="D18" s="1"/>
    </row>
    <row r="19" spans="1:10" x14ac:dyDescent="0.25">
      <c r="A19" s="1">
        <v>138.31805224300001</v>
      </c>
      <c r="B19" s="1"/>
      <c r="C19" s="1"/>
      <c r="D19" s="1"/>
    </row>
    <row r="20" spans="1:10" x14ac:dyDescent="0.25">
      <c r="A20" s="1">
        <v>123.142672275</v>
      </c>
      <c r="B20" s="1"/>
      <c r="C20" s="1"/>
      <c r="D20" s="1"/>
      <c r="F20" s="48"/>
    </row>
    <row r="21" spans="1:10" x14ac:dyDescent="0.25">
      <c r="A21" s="1">
        <v>141.671895729</v>
      </c>
      <c r="B21" s="1"/>
      <c r="C21" s="1"/>
      <c r="D21" s="1"/>
    </row>
    <row r="22" spans="1:10" x14ac:dyDescent="0.25">
      <c r="A22" s="1">
        <v>129.09385888599999</v>
      </c>
      <c r="B22" s="1"/>
      <c r="C22" s="1"/>
      <c r="D22" s="1"/>
    </row>
    <row r="23" spans="1:10" x14ac:dyDescent="0.25">
      <c r="A23" s="1">
        <v>124.07719528</v>
      </c>
      <c r="B23" s="1"/>
      <c r="C23" s="1"/>
      <c r="D23" s="1"/>
    </row>
    <row r="24" spans="1:10" x14ac:dyDescent="0.25">
      <c r="A24" s="1">
        <v>157.662857196</v>
      </c>
      <c r="B24" s="1"/>
      <c r="C24" s="1"/>
      <c r="D24" s="1"/>
    </row>
    <row r="25" spans="1:10" x14ac:dyDescent="0.25">
      <c r="A25" s="1">
        <v>157.365124369</v>
      </c>
      <c r="B25" s="1"/>
      <c r="C25" s="1"/>
      <c r="D25" s="1"/>
    </row>
    <row r="26" spans="1:10" x14ac:dyDescent="0.25">
      <c r="A26" s="1">
        <v>170.597521169</v>
      </c>
      <c r="B26" s="1"/>
      <c r="C26" s="1"/>
      <c r="D26" s="1"/>
    </row>
    <row r="27" spans="1:10" x14ac:dyDescent="0.25">
      <c r="A27" s="1">
        <v>135</v>
      </c>
      <c r="B27" s="1"/>
      <c r="C27" s="1"/>
      <c r="D27" s="1"/>
    </row>
    <row r="28" spans="1:10" x14ac:dyDescent="0.25">
      <c r="A28" s="1">
        <v>134.76052060200001</v>
      </c>
      <c r="B28" s="1"/>
      <c r="C28" s="1"/>
      <c r="D28" s="1"/>
    </row>
    <row r="29" spans="1:10" x14ac:dyDescent="0.25">
      <c r="A29" s="1">
        <v>148.570434385</v>
      </c>
      <c r="B29" s="1"/>
      <c r="C29" s="1"/>
      <c r="D29" s="1"/>
    </row>
    <row r="30" spans="1:10" x14ac:dyDescent="0.25">
      <c r="A30" s="1">
        <v>120.08524826</v>
      </c>
      <c r="B30" s="1"/>
      <c r="C30" s="1"/>
      <c r="D30" s="1"/>
    </row>
    <row r="31" spans="1:10" x14ac:dyDescent="0.25">
      <c r="A31" s="1">
        <v>147.80697252600001</v>
      </c>
      <c r="B31" s="1"/>
      <c r="C31" s="1"/>
      <c r="D31" s="1"/>
    </row>
    <row r="32" spans="1:10" x14ac:dyDescent="0.25">
      <c r="A32" s="1">
        <v>117.95497068900001</v>
      </c>
      <c r="B32" s="1"/>
      <c r="C32" s="1"/>
      <c r="D32" s="1"/>
    </row>
    <row r="33" spans="1:4" x14ac:dyDescent="0.25">
      <c r="A33" s="1">
        <v>134.266202553</v>
      </c>
      <c r="B33" s="1"/>
      <c r="C33" s="1"/>
      <c r="D33" s="1"/>
    </row>
    <row r="34" spans="1:4" x14ac:dyDescent="0.25">
      <c r="A34" s="1">
        <v>103.33754908500001</v>
      </c>
      <c r="B34" s="1"/>
      <c r="C34" s="1"/>
      <c r="D34" s="1"/>
    </row>
    <row r="35" spans="1:4" x14ac:dyDescent="0.25">
      <c r="A35" s="1">
        <v>130.85288068899999</v>
      </c>
      <c r="B35" s="1"/>
      <c r="C35" s="1"/>
      <c r="D35" s="1"/>
    </row>
    <row r="36" spans="1:4" x14ac:dyDescent="0.25">
      <c r="A36" s="1">
        <v>142.64040676100001</v>
      </c>
      <c r="B36" s="1"/>
      <c r="C36" s="1"/>
      <c r="D36" s="1"/>
    </row>
    <row r="37" spans="1:4" x14ac:dyDescent="0.25">
      <c r="A37" s="1">
        <v>129.36405930199999</v>
      </c>
      <c r="B37" s="1"/>
      <c r="C37" s="1"/>
      <c r="D37" s="1"/>
    </row>
    <row r="38" spans="1:4" x14ac:dyDescent="0.25">
      <c r="A38" s="1">
        <v>139.63546342699999</v>
      </c>
      <c r="B38" s="1"/>
      <c r="C38" s="1"/>
      <c r="D38" s="1"/>
    </row>
    <row r="39" spans="1:4" x14ac:dyDescent="0.25">
      <c r="A39" s="1">
        <v>148.59683796799999</v>
      </c>
      <c r="B39" s="1"/>
      <c r="C39" s="1"/>
      <c r="D39" s="1"/>
    </row>
    <row r="40" spans="1:4" x14ac:dyDescent="0.25">
      <c r="A40" s="1">
        <v>147.74259693900001</v>
      </c>
      <c r="B40" s="1"/>
      <c r="C40" s="1"/>
      <c r="D40" s="1"/>
    </row>
    <row r="41" spans="1:4" x14ac:dyDescent="0.25">
      <c r="A41" s="1">
        <v>119.604450746</v>
      </c>
      <c r="B41" s="1"/>
      <c r="C41" s="1"/>
      <c r="D41" s="1"/>
    </row>
    <row r="42" spans="1:4" x14ac:dyDescent="0.25">
      <c r="A42" s="1">
        <v>133.99992587200001</v>
      </c>
      <c r="B42" s="1"/>
      <c r="C42" s="1"/>
      <c r="D42" s="1"/>
    </row>
    <row r="43" spans="1:4" x14ac:dyDescent="0.25">
      <c r="A43" s="1">
        <v>158.439936093</v>
      </c>
      <c r="B43" s="1"/>
      <c r="C43" s="1"/>
      <c r="D43" s="1"/>
    </row>
    <row r="44" spans="1:4" x14ac:dyDescent="0.25">
      <c r="A44" s="1">
        <v>174.742662491</v>
      </c>
      <c r="B44" s="1"/>
      <c r="C44" s="1"/>
      <c r="D44" s="1"/>
    </row>
    <row r="45" spans="1:4" x14ac:dyDescent="0.25">
      <c r="A45" s="1">
        <v>160.97439396199999</v>
      </c>
      <c r="B45" s="1"/>
      <c r="C45" s="1"/>
      <c r="D45" s="1"/>
    </row>
    <row r="46" spans="1:4" x14ac:dyDescent="0.25">
      <c r="A46" s="1">
        <v>153.74852697200001</v>
      </c>
      <c r="B46" s="1"/>
      <c r="C46" s="1"/>
      <c r="D46" s="1"/>
    </row>
    <row r="47" spans="1:4" x14ac:dyDescent="0.25">
      <c r="A47" s="1">
        <v>139.969740728</v>
      </c>
      <c r="B47" s="1"/>
      <c r="C47" s="1"/>
      <c r="D47" s="1"/>
    </row>
    <row r="48" spans="1:4" x14ac:dyDescent="0.25">
      <c r="A48" s="1">
        <v>156.275410698</v>
      </c>
      <c r="B48" s="1"/>
      <c r="C48" s="1"/>
      <c r="D48" s="1"/>
    </row>
    <row r="49" spans="1:4" x14ac:dyDescent="0.25">
      <c r="A49" s="1">
        <v>174.65977362000001</v>
      </c>
      <c r="B49" s="1"/>
      <c r="C49" s="1"/>
      <c r="D49" s="1"/>
    </row>
    <row r="50" spans="1:4" x14ac:dyDescent="0.25">
      <c r="A50" s="1">
        <v>154.49320730700001</v>
      </c>
      <c r="B50" s="1"/>
      <c r="C50" s="1"/>
      <c r="D50" s="1"/>
    </row>
    <row r="51" spans="1:4" x14ac:dyDescent="0.25">
      <c r="A51" s="1">
        <v>158.65371827800001</v>
      </c>
      <c r="B51" s="1"/>
      <c r="C51" s="1"/>
      <c r="D51" s="1"/>
    </row>
    <row r="52" spans="1:4" x14ac:dyDescent="0.25">
      <c r="A52" s="1">
        <v>151.09764296399999</v>
      </c>
      <c r="B52" s="1"/>
      <c r="C52" s="1"/>
      <c r="D52" s="1"/>
    </row>
    <row r="53" spans="1:4" x14ac:dyDescent="0.25">
      <c r="A53" s="1">
        <v>154.30198988999999</v>
      </c>
      <c r="B53" s="1"/>
      <c r="C53" s="1"/>
      <c r="D53" s="1"/>
    </row>
    <row r="54" spans="1:4" x14ac:dyDescent="0.25">
      <c r="A54" s="1">
        <v>142.91416450899999</v>
      </c>
      <c r="B54" s="1"/>
      <c r="C54" s="1"/>
      <c r="D54" s="1"/>
    </row>
    <row r="55" spans="1:4" x14ac:dyDescent="0.25">
      <c r="A55" s="1">
        <v>147.89957158999999</v>
      </c>
      <c r="B55" s="1"/>
      <c r="C55" s="1"/>
      <c r="D55" s="1"/>
    </row>
    <row r="56" spans="1:4" x14ac:dyDescent="0.25">
      <c r="A56" s="1">
        <v>118.62856641099999</v>
      </c>
      <c r="B56" s="1"/>
      <c r="C56" s="1"/>
      <c r="D56" s="1"/>
    </row>
    <row r="57" spans="1:4" x14ac:dyDescent="0.25">
      <c r="A57" s="1">
        <v>141.34019174599999</v>
      </c>
      <c r="B57" s="1"/>
      <c r="C57" s="1"/>
      <c r="D57" s="1"/>
    </row>
    <row r="58" spans="1:4" x14ac:dyDescent="0.25">
      <c r="A58" s="1">
        <v>156.85153701499999</v>
      </c>
      <c r="B58" s="1"/>
      <c r="C58" s="1"/>
      <c r="D58" s="1"/>
    </row>
    <row r="59" spans="1:4" x14ac:dyDescent="0.25">
      <c r="A59" s="1">
        <v>109.62713140699999</v>
      </c>
      <c r="B59" s="1"/>
      <c r="C59" s="1"/>
      <c r="D59" s="1"/>
    </row>
    <row r="60" spans="1:4" x14ac:dyDescent="0.25">
      <c r="A60" s="1">
        <v>100.071727495</v>
      </c>
      <c r="B60" s="1"/>
      <c r="C60" s="1"/>
      <c r="D60" s="1"/>
    </row>
    <row r="61" spans="1:4" x14ac:dyDescent="0.25">
      <c r="A61" s="1">
        <v>140.184402522</v>
      </c>
      <c r="B61" s="1"/>
      <c r="C61" s="1"/>
      <c r="D61" s="1"/>
    </row>
    <row r="62" spans="1:4" x14ac:dyDescent="0.25">
      <c r="A62" s="1">
        <v>126.057246052</v>
      </c>
      <c r="B62" s="1"/>
      <c r="C62" s="1"/>
      <c r="D62" s="1"/>
    </row>
    <row r="63" spans="1:4" x14ac:dyDescent="0.25">
      <c r="A63" s="1">
        <v>143.45693667500001</v>
      </c>
      <c r="B63" s="1"/>
      <c r="C63" s="1"/>
      <c r="D63" s="1"/>
    </row>
    <row r="64" spans="1:4" x14ac:dyDescent="0.25">
      <c r="A64" s="1">
        <v>127.577102146</v>
      </c>
      <c r="B64" s="1"/>
      <c r="C64" s="1"/>
      <c r="D64" s="1"/>
    </row>
    <row r="65" spans="1:4" x14ac:dyDescent="0.25">
      <c r="A65" s="1">
        <v>140.46473398000001</v>
      </c>
      <c r="B65" s="1"/>
      <c r="C65" s="1"/>
      <c r="D65" s="1"/>
    </row>
    <row r="66" spans="1:4" x14ac:dyDescent="0.25">
      <c r="A66" s="1">
        <v>126.32682595199999</v>
      </c>
      <c r="B66" s="1"/>
      <c r="C66" s="1"/>
      <c r="D66" s="1"/>
    </row>
    <row r="67" spans="1:4" x14ac:dyDescent="0.25">
      <c r="A67" s="1">
        <v>146.11265736600001</v>
      </c>
      <c r="B67" s="1"/>
      <c r="C67" s="1"/>
      <c r="D67" s="1"/>
    </row>
    <row r="68" spans="1:4" x14ac:dyDescent="0.25">
      <c r="A68" s="1">
        <v>163.440612676</v>
      </c>
      <c r="B68" s="1"/>
      <c r="C68" s="1"/>
      <c r="D68" s="1"/>
    </row>
    <row r="69" spans="1:4" x14ac:dyDescent="0.25">
      <c r="A69" s="1">
        <v>159.59725415899999</v>
      </c>
      <c r="B69" s="1"/>
      <c r="C69" s="1"/>
      <c r="D69" s="1"/>
    </row>
    <row r="70" spans="1:4" x14ac:dyDescent="0.25">
      <c r="A70" s="1">
        <v>137.24342973399999</v>
      </c>
      <c r="B70" s="1"/>
      <c r="C70" s="1"/>
      <c r="D70" s="1"/>
    </row>
    <row r="71" spans="1:4" x14ac:dyDescent="0.25">
      <c r="A71" s="1">
        <v>165.256437164</v>
      </c>
      <c r="B71" s="1"/>
      <c r="C71" s="1"/>
      <c r="D71" s="1"/>
    </row>
    <row r="72" spans="1:4" x14ac:dyDescent="0.25">
      <c r="A72" s="1">
        <v>116.81095430000001</v>
      </c>
      <c r="B72" s="1"/>
      <c r="C72" s="1"/>
      <c r="D72" s="1"/>
    </row>
    <row r="73" spans="1:4" x14ac:dyDescent="0.25">
      <c r="A73" s="1">
        <v>162.75854060099999</v>
      </c>
      <c r="B73" s="1"/>
      <c r="C73" s="1"/>
      <c r="D73" s="1"/>
    </row>
    <row r="74" spans="1:4" x14ac:dyDescent="0.25">
      <c r="A74" s="1">
        <v>162.75854060099999</v>
      </c>
      <c r="B74" s="1"/>
      <c r="C74" s="1"/>
      <c r="D74" s="1"/>
    </row>
    <row r="75" spans="1:4" x14ac:dyDescent="0.25">
      <c r="A75" s="1">
        <v>155.907980471</v>
      </c>
      <c r="B75" s="1"/>
      <c r="C75" s="1"/>
      <c r="D75" s="1"/>
    </row>
    <row r="76" spans="1:4" x14ac:dyDescent="0.25">
      <c r="A76" s="1">
        <v>173.884496434</v>
      </c>
      <c r="B76" s="1"/>
      <c r="C76" s="1"/>
      <c r="D76" s="1"/>
    </row>
    <row r="77" spans="1:4" x14ac:dyDescent="0.25">
      <c r="A77" s="1">
        <v>106.389540334</v>
      </c>
      <c r="B77" s="1"/>
      <c r="C77" s="1"/>
      <c r="D77" s="1"/>
    </row>
    <row r="78" spans="1:4" x14ac:dyDescent="0.25">
      <c r="A78" s="1">
        <v>116.820549058</v>
      </c>
      <c r="B78" s="1"/>
      <c r="C78" s="1"/>
      <c r="D78" s="1"/>
    </row>
    <row r="79" spans="1:4" x14ac:dyDescent="0.25">
      <c r="A79" s="1">
        <v>154.746836605</v>
      </c>
      <c r="B79" s="1"/>
      <c r="C79" s="1"/>
      <c r="D79" s="1"/>
    </row>
    <row r="80" spans="1:4" x14ac:dyDescent="0.25">
      <c r="A80" s="1">
        <v>120.735487702</v>
      </c>
      <c r="B80" s="1"/>
      <c r="C80" s="1"/>
      <c r="D80" s="1"/>
    </row>
    <row r="81" spans="1:4" x14ac:dyDescent="0.25">
      <c r="A81" s="1">
        <v>167.969403903</v>
      </c>
      <c r="B81" s="1"/>
      <c r="C81" s="1"/>
      <c r="D81" s="1"/>
    </row>
    <row r="82" spans="1:4" x14ac:dyDescent="0.25">
      <c r="A82" s="1">
        <v>177.27368900600001</v>
      </c>
      <c r="B82" s="1"/>
      <c r="C82" s="1"/>
      <c r="D82" s="1"/>
    </row>
    <row r="83" spans="1:4" x14ac:dyDescent="0.25">
      <c r="A83" s="1">
        <v>173.767143796</v>
      </c>
      <c r="B83" s="1"/>
      <c r="C83" s="1"/>
      <c r="D83" s="1"/>
    </row>
    <row r="84" spans="1:4" x14ac:dyDescent="0.25">
      <c r="A84" s="1">
        <v>150.25511870299999</v>
      </c>
      <c r="B84" s="1"/>
      <c r="C84" s="1"/>
      <c r="D84" s="1"/>
    </row>
    <row r="85" spans="1:4" x14ac:dyDescent="0.25">
      <c r="A85" s="1">
        <v>137.24342973399999</v>
      </c>
      <c r="B85" s="1"/>
      <c r="C85" s="1"/>
      <c r="D85" s="1"/>
    </row>
    <row r="86" spans="1:4" x14ac:dyDescent="0.25">
      <c r="A86" s="1">
        <v>167.130825327</v>
      </c>
      <c r="B86" s="1"/>
      <c r="C86" s="1"/>
      <c r="D86" s="1"/>
    </row>
    <row r="87" spans="1:4" x14ac:dyDescent="0.25">
      <c r="A87" s="1">
        <v>156.24581105600001</v>
      </c>
      <c r="B87" s="1"/>
      <c r="C87" s="1"/>
      <c r="D87" s="1"/>
    </row>
    <row r="88" spans="1:4" x14ac:dyDescent="0.25">
      <c r="A88" s="1">
        <v>145.30484646900001</v>
      </c>
      <c r="B88" s="1"/>
      <c r="C88" s="1"/>
      <c r="D88" s="1"/>
    </row>
    <row r="89" spans="1:4" x14ac:dyDescent="0.25">
      <c r="A89" s="1">
        <v>101.30993247399999</v>
      </c>
      <c r="B89" s="1"/>
      <c r="C89" s="1"/>
      <c r="D89" s="1"/>
    </row>
    <row r="90" spans="1:4" x14ac:dyDescent="0.25">
      <c r="A90" s="1">
        <v>146.30993247399999</v>
      </c>
      <c r="B90" s="1"/>
      <c r="C90" s="1"/>
      <c r="D90" s="1"/>
    </row>
    <row r="91" spans="1:4" x14ac:dyDescent="0.25">
      <c r="A91" s="1">
        <v>143.746162263</v>
      </c>
      <c r="B91" s="1"/>
      <c r="C91" s="1"/>
      <c r="D91" s="1"/>
    </row>
    <row r="92" spans="1:4" x14ac:dyDescent="0.25">
      <c r="A92" s="1">
        <v>153.24740193299999</v>
      </c>
      <c r="B92" s="1"/>
      <c r="C92" s="1"/>
      <c r="D92" s="1"/>
    </row>
    <row r="93" spans="1:4" x14ac:dyDescent="0.25">
      <c r="A93" s="1">
        <v>128.85063993700001</v>
      </c>
      <c r="B93" s="1"/>
      <c r="C93" s="1"/>
      <c r="D93" s="1"/>
    </row>
    <row r="94" spans="1:4" x14ac:dyDescent="0.25">
      <c r="A94" s="1">
        <v>169.50852298800001</v>
      </c>
      <c r="B94" s="1"/>
      <c r="C94" s="1"/>
      <c r="D94" s="1"/>
    </row>
    <row r="95" spans="1:4" x14ac:dyDescent="0.25">
      <c r="A95" s="1">
        <v>139.941855049</v>
      </c>
      <c r="B95" s="1"/>
      <c r="C95" s="1"/>
      <c r="D95" s="1"/>
    </row>
    <row r="96" spans="1:4" x14ac:dyDescent="0.25">
      <c r="A96" s="1">
        <v>176.633539337</v>
      </c>
      <c r="B96" s="1"/>
      <c r="C96" s="1"/>
      <c r="D96" s="1"/>
    </row>
    <row r="97" spans="1:4" x14ac:dyDescent="0.25">
      <c r="A97" s="1">
        <v>116.79951920400001</v>
      </c>
      <c r="B97" s="1"/>
      <c r="C97" s="1"/>
      <c r="D97" s="1"/>
    </row>
    <row r="98" spans="1:4" x14ac:dyDescent="0.25">
      <c r="A98" s="1">
        <v>99.462322208000003</v>
      </c>
      <c r="B98" s="1"/>
      <c r="C98" s="1"/>
      <c r="D98" s="1"/>
    </row>
    <row r="99" spans="1:4" x14ac:dyDescent="0.25">
      <c r="A99" s="1">
        <v>177.57072667700001</v>
      </c>
      <c r="B99" s="1"/>
      <c r="C99" s="1"/>
      <c r="D99" s="1"/>
    </row>
    <row r="100" spans="1:4" x14ac:dyDescent="0.25">
      <c r="A100" s="1">
        <v>117.243649659</v>
      </c>
      <c r="B100" s="1"/>
      <c r="C100" s="1"/>
      <c r="D100" s="1"/>
    </row>
    <row r="101" spans="1:4" x14ac:dyDescent="0.25">
      <c r="A101" s="1">
        <v>132.20433768300001</v>
      </c>
      <c r="B101" s="1"/>
      <c r="C101" s="1"/>
      <c r="D101" s="1"/>
    </row>
    <row r="102" spans="1:4" x14ac:dyDescent="0.25">
      <c r="A102" s="1">
        <v>116.668660069</v>
      </c>
      <c r="B102" s="1"/>
      <c r="C102" s="1"/>
      <c r="D102" s="1"/>
    </row>
    <row r="103" spans="1:4" x14ac:dyDescent="0.25">
      <c r="A103" s="1">
        <v>159.71224731300001</v>
      </c>
      <c r="B103" s="1"/>
      <c r="C103" s="1"/>
      <c r="D103" s="1"/>
    </row>
    <row r="104" spans="1:4" x14ac:dyDescent="0.25">
      <c r="A104" s="1">
        <v>168.15431257399999</v>
      </c>
      <c r="B104" s="1"/>
      <c r="C104" s="1"/>
      <c r="D104" s="1"/>
    </row>
    <row r="105" spans="1:4" x14ac:dyDescent="0.25">
      <c r="A105" s="1">
        <v>158.30003876800001</v>
      </c>
      <c r="B105" s="1"/>
      <c r="C105" s="1"/>
      <c r="D105" s="1"/>
    </row>
    <row r="106" spans="1:4" x14ac:dyDescent="0.25">
      <c r="A106" s="1">
        <v>176.035345277</v>
      </c>
      <c r="B106" s="1"/>
      <c r="C106" s="1"/>
      <c r="D106" s="1"/>
    </row>
    <row r="107" spans="1:4" x14ac:dyDescent="0.25">
      <c r="A107" s="1">
        <v>110.633524252</v>
      </c>
      <c r="B107" s="1"/>
      <c r="C107" s="1"/>
      <c r="D107" s="1"/>
    </row>
    <row r="108" spans="1:4" x14ac:dyDescent="0.25">
      <c r="A108" s="1">
        <v>163.213754913</v>
      </c>
      <c r="B108" s="1"/>
      <c r="C108" s="1"/>
      <c r="D108" s="1"/>
    </row>
    <row r="109" spans="1:4" x14ac:dyDescent="0.25">
      <c r="A109" s="1">
        <v>158.68589357299999</v>
      </c>
      <c r="B109" s="1"/>
      <c r="C109" s="1"/>
      <c r="D109" s="1"/>
    </row>
    <row r="110" spans="1:4" x14ac:dyDescent="0.25">
      <c r="A110" s="1">
        <v>93.337793665000007</v>
      </c>
      <c r="B110" s="1"/>
      <c r="C110" s="1"/>
      <c r="D110" s="1"/>
    </row>
    <row r="111" spans="1:4" x14ac:dyDescent="0.25">
      <c r="A111" s="1">
        <v>167.01235180200001</v>
      </c>
      <c r="B111" s="1"/>
      <c r="C111" s="1"/>
      <c r="D111" s="1"/>
    </row>
    <row r="112" spans="1:4" x14ac:dyDescent="0.25">
      <c r="A112" s="1">
        <v>158.63734987199999</v>
      </c>
      <c r="B112" s="1"/>
      <c r="C112" s="1"/>
      <c r="D112" s="1"/>
    </row>
    <row r="113" spans="1:4" x14ac:dyDescent="0.25">
      <c r="A113" s="1">
        <v>146.07020257799999</v>
      </c>
      <c r="B113" s="1"/>
      <c r="C113" s="1"/>
      <c r="D113" s="1"/>
    </row>
    <row r="114" spans="1:4" x14ac:dyDescent="0.25">
      <c r="A114" s="1">
        <v>98.797410709999994</v>
      </c>
      <c r="B114" s="1"/>
      <c r="C114" s="1"/>
      <c r="D114" s="1"/>
    </row>
    <row r="115" spans="1:4" x14ac:dyDescent="0.25">
      <c r="A115" s="1">
        <v>118.394587965</v>
      </c>
      <c r="B115" s="1"/>
      <c r="C115" s="1"/>
      <c r="D115" s="1"/>
    </row>
    <row r="116" spans="1:4" x14ac:dyDescent="0.25">
      <c r="A116" s="1">
        <v>133.33351059399999</v>
      </c>
      <c r="B116" s="1"/>
      <c r="C116" s="1"/>
      <c r="D116" s="1"/>
    </row>
    <row r="117" spans="1:4" x14ac:dyDescent="0.25">
      <c r="A117" s="1">
        <v>140.34590927599999</v>
      </c>
      <c r="B117" s="1"/>
      <c r="C117" s="1"/>
      <c r="D117" s="1"/>
    </row>
    <row r="118" spans="1:4" x14ac:dyDescent="0.25">
      <c r="A118" s="1">
        <v>103.570434385</v>
      </c>
      <c r="B118" s="1"/>
      <c r="C118" s="1"/>
      <c r="D118" s="1"/>
    </row>
    <row r="119" spans="1:4" x14ac:dyDescent="0.25">
      <c r="A119" s="1">
        <v>99.549133929000007</v>
      </c>
      <c r="B119" s="1"/>
      <c r="C119" s="1"/>
      <c r="D119" s="1"/>
    </row>
    <row r="120" spans="1:4" x14ac:dyDescent="0.25">
      <c r="A120" s="1">
        <v>176.10599355100001</v>
      </c>
      <c r="B120" s="1"/>
      <c r="C120" s="1"/>
      <c r="D120" s="1"/>
    </row>
    <row r="121" spans="1:4" x14ac:dyDescent="0.25">
      <c r="A121" s="1">
        <v>138.31805224300001</v>
      </c>
      <c r="B121" s="1"/>
      <c r="C121" s="1"/>
      <c r="D121" s="1"/>
    </row>
    <row r="122" spans="1:4" x14ac:dyDescent="0.25">
      <c r="A122" s="1">
        <v>123.142672275</v>
      </c>
      <c r="B122" s="1"/>
      <c r="C122" s="1"/>
      <c r="D122" s="1"/>
    </row>
    <row r="123" spans="1:4" x14ac:dyDescent="0.25">
      <c r="A123" s="1">
        <v>141.671895729</v>
      </c>
      <c r="B123" s="1"/>
      <c r="C123" s="1"/>
      <c r="D123" s="1"/>
    </row>
    <row r="124" spans="1:4" x14ac:dyDescent="0.25">
      <c r="A124" s="1">
        <v>129.09385888599999</v>
      </c>
      <c r="B124" s="1"/>
      <c r="C124" s="1"/>
      <c r="D124" s="1"/>
    </row>
    <row r="125" spans="1:4" x14ac:dyDescent="0.25">
      <c r="A125" s="1">
        <v>124.07719528</v>
      </c>
      <c r="B125" s="1"/>
      <c r="C125" s="1"/>
      <c r="D125" s="1"/>
    </row>
    <row r="126" spans="1:4" x14ac:dyDescent="0.25">
      <c r="A126" s="1">
        <v>157.662857196</v>
      </c>
      <c r="B126" s="1"/>
      <c r="C126" s="1"/>
      <c r="D126" s="1"/>
    </row>
    <row r="127" spans="1:4" x14ac:dyDescent="0.25">
      <c r="A127" s="1">
        <v>157.365124369</v>
      </c>
      <c r="B127" s="1"/>
      <c r="C127" s="1"/>
      <c r="D127" s="1"/>
    </row>
    <row r="128" spans="1:4" x14ac:dyDescent="0.25">
      <c r="A128" s="1">
        <v>170.597521169</v>
      </c>
      <c r="B128" s="1"/>
      <c r="C128" s="1"/>
      <c r="D128" s="1"/>
    </row>
    <row r="129" spans="1:4" x14ac:dyDescent="0.25">
      <c r="A129" s="1">
        <v>135</v>
      </c>
      <c r="B129" s="1"/>
      <c r="C129" s="1"/>
      <c r="D129" s="1"/>
    </row>
    <row r="130" spans="1:4" x14ac:dyDescent="0.25">
      <c r="A130" s="1">
        <v>134.76052060200001</v>
      </c>
      <c r="B130" s="1"/>
      <c r="C130" s="1"/>
      <c r="D130" s="1"/>
    </row>
    <row r="131" spans="1:4" x14ac:dyDescent="0.25">
      <c r="A131" s="1">
        <v>148.570434385</v>
      </c>
      <c r="B131" s="1"/>
      <c r="C131" s="1"/>
      <c r="D131" s="1"/>
    </row>
    <row r="132" spans="1:4" x14ac:dyDescent="0.25">
      <c r="A132" s="1">
        <v>120.08524826</v>
      </c>
      <c r="B132" s="1"/>
      <c r="C132" s="1"/>
      <c r="D132" s="1"/>
    </row>
    <row r="133" spans="1:4" x14ac:dyDescent="0.25">
      <c r="A133" s="1">
        <v>147.80697252600001</v>
      </c>
      <c r="B133" s="1"/>
      <c r="C133" s="1"/>
      <c r="D133" s="1"/>
    </row>
    <row r="134" spans="1:4" x14ac:dyDescent="0.25">
      <c r="A134" s="1">
        <v>117.95497068900001</v>
      </c>
      <c r="B134" s="1"/>
      <c r="C134" s="1"/>
      <c r="D134" s="1"/>
    </row>
    <row r="135" spans="1:4" x14ac:dyDescent="0.25">
      <c r="A135" s="1">
        <v>134.266202553</v>
      </c>
      <c r="B135" s="1"/>
      <c r="C135" s="1"/>
      <c r="D135" s="1"/>
    </row>
    <row r="136" spans="1:4" x14ac:dyDescent="0.25">
      <c r="A136" s="1">
        <v>103.33754908500001</v>
      </c>
      <c r="B136" s="1"/>
      <c r="C136" s="1"/>
      <c r="D136" s="1"/>
    </row>
    <row r="137" spans="1:4" x14ac:dyDescent="0.25">
      <c r="A137" s="1">
        <v>130.85288068899999</v>
      </c>
      <c r="B137" s="1"/>
      <c r="C137" s="1"/>
      <c r="D137" s="1"/>
    </row>
    <row r="138" spans="1:4" x14ac:dyDescent="0.25">
      <c r="A138" s="1">
        <v>142.64040676100001</v>
      </c>
      <c r="B138" s="1"/>
      <c r="C138" s="1"/>
      <c r="D138" s="1"/>
    </row>
    <row r="139" spans="1:4" x14ac:dyDescent="0.25">
      <c r="A139" s="1">
        <v>129.36405930199999</v>
      </c>
      <c r="B139" s="1"/>
      <c r="C139" s="1"/>
      <c r="D139" s="1"/>
    </row>
    <row r="140" spans="1:4" x14ac:dyDescent="0.25">
      <c r="A140" s="1">
        <v>139.63546342699999</v>
      </c>
      <c r="B140" s="1"/>
      <c r="C140" s="1"/>
      <c r="D140" s="1"/>
    </row>
    <row r="141" spans="1:4" x14ac:dyDescent="0.25">
      <c r="A141" s="1">
        <v>148.59683796799999</v>
      </c>
      <c r="B141" s="1"/>
      <c r="C141" s="1"/>
      <c r="D141" s="1"/>
    </row>
    <row r="142" spans="1:4" x14ac:dyDescent="0.25">
      <c r="A142" s="1">
        <v>147.74259693900001</v>
      </c>
      <c r="B142" s="1"/>
      <c r="C142" s="1"/>
      <c r="D142" s="1"/>
    </row>
    <row r="143" spans="1:4" x14ac:dyDescent="0.25">
      <c r="A143" s="1">
        <v>119.604450746</v>
      </c>
      <c r="B143" s="1"/>
      <c r="C143" s="1"/>
      <c r="D143" s="1"/>
    </row>
    <row r="144" spans="1:4" x14ac:dyDescent="0.25">
      <c r="A144" s="1">
        <v>133.99992587200001</v>
      </c>
      <c r="B144" s="1"/>
      <c r="C144" s="1"/>
      <c r="D144" s="1"/>
    </row>
    <row r="145" spans="1:4" x14ac:dyDescent="0.25">
      <c r="A145" s="1">
        <v>158.439936093</v>
      </c>
      <c r="B145" s="1"/>
      <c r="C145" s="1"/>
      <c r="D145" s="1"/>
    </row>
    <row r="146" spans="1:4" x14ac:dyDescent="0.25">
      <c r="A146" s="1">
        <v>174.742662491</v>
      </c>
      <c r="B146" s="1"/>
      <c r="C146" s="1"/>
      <c r="D146" s="1"/>
    </row>
    <row r="147" spans="1:4" x14ac:dyDescent="0.25">
      <c r="A147" s="1">
        <v>160.97439396199999</v>
      </c>
      <c r="B147" s="1"/>
      <c r="C147" s="1"/>
      <c r="D147" s="1"/>
    </row>
    <row r="148" spans="1:4" x14ac:dyDescent="0.25">
      <c r="A148" s="1">
        <v>153.74852697200001</v>
      </c>
      <c r="B148" s="1"/>
      <c r="C148" s="1"/>
      <c r="D148" s="1"/>
    </row>
    <row r="149" spans="1:4" x14ac:dyDescent="0.25">
      <c r="A149" s="1">
        <v>139.969740728</v>
      </c>
      <c r="B149" s="1"/>
      <c r="C149" s="1"/>
      <c r="D149" s="1"/>
    </row>
    <row r="150" spans="1:4" x14ac:dyDescent="0.25">
      <c r="A150" s="1">
        <v>156.275410698</v>
      </c>
      <c r="B150" s="1"/>
      <c r="C150" s="1"/>
      <c r="D150" s="1"/>
    </row>
    <row r="151" spans="1:4" x14ac:dyDescent="0.25">
      <c r="A151" s="1">
        <v>174.65977362000001</v>
      </c>
      <c r="B151" s="1"/>
      <c r="C151" s="1"/>
      <c r="D151" s="1"/>
    </row>
    <row r="152" spans="1:4" x14ac:dyDescent="0.25">
      <c r="A152" s="1">
        <v>154.49320730700001</v>
      </c>
      <c r="B152" s="1"/>
      <c r="C152" s="1"/>
      <c r="D152" s="1"/>
    </row>
    <row r="153" spans="1:4" x14ac:dyDescent="0.25">
      <c r="A153" s="1">
        <v>158.65371827800001</v>
      </c>
      <c r="B153" s="1"/>
      <c r="C153" s="1"/>
      <c r="D153" s="1"/>
    </row>
    <row r="154" spans="1:4" x14ac:dyDescent="0.25">
      <c r="A154" s="1">
        <v>151.09764296399999</v>
      </c>
      <c r="B154" s="1"/>
      <c r="C154" s="1"/>
      <c r="D154" s="1"/>
    </row>
    <row r="155" spans="1:4" x14ac:dyDescent="0.25">
      <c r="A155" s="1">
        <v>154.30198988999999</v>
      </c>
      <c r="B155" s="1"/>
      <c r="C155" s="1"/>
      <c r="D155" s="1"/>
    </row>
    <row r="156" spans="1:4" x14ac:dyDescent="0.25">
      <c r="A156" s="1">
        <v>142.91416450899999</v>
      </c>
      <c r="B156" s="1"/>
      <c r="C156" s="1"/>
      <c r="D156" s="1"/>
    </row>
    <row r="157" spans="1:4" x14ac:dyDescent="0.25">
      <c r="A157" s="1">
        <v>147.89957158999999</v>
      </c>
      <c r="B157" s="1"/>
      <c r="C157" s="1"/>
      <c r="D157" s="1"/>
    </row>
    <row r="158" spans="1:4" x14ac:dyDescent="0.25">
      <c r="A158" s="1">
        <v>118.62856641099999</v>
      </c>
      <c r="B158" s="1"/>
      <c r="C158" s="1"/>
      <c r="D158" s="1"/>
    </row>
    <row r="159" spans="1:4" x14ac:dyDescent="0.25">
      <c r="A159" s="1">
        <v>141.34019174599999</v>
      </c>
      <c r="B159" s="1"/>
      <c r="C159" s="1"/>
      <c r="D159" s="1"/>
    </row>
    <row r="160" spans="1:4" x14ac:dyDescent="0.25">
      <c r="A160" s="1">
        <v>156.85153701499999</v>
      </c>
      <c r="B160" s="1"/>
      <c r="C160" s="1"/>
      <c r="D160" s="1"/>
    </row>
    <row r="161" spans="1:4" x14ac:dyDescent="0.25">
      <c r="A161" s="1">
        <v>109.62713140699999</v>
      </c>
      <c r="B161" s="1"/>
      <c r="C161" s="1"/>
      <c r="D161" s="1"/>
    </row>
    <row r="162" spans="1:4" x14ac:dyDescent="0.25">
      <c r="A162" s="1">
        <v>100.071727495</v>
      </c>
      <c r="B162" s="1"/>
      <c r="C162" s="1"/>
      <c r="D162" s="1"/>
    </row>
    <row r="163" spans="1:4" x14ac:dyDescent="0.25">
      <c r="A163" s="1">
        <v>140.184402522</v>
      </c>
      <c r="B163" s="1"/>
      <c r="C163" s="1"/>
      <c r="D163" s="1"/>
    </row>
    <row r="164" spans="1:4" x14ac:dyDescent="0.25">
      <c r="A164" s="1">
        <v>126.057246052</v>
      </c>
      <c r="B164" s="1"/>
      <c r="C164" s="1"/>
      <c r="D164" s="1"/>
    </row>
    <row r="165" spans="1:4" x14ac:dyDescent="0.25">
      <c r="A165" s="1">
        <v>143.45693667500001</v>
      </c>
      <c r="B165" s="1"/>
      <c r="C165" s="1"/>
      <c r="D165" s="1"/>
    </row>
    <row r="166" spans="1:4" x14ac:dyDescent="0.25">
      <c r="A166" s="1">
        <v>127.577102146</v>
      </c>
      <c r="B166" s="1"/>
      <c r="C166" s="1"/>
      <c r="D166" s="1"/>
    </row>
    <row r="167" spans="1:4" x14ac:dyDescent="0.25">
      <c r="A167" s="1">
        <v>140.46473398000001</v>
      </c>
      <c r="B167" s="1"/>
      <c r="C167" s="1"/>
      <c r="D167" s="1"/>
    </row>
    <row r="168" spans="1:4" x14ac:dyDescent="0.25">
      <c r="A168" s="1">
        <v>126.32682595199999</v>
      </c>
      <c r="B168" s="1"/>
      <c r="C168" s="1"/>
      <c r="D168" s="1"/>
    </row>
    <row r="169" spans="1:4" x14ac:dyDescent="0.25">
      <c r="A169" s="1">
        <v>146.11265736600001</v>
      </c>
      <c r="B169" s="1"/>
      <c r="C169" s="1"/>
      <c r="D169" s="1"/>
    </row>
    <row r="170" spans="1:4" x14ac:dyDescent="0.25">
      <c r="A170" s="1">
        <v>163.440612676</v>
      </c>
      <c r="B170" s="1"/>
      <c r="C170" s="1"/>
      <c r="D170" s="1"/>
    </row>
    <row r="171" spans="1:4" x14ac:dyDescent="0.25">
      <c r="A171" s="1">
        <v>159.59725415899999</v>
      </c>
      <c r="B171" s="1"/>
      <c r="C171" s="1"/>
      <c r="D171" s="1"/>
    </row>
    <row r="172" spans="1:4" x14ac:dyDescent="0.25">
      <c r="A172" s="1">
        <v>150.20965789799999</v>
      </c>
      <c r="B172" s="1"/>
      <c r="C172" s="1"/>
      <c r="D172" s="1"/>
    </row>
    <row r="173" spans="1:4" x14ac:dyDescent="0.25">
      <c r="A173" s="1">
        <v>145.38885781499999</v>
      </c>
      <c r="B173" s="1"/>
      <c r="C173" s="1"/>
      <c r="D173" s="1"/>
    </row>
    <row r="174" spans="1:4" x14ac:dyDescent="0.25">
      <c r="A174" s="1">
        <v>138.17400000000001</v>
      </c>
      <c r="B174" s="1"/>
      <c r="C174" s="1"/>
      <c r="D174" s="1"/>
    </row>
    <row r="175" spans="1:4" x14ac:dyDescent="0.25">
      <c r="A175" s="1">
        <v>161.415062568</v>
      </c>
      <c r="B175" s="1"/>
      <c r="C175" s="1"/>
      <c r="D175" s="1"/>
    </row>
    <row r="176" spans="1:4" x14ac:dyDescent="0.25">
      <c r="A176" s="1">
        <v>179.71232486299999</v>
      </c>
      <c r="B176" s="1"/>
      <c r="C176" s="1"/>
      <c r="D176" s="1"/>
    </row>
    <row r="177" spans="1:4" x14ac:dyDescent="0.25">
      <c r="A177" s="1">
        <v>180</v>
      </c>
      <c r="B177" s="1"/>
      <c r="C177" s="1"/>
      <c r="D177" s="1"/>
    </row>
    <row r="178" spans="1:4" x14ac:dyDescent="0.25">
      <c r="A178" s="1">
        <v>148.685987692</v>
      </c>
      <c r="B178" s="1"/>
      <c r="C178" s="1"/>
      <c r="D178" s="1"/>
    </row>
    <row r="179" spans="1:4" x14ac:dyDescent="0.25">
      <c r="A179" s="1">
        <v>168.77314496299999</v>
      </c>
      <c r="B179" s="1"/>
      <c r="C179" s="1"/>
      <c r="D179" s="1"/>
    </row>
    <row r="180" spans="1:4" x14ac:dyDescent="0.25">
      <c r="A180" s="1">
        <v>151.802881958</v>
      </c>
      <c r="B180" s="1"/>
      <c r="C180" s="1"/>
      <c r="D180" s="1"/>
    </row>
    <row r="181" spans="1:4" x14ac:dyDescent="0.25">
      <c r="A181" s="1">
        <v>167.53358897699999</v>
      </c>
      <c r="B181" s="1"/>
      <c r="C181" s="1"/>
      <c r="D181" s="1"/>
    </row>
    <row r="182" spans="1:4" x14ac:dyDescent="0.25">
      <c r="A182" s="1">
        <v>122.66091272200001</v>
      </c>
      <c r="B182" s="1"/>
      <c r="C182" s="1"/>
      <c r="D182" s="1"/>
    </row>
    <row r="183" spans="1:4" x14ac:dyDescent="0.25">
      <c r="A183" s="1">
        <v>156.32304658199999</v>
      </c>
      <c r="B183" s="1"/>
      <c r="C183" s="1"/>
      <c r="D183" s="1"/>
    </row>
    <row r="184" spans="1:4" x14ac:dyDescent="0.25">
      <c r="A184" s="1">
        <v>174.472459848</v>
      </c>
      <c r="B184" s="1"/>
      <c r="C184" s="1"/>
      <c r="D184" s="1"/>
    </row>
    <row r="185" spans="1:4" x14ac:dyDescent="0.25">
      <c r="A185" s="1">
        <v>152.36624252300001</v>
      </c>
      <c r="B185" s="1"/>
      <c r="C185" s="1"/>
      <c r="D185" s="1"/>
    </row>
    <row r="186" spans="1:4" x14ac:dyDescent="0.25">
      <c r="A186" s="1">
        <v>129.03415289099999</v>
      </c>
      <c r="B186" s="1"/>
      <c r="C186" s="1"/>
      <c r="D186" s="1"/>
    </row>
    <row r="187" spans="1:4" x14ac:dyDescent="0.25">
      <c r="A187" s="1">
        <v>175.75315739300001</v>
      </c>
      <c r="B187" s="1"/>
      <c r="C187" s="1"/>
      <c r="D187" s="1"/>
    </row>
    <row r="188" spans="1:4" x14ac:dyDescent="0.25">
      <c r="A188" s="1">
        <v>175.47352472099999</v>
      </c>
      <c r="B188" s="1"/>
      <c r="C188" s="1"/>
      <c r="D188" s="1"/>
    </row>
    <row r="189" spans="1:4" x14ac:dyDescent="0.25">
      <c r="A189" s="1">
        <v>165.683456893</v>
      </c>
      <c r="B189" s="1"/>
      <c r="C189" s="1"/>
      <c r="D189" s="1"/>
    </row>
    <row r="190" spans="1:4" x14ac:dyDescent="0.25">
      <c r="A190" s="1">
        <v>130.526314232</v>
      </c>
      <c r="B190" s="1"/>
      <c r="C190" s="1"/>
      <c r="D190" s="1"/>
    </row>
    <row r="191" spans="1:4" x14ac:dyDescent="0.25">
      <c r="A191" s="1">
        <v>152.056965577</v>
      </c>
      <c r="B191" s="1"/>
      <c r="C191" s="1"/>
      <c r="D191" s="1"/>
    </row>
    <row r="192" spans="1:4" x14ac:dyDescent="0.25">
      <c r="A192" s="1">
        <v>107.24145939899999</v>
      </c>
      <c r="B192" s="1"/>
      <c r="C192" s="1"/>
      <c r="D192" s="1"/>
    </row>
    <row r="193" spans="1:4" x14ac:dyDescent="0.25">
      <c r="A193" s="1">
        <v>173.48019824799999</v>
      </c>
      <c r="B193" s="1"/>
      <c r="C193" s="1"/>
      <c r="D193" s="1"/>
    </row>
    <row r="194" spans="1:4" x14ac:dyDescent="0.25">
      <c r="A194" s="1">
        <v>77.269801979999997</v>
      </c>
      <c r="B194" s="1"/>
      <c r="C194" s="1"/>
      <c r="D194" s="1"/>
    </row>
    <row r="195" spans="1:4" x14ac:dyDescent="0.25">
      <c r="A195" s="1">
        <v>142.04125064900001</v>
      </c>
      <c r="B195" s="1"/>
      <c r="C195" s="1"/>
      <c r="D195" s="1"/>
    </row>
    <row r="196" spans="1:4" x14ac:dyDescent="0.25">
      <c r="A196" s="1">
        <v>176.1110999</v>
      </c>
      <c r="B196" s="1"/>
      <c r="C196" s="1"/>
      <c r="D196" s="1"/>
    </row>
    <row r="197" spans="1:4" x14ac:dyDescent="0.25">
      <c r="A197" s="1">
        <v>179.40672171200001</v>
      </c>
      <c r="B197" s="1"/>
      <c r="C197" s="1"/>
      <c r="D197" s="1"/>
    </row>
    <row r="198" spans="1:4" x14ac:dyDescent="0.25">
      <c r="A198" s="1">
        <v>142.02696320000001</v>
      </c>
      <c r="B198" s="1"/>
      <c r="C198" s="1"/>
      <c r="D198" s="1"/>
    </row>
    <row r="199" spans="1:4" x14ac:dyDescent="0.25">
      <c r="A199" s="1">
        <v>123.062408641</v>
      </c>
      <c r="B199" s="1"/>
      <c r="C199" s="1"/>
      <c r="D199" s="1"/>
    </row>
    <row r="200" spans="1:4" x14ac:dyDescent="0.25">
      <c r="A200" s="1">
        <v>150.608947868</v>
      </c>
      <c r="B200" s="1"/>
      <c r="C200" s="1"/>
      <c r="D200" s="1"/>
    </row>
    <row r="201" spans="1:4" x14ac:dyDescent="0.25">
      <c r="A201" s="1">
        <v>138.26359582000001</v>
      </c>
      <c r="B201" s="1"/>
      <c r="C201" s="1"/>
      <c r="D201" s="1"/>
    </row>
    <row r="202" spans="1:4" x14ac:dyDescent="0.25">
      <c r="A202" s="1">
        <v>131.54588091700001</v>
      </c>
      <c r="B202" s="1"/>
      <c r="C202" s="1"/>
      <c r="D202" s="1"/>
    </row>
    <row r="203" spans="1:4" x14ac:dyDescent="0.25">
      <c r="A203" s="1">
        <v>130.13548556200001</v>
      </c>
      <c r="B203" s="1"/>
      <c r="C203" s="1"/>
      <c r="D203" s="1"/>
    </row>
    <row r="204" spans="1:4" x14ac:dyDescent="0.25">
      <c r="A204" s="1">
        <v>142.25319461300001</v>
      </c>
      <c r="B204" s="1"/>
      <c r="C204" s="1"/>
      <c r="D204" s="1"/>
    </row>
    <row r="205" spans="1:4" x14ac:dyDescent="0.25">
      <c r="A205" s="1">
        <v>141.59160993500001</v>
      </c>
      <c r="B205" s="1"/>
      <c r="C205" s="1"/>
      <c r="D205" s="1"/>
    </row>
    <row r="206" spans="1:4" x14ac:dyDescent="0.25">
      <c r="A206" s="1">
        <v>163.940012693</v>
      </c>
      <c r="B206" s="1"/>
      <c r="C206" s="1"/>
      <c r="D206" s="1"/>
    </row>
    <row r="207" spans="1:4" x14ac:dyDescent="0.25">
      <c r="A207" s="1">
        <v>161.597458289</v>
      </c>
      <c r="B207" s="1"/>
      <c r="C207" s="1"/>
      <c r="D207" s="1"/>
    </row>
    <row r="208" spans="1:4" x14ac:dyDescent="0.25">
      <c r="A208" s="1">
        <v>157.38013505200001</v>
      </c>
      <c r="B208" s="1"/>
      <c r="C208" s="1"/>
      <c r="D208" s="1"/>
    </row>
    <row r="209" spans="1:4" x14ac:dyDescent="0.25">
      <c r="A209" s="1">
        <v>174.51976146000001</v>
      </c>
      <c r="B209" s="1"/>
      <c r="C209" s="1"/>
      <c r="D209" s="1"/>
    </row>
    <row r="210" spans="1:4" x14ac:dyDescent="0.25">
      <c r="A210" s="1">
        <v>142.12501634899999</v>
      </c>
      <c r="B210" s="1"/>
      <c r="C210" s="1"/>
      <c r="D210" s="1"/>
    </row>
    <row r="211" spans="1:4" x14ac:dyDescent="0.25">
      <c r="A211" s="1">
        <v>127.769757361</v>
      </c>
      <c r="B211" s="1"/>
      <c r="C211" s="1"/>
      <c r="D211" s="1"/>
    </row>
    <row r="212" spans="1:4" x14ac:dyDescent="0.25">
      <c r="A212" s="1">
        <v>146.18805555700001</v>
      </c>
      <c r="B212" s="1"/>
      <c r="C212" s="1"/>
      <c r="D212" s="1"/>
    </row>
  </sheetData>
  <mergeCells count="4">
    <mergeCell ref="K2:K11"/>
    <mergeCell ref="G2:G11"/>
    <mergeCell ref="I2:I11"/>
    <mergeCell ref="J2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3"/>
  <sheetViews>
    <sheetView workbookViewId="0">
      <selection activeCell="D4" sqref="D4"/>
    </sheetView>
  </sheetViews>
  <sheetFormatPr baseColWidth="10" defaultRowHeight="15" x14ac:dyDescent="0.25"/>
  <cols>
    <col min="1" max="1" width="13.28515625" bestFit="1" customWidth="1"/>
    <col min="2" max="2" width="13.28515625" customWidth="1"/>
    <col min="3" max="3" width="18.28515625" bestFit="1" customWidth="1"/>
    <col min="4" max="4" width="13.28515625" bestFit="1" customWidth="1"/>
    <col min="5" max="5" width="15.42578125" bestFit="1" customWidth="1"/>
    <col min="6" max="6" width="15.42578125" customWidth="1"/>
    <col min="8" max="8" width="21.42578125" bestFit="1" customWidth="1"/>
    <col min="9" max="9" width="24.28515625" bestFit="1" customWidth="1"/>
    <col min="10" max="10" width="23.140625" bestFit="1" customWidth="1"/>
    <col min="11" max="11" width="33" bestFit="1" customWidth="1"/>
    <col min="12" max="12" width="13" bestFit="1" customWidth="1"/>
    <col min="22" max="23" width="16.85546875" customWidth="1"/>
  </cols>
  <sheetData>
    <row r="1" spans="1:26" ht="15.75" thickBot="1" x14ac:dyDescent="0.3">
      <c r="A1" s="48" t="s">
        <v>8</v>
      </c>
      <c r="B1" s="48"/>
      <c r="C1" s="48"/>
      <c r="D1" s="48" t="s">
        <v>8</v>
      </c>
      <c r="E1" s="48" t="s">
        <v>9</v>
      </c>
      <c r="F1" s="48"/>
      <c r="H1" s="3" t="s">
        <v>27</v>
      </c>
      <c r="I1" s="4" t="s">
        <v>23</v>
      </c>
      <c r="J1" s="4" t="s">
        <v>24</v>
      </c>
      <c r="K1" s="4" t="s">
        <v>25</v>
      </c>
      <c r="L1" s="5" t="s">
        <v>2</v>
      </c>
    </row>
    <row r="2" spans="1:26" x14ac:dyDescent="0.25">
      <c r="A2" s="1">
        <v>169.793618589</v>
      </c>
      <c r="B2" s="1"/>
      <c r="C2" s="1" t="s">
        <v>12</v>
      </c>
      <c r="D2" s="2">
        <f>AVERAGE(A2:A293)</f>
        <v>147.57312546533558</v>
      </c>
      <c r="E2" s="59">
        <f>D2*PI()/180</f>
        <v>2.5756369268287949</v>
      </c>
      <c r="F2" s="59"/>
      <c r="G2" s="100">
        <v>43980</v>
      </c>
      <c r="H2" s="32">
        <v>160</v>
      </c>
      <c r="I2" s="18">
        <v>184.78788302558351</v>
      </c>
      <c r="J2" s="19"/>
      <c r="K2" s="20"/>
      <c r="L2" s="36"/>
      <c r="Y2" s="1"/>
      <c r="Z2" s="2"/>
    </row>
    <row r="3" spans="1:26" x14ac:dyDescent="0.25">
      <c r="A3" s="1">
        <v>172.73602892100001</v>
      </c>
      <c r="B3" s="1"/>
      <c r="C3" s="1" t="s">
        <v>13</v>
      </c>
      <c r="D3" s="2">
        <f>STDEV(A2:A293)</f>
        <v>20.965812248003182</v>
      </c>
      <c r="E3" s="59">
        <f>D3*PI()/180</f>
        <v>0.36592245408260943</v>
      </c>
      <c r="F3" s="59"/>
      <c r="G3" s="101"/>
      <c r="H3" s="33">
        <v>160</v>
      </c>
      <c r="I3" s="22">
        <v>92.334186342986399</v>
      </c>
      <c r="J3" s="23"/>
      <c r="K3" s="24"/>
      <c r="L3" s="37"/>
      <c r="Y3" s="1"/>
      <c r="Z3" s="2"/>
    </row>
    <row r="4" spans="1:26" x14ac:dyDescent="0.25">
      <c r="A4" s="1">
        <v>164.374040006</v>
      </c>
      <c r="B4" s="1"/>
      <c r="C4" s="1"/>
      <c r="D4" s="1"/>
      <c r="G4" s="102"/>
      <c r="H4" s="34">
        <v>160</v>
      </c>
      <c r="I4" s="22">
        <v>215.81087869256677</v>
      </c>
      <c r="J4" s="38"/>
      <c r="K4" s="39"/>
      <c r="L4" s="37"/>
      <c r="Y4" s="1"/>
    </row>
    <row r="5" spans="1:26" x14ac:dyDescent="0.25">
      <c r="A5" s="1">
        <v>167.574057135</v>
      </c>
      <c r="B5" s="1"/>
      <c r="C5" s="1"/>
      <c r="D5" s="1"/>
      <c r="G5" s="101">
        <v>43987</v>
      </c>
      <c r="H5" s="33">
        <v>160</v>
      </c>
      <c r="I5" s="22">
        <v>301.55163920036136</v>
      </c>
      <c r="J5" s="40"/>
      <c r="K5" s="41"/>
      <c r="L5" s="42"/>
      <c r="Y5" s="1"/>
    </row>
    <row r="6" spans="1:26" x14ac:dyDescent="0.25">
      <c r="A6" s="1">
        <v>179.47436539399999</v>
      </c>
      <c r="B6" s="1"/>
      <c r="C6" s="1"/>
      <c r="D6" s="1"/>
      <c r="G6" s="103"/>
      <c r="H6" s="33">
        <v>160</v>
      </c>
      <c r="I6" s="22">
        <v>296.84765109964241</v>
      </c>
      <c r="J6" s="38"/>
      <c r="K6" s="39"/>
      <c r="L6" s="43"/>
      <c r="Y6" s="1"/>
    </row>
    <row r="7" spans="1:26" ht="15.75" thickBot="1" x14ac:dyDescent="0.3">
      <c r="A7" s="1">
        <v>122.894753033</v>
      </c>
      <c r="B7" s="1"/>
      <c r="C7" s="1"/>
      <c r="D7" s="1"/>
      <c r="G7" s="104"/>
      <c r="H7" s="35">
        <v>160</v>
      </c>
      <c r="I7" s="29">
        <v>266.80420509938625</v>
      </c>
      <c r="J7" s="44">
        <v>226.35607391008782</v>
      </c>
      <c r="K7" s="45">
        <v>80.075550317604879</v>
      </c>
      <c r="L7" s="31">
        <v>6</v>
      </c>
      <c r="Y7" s="1"/>
    </row>
    <row r="8" spans="1:26" x14ac:dyDescent="0.25">
      <c r="A8" s="1">
        <v>158.30633985399999</v>
      </c>
      <c r="B8" s="1"/>
      <c r="C8" s="1"/>
      <c r="D8" s="1"/>
      <c r="Y8" s="1"/>
    </row>
    <row r="9" spans="1:26" x14ac:dyDescent="0.25">
      <c r="A9" s="1">
        <v>108.731431452</v>
      </c>
      <c r="B9" s="1"/>
      <c r="C9" s="1"/>
      <c r="D9" s="1"/>
      <c r="G9" s="60" t="s">
        <v>3</v>
      </c>
      <c r="H9" s="56">
        <f>J7/(1-COS(D2*PI()/180/2))</f>
        <v>314.04161512927129</v>
      </c>
      <c r="I9" s="55" t="s">
        <v>18</v>
      </c>
      <c r="J9" s="60" t="s">
        <v>10</v>
      </c>
      <c r="K9" s="2">
        <f>H9*(K7/J7+1/2*SIN(E2/2)*E3/(1-COS(E2/2)))</f>
        <v>187.63993619373576</v>
      </c>
      <c r="L9" s="55" t="s">
        <v>18</v>
      </c>
      <c r="O9" s="2"/>
      <c r="Y9" s="1"/>
    </row>
    <row r="10" spans="1:26" x14ac:dyDescent="0.25">
      <c r="A10" s="1">
        <v>152.283178354</v>
      </c>
      <c r="B10" s="1"/>
      <c r="C10" s="1"/>
      <c r="D10" s="1"/>
      <c r="G10" s="60"/>
      <c r="H10" s="55"/>
      <c r="I10" s="55"/>
      <c r="J10" s="61"/>
      <c r="L10" s="55"/>
      <c r="Y10" s="1"/>
    </row>
    <row r="11" spans="1:26" x14ac:dyDescent="0.25">
      <c r="A11" s="1">
        <v>150.59717899399999</v>
      </c>
      <c r="B11" s="1"/>
      <c r="C11" s="1"/>
      <c r="D11" s="1"/>
      <c r="G11" s="60" t="s">
        <v>6</v>
      </c>
      <c r="H11" s="56">
        <f>H9-J7</f>
        <v>87.685541219183477</v>
      </c>
      <c r="I11" s="55" t="s">
        <v>18</v>
      </c>
      <c r="J11" s="60" t="s">
        <v>11</v>
      </c>
      <c r="K11" s="2">
        <f>(K9/H9+1/2*E3*TAN(E2/2))*H11</f>
        <v>107.56438587613091</v>
      </c>
      <c r="L11" s="55" t="s">
        <v>18</v>
      </c>
      <c r="Y11" s="1"/>
    </row>
    <row r="12" spans="1:26" x14ac:dyDescent="0.25">
      <c r="A12" s="1">
        <v>163.06352887200001</v>
      </c>
      <c r="B12" s="1"/>
      <c r="C12" s="1"/>
      <c r="D12" s="1"/>
      <c r="G12" s="61"/>
      <c r="L12" s="61"/>
      <c r="Y12" s="1"/>
    </row>
    <row r="13" spans="1:26" x14ac:dyDescent="0.25">
      <c r="A13" s="1">
        <v>127.143383777</v>
      </c>
      <c r="B13" s="1"/>
      <c r="C13" s="1"/>
      <c r="D13" s="1"/>
      <c r="L13" s="61"/>
      <c r="Y13" s="1"/>
    </row>
    <row r="14" spans="1:26" x14ac:dyDescent="0.25">
      <c r="A14" s="1">
        <v>148.61787692799999</v>
      </c>
      <c r="B14" s="1"/>
      <c r="C14" s="1"/>
      <c r="D14" s="1"/>
      <c r="L14" s="61"/>
      <c r="Y14" s="1"/>
    </row>
    <row r="15" spans="1:26" x14ac:dyDescent="0.25">
      <c r="A15" s="1">
        <v>124.944337914</v>
      </c>
      <c r="B15" s="1"/>
      <c r="C15" s="1"/>
      <c r="D15" s="1"/>
      <c r="G15" s="48"/>
      <c r="L15" s="62"/>
      <c r="Y15" s="1"/>
    </row>
    <row r="16" spans="1:26" x14ac:dyDescent="0.25">
      <c r="A16" s="1">
        <v>124.49493613</v>
      </c>
      <c r="B16" s="1"/>
      <c r="C16" s="1"/>
      <c r="D16" s="1"/>
      <c r="Y16" s="1"/>
    </row>
    <row r="17" spans="1:25" x14ac:dyDescent="0.25">
      <c r="A17" s="1">
        <v>147.433235188</v>
      </c>
      <c r="B17" s="1"/>
      <c r="C17" s="1"/>
      <c r="D17" s="1"/>
      <c r="Y17" s="1"/>
    </row>
    <row r="18" spans="1:25" x14ac:dyDescent="0.25">
      <c r="A18" s="1">
        <v>126.538001327</v>
      </c>
      <c r="B18" s="1"/>
      <c r="C18" s="1"/>
      <c r="D18" s="1"/>
      <c r="Y18" s="1"/>
    </row>
    <row r="19" spans="1:25" x14ac:dyDescent="0.25">
      <c r="A19" s="1">
        <v>137.079131722</v>
      </c>
      <c r="B19" s="1"/>
      <c r="C19" s="1"/>
      <c r="D19" s="1"/>
      <c r="Y19" s="1"/>
    </row>
    <row r="20" spans="1:25" x14ac:dyDescent="0.25">
      <c r="A20" s="1">
        <v>172.56355725</v>
      </c>
      <c r="B20" s="1"/>
      <c r="C20" s="1"/>
      <c r="D20" s="1"/>
      <c r="Y20" s="1"/>
    </row>
    <row r="21" spans="1:25" x14ac:dyDescent="0.25">
      <c r="A21" s="1">
        <v>152.59878392900001</v>
      </c>
      <c r="B21" s="1"/>
      <c r="C21" s="1"/>
      <c r="D21" s="1"/>
      <c r="Y21" s="1"/>
    </row>
    <row r="22" spans="1:25" x14ac:dyDescent="0.25">
      <c r="A22" s="1">
        <v>178.795103891</v>
      </c>
      <c r="B22" s="1"/>
      <c r="C22" s="1"/>
      <c r="D22" s="1"/>
      <c r="Y22" s="1"/>
    </row>
    <row r="23" spans="1:25" x14ac:dyDescent="0.25">
      <c r="A23" s="1">
        <v>173.061614195</v>
      </c>
      <c r="B23" s="1"/>
      <c r="C23" s="1"/>
      <c r="D23" s="1"/>
      <c r="Y23" s="1"/>
    </row>
    <row r="24" spans="1:25" x14ac:dyDescent="0.25">
      <c r="A24" s="1">
        <v>157.25955348100001</v>
      </c>
      <c r="B24" s="1"/>
      <c r="C24" s="1"/>
      <c r="D24" s="1"/>
      <c r="Y24" s="1"/>
    </row>
    <row r="25" spans="1:25" x14ac:dyDescent="0.25">
      <c r="A25" s="1">
        <v>120.379126011</v>
      </c>
      <c r="B25" s="1"/>
      <c r="C25" s="1"/>
      <c r="D25" s="1"/>
      <c r="Y25" s="1"/>
    </row>
    <row r="26" spans="1:25" x14ac:dyDescent="0.25">
      <c r="A26" s="1">
        <v>122.70065660100001</v>
      </c>
      <c r="B26" s="1"/>
      <c r="C26" s="1"/>
      <c r="D26" s="1"/>
      <c r="Y26" s="1"/>
    </row>
    <row r="27" spans="1:25" x14ac:dyDescent="0.25">
      <c r="A27" s="1">
        <v>132.66533821600001</v>
      </c>
      <c r="B27" s="1"/>
      <c r="C27" s="1"/>
      <c r="D27" s="1"/>
      <c r="Y27" s="1"/>
    </row>
    <row r="28" spans="1:25" x14ac:dyDescent="0.25">
      <c r="A28" s="1">
        <v>173.233825177</v>
      </c>
      <c r="B28" s="1"/>
      <c r="C28" s="1"/>
      <c r="D28" s="1"/>
      <c r="Y28" s="1"/>
    </row>
    <row r="29" spans="1:25" x14ac:dyDescent="0.25">
      <c r="A29" s="1">
        <v>138.22104021600001</v>
      </c>
      <c r="B29" s="1"/>
      <c r="C29" s="1"/>
      <c r="D29" s="1"/>
      <c r="Y29" s="1"/>
    </row>
    <row r="30" spans="1:25" x14ac:dyDescent="0.25">
      <c r="A30" s="1">
        <v>133.82581725200001</v>
      </c>
      <c r="B30" s="1"/>
      <c r="C30" s="1"/>
      <c r="D30" s="1"/>
      <c r="Y30" s="1"/>
    </row>
    <row r="31" spans="1:25" x14ac:dyDescent="0.25">
      <c r="A31" s="1">
        <v>160.79232258499999</v>
      </c>
      <c r="B31" s="1"/>
      <c r="C31" s="1"/>
      <c r="D31" s="1"/>
      <c r="Y31" s="1"/>
    </row>
    <row r="32" spans="1:25" x14ac:dyDescent="0.25">
      <c r="A32" s="1">
        <v>155.79189670400001</v>
      </c>
      <c r="B32" s="1"/>
      <c r="C32" s="1"/>
      <c r="D32" s="1"/>
      <c r="Y32" s="1"/>
    </row>
    <row r="33" spans="1:25" x14ac:dyDescent="0.25">
      <c r="A33" s="1">
        <v>172.05256157400001</v>
      </c>
      <c r="B33" s="1"/>
      <c r="C33" s="1"/>
      <c r="D33" s="1"/>
      <c r="Y33" s="1"/>
    </row>
    <row r="34" spans="1:25" x14ac:dyDescent="0.25">
      <c r="A34" s="1">
        <v>162.51651354399999</v>
      </c>
      <c r="B34" s="1"/>
      <c r="C34" s="1"/>
      <c r="D34" s="1"/>
      <c r="Y34" s="1"/>
    </row>
    <row r="35" spans="1:25" x14ac:dyDescent="0.25">
      <c r="A35" s="1">
        <v>168.43187444599999</v>
      </c>
      <c r="B35" s="1"/>
      <c r="C35" s="1"/>
      <c r="D35" s="1"/>
      <c r="Y35" s="1"/>
    </row>
    <row r="36" spans="1:25" x14ac:dyDescent="0.25">
      <c r="A36" s="1">
        <v>163.44292862399999</v>
      </c>
      <c r="B36" s="1"/>
      <c r="C36" s="1"/>
      <c r="D36" s="1"/>
      <c r="Y36" s="1"/>
    </row>
    <row r="37" spans="1:25" x14ac:dyDescent="0.25">
      <c r="A37" s="1">
        <v>159.20588504400001</v>
      </c>
      <c r="B37" s="1"/>
      <c r="C37" s="1"/>
      <c r="D37" s="1"/>
      <c r="Y37" s="1"/>
    </row>
    <row r="38" spans="1:25" x14ac:dyDescent="0.25">
      <c r="A38" s="1">
        <v>139.110941502</v>
      </c>
      <c r="B38" s="1"/>
      <c r="C38" s="1"/>
      <c r="D38" s="1"/>
      <c r="Y38" s="1"/>
    </row>
    <row r="39" spans="1:25" x14ac:dyDescent="0.25">
      <c r="A39" s="1">
        <v>148.570434385</v>
      </c>
      <c r="B39" s="1"/>
      <c r="C39" s="1"/>
      <c r="D39" s="1"/>
      <c r="Y39" s="1"/>
    </row>
    <row r="40" spans="1:25" x14ac:dyDescent="0.25">
      <c r="A40" s="1">
        <v>156.46542566900001</v>
      </c>
      <c r="B40" s="1"/>
      <c r="C40" s="1"/>
      <c r="D40" s="1"/>
      <c r="Y40" s="1"/>
    </row>
    <row r="41" spans="1:25" x14ac:dyDescent="0.25">
      <c r="A41" s="1">
        <v>174.53898917199999</v>
      </c>
      <c r="B41" s="1"/>
      <c r="C41" s="1"/>
      <c r="D41" s="1"/>
      <c r="Y41" s="1"/>
    </row>
    <row r="42" spans="1:25" x14ac:dyDescent="0.25">
      <c r="A42" s="1">
        <v>169.765197237</v>
      </c>
      <c r="B42" s="1"/>
      <c r="C42" s="1"/>
      <c r="D42" s="1"/>
      <c r="Y42" s="1"/>
    </row>
    <row r="43" spans="1:25" x14ac:dyDescent="0.25">
      <c r="A43" s="1">
        <v>164.18862906999999</v>
      </c>
      <c r="B43" s="1"/>
      <c r="C43" s="1"/>
      <c r="D43" s="1"/>
      <c r="Y43" s="1"/>
    </row>
    <row r="44" spans="1:25" x14ac:dyDescent="0.25">
      <c r="A44" s="1">
        <v>166.26028919699999</v>
      </c>
      <c r="B44" s="1"/>
      <c r="C44" s="1"/>
      <c r="D44" s="1"/>
      <c r="Y44" s="1"/>
    </row>
    <row r="45" spans="1:25" x14ac:dyDescent="0.25">
      <c r="A45" s="1">
        <v>176.582486593</v>
      </c>
      <c r="B45" s="1"/>
      <c r="C45" s="1"/>
      <c r="D45" s="1"/>
      <c r="Y45" s="1"/>
    </row>
    <row r="46" spans="1:25" x14ac:dyDescent="0.25">
      <c r="A46" s="1">
        <v>167.744975426</v>
      </c>
      <c r="B46" s="1"/>
      <c r="C46" s="1"/>
      <c r="D46" s="1"/>
      <c r="Y46" s="1"/>
    </row>
    <row r="47" spans="1:25" x14ac:dyDescent="0.25">
      <c r="A47" s="1">
        <v>140.84456587700001</v>
      </c>
      <c r="B47" s="1"/>
      <c r="C47" s="1"/>
      <c r="D47" s="1"/>
      <c r="Y47" s="1"/>
    </row>
    <row r="48" spans="1:25" x14ac:dyDescent="0.25">
      <c r="A48" s="1">
        <v>146.24354110199999</v>
      </c>
      <c r="B48" s="1"/>
      <c r="C48" s="1"/>
      <c r="D48" s="1"/>
      <c r="Y48" s="1"/>
    </row>
    <row r="49" spans="1:25" x14ac:dyDescent="0.25">
      <c r="A49" s="1">
        <v>113.423921341</v>
      </c>
      <c r="B49" s="1"/>
      <c r="C49" s="1"/>
      <c r="D49" s="1"/>
      <c r="Y49" s="1"/>
    </row>
    <row r="50" spans="1:25" x14ac:dyDescent="0.25">
      <c r="A50" s="1">
        <v>175.286485838</v>
      </c>
      <c r="B50" s="1"/>
      <c r="C50" s="1"/>
      <c r="D50" s="1"/>
      <c r="Y50" s="1"/>
    </row>
    <row r="51" spans="1:25" x14ac:dyDescent="0.25">
      <c r="A51" s="1">
        <v>171.96919699099999</v>
      </c>
      <c r="B51" s="1"/>
      <c r="C51" s="1"/>
      <c r="D51" s="1"/>
      <c r="Y51" s="1"/>
    </row>
    <row r="52" spans="1:25" x14ac:dyDescent="0.25">
      <c r="A52" s="1">
        <v>148.30475750100001</v>
      </c>
      <c r="B52" s="1"/>
      <c r="C52" s="1"/>
      <c r="D52" s="1"/>
      <c r="Y52" s="1"/>
    </row>
    <row r="53" spans="1:25" x14ac:dyDescent="0.25">
      <c r="A53" s="1">
        <v>169.56862643599999</v>
      </c>
      <c r="B53" s="1"/>
      <c r="C53" s="1"/>
      <c r="D53" s="1"/>
      <c r="Y53" s="1"/>
    </row>
    <row r="54" spans="1:25" x14ac:dyDescent="0.25">
      <c r="A54" s="1">
        <v>145.846478238</v>
      </c>
      <c r="B54" s="1"/>
      <c r="C54" s="1"/>
      <c r="D54" s="1"/>
      <c r="Y54" s="1"/>
    </row>
    <row r="55" spans="1:25" x14ac:dyDescent="0.25">
      <c r="A55" s="1">
        <v>160.55996517200001</v>
      </c>
      <c r="B55" s="1"/>
      <c r="C55" s="1"/>
      <c r="D55" s="1"/>
      <c r="Y55" s="1"/>
    </row>
    <row r="56" spans="1:25" x14ac:dyDescent="0.25">
      <c r="A56" s="1">
        <v>180</v>
      </c>
      <c r="B56" s="1"/>
      <c r="C56" s="1"/>
      <c r="D56" s="1"/>
      <c r="Y56" s="1"/>
    </row>
    <row r="57" spans="1:25" x14ac:dyDescent="0.25">
      <c r="A57" s="1">
        <v>172.11108519000001</v>
      </c>
      <c r="B57" s="1"/>
      <c r="C57" s="1"/>
      <c r="D57" s="1"/>
    </row>
    <row r="58" spans="1:25" x14ac:dyDescent="0.25">
      <c r="A58" s="1">
        <v>147.58311293899999</v>
      </c>
      <c r="B58" s="1"/>
      <c r="C58" s="1"/>
      <c r="D58" s="1"/>
    </row>
    <row r="59" spans="1:25" x14ac:dyDescent="0.25">
      <c r="A59" s="1">
        <v>153.503402529</v>
      </c>
      <c r="B59" s="1"/>
      <c r="C59" s="1"/>
      <c r="D59" s="1"/>
    </row>
    <row r="60" spans="1:25" x14ac:dyDescent="0.25">
      <c r="A60" s="1">
        <v>155.32182544299999</v>
      </c>
      <c r="B60" s="1"/>
      <c r="C60" s="1"/>
      <c r="D60" s="1"/>
      <c r="P60" s="1"/>
    </row>
    <row r="61" spans="1:25" x14ac:dyDescent="0.25">
      <c r="A61" s="1">
        <v>170.99149625800001</v>
      </c>
      <c r="B61" s="1"/>
      <c r="C61" s="1"/>
      <c r="D61" s="1"/>
      <c r="N61" s="1"/>
      <c r="O61" s="1"/>
      <c r="P61" s="1"/>
    </row>
    <row r="62" spans="1:25" x14ac:dyDescent="0.25">
      <c r="A62" s="1">
        <v>120.116535243</v>
      </c>
      <c r="B62" s="1"/>
      <c r="C62" s="1"/>
      <c r="D62" s="1"/>
      <c r="N62" s="1"/>
      <c r="O62" s="1"/>
      <c r="P62" s="1"/>
    </row>
    <row r="63" spans="1:25" x14ac:dyDescent="0.25">
      <c r="A63" s="1">
        <v>148.031157463</v>
      </c>
      <c r="B63" s="1"/>
      <c r="C63" s="1"/>
      <c r="D63" s="1"/>
      <c r="N63" s="1"/>
      <c r="O63" s="1"/>
      <c r="P63" s="1"/>
    </row>
    <row r="64" spans="1:25" x14ac:dyDescent="0.25">
      <c r="A64" s="1">
        <v>170.13154757800001</v>
      </c>
      <c r="B64" s="1"/>
      <c r="C64" s="1"/>
      <c r="D64" s="1"/>
      <c r="N64" s="1"/>
      <c r="O64" s="1"/>
      <c r="P64" s="1"/>
    </row>
    <row r="65" spans="1:16" x14ac:dyDescent="0.25">
      <c r="A65" s="1">
        <v>166.86597769400001</v>
      </c>
      <c r="B65" s="1"/>
      <c r="C65" s="1"/>
      <c r="D65" s="1"/>
      <c r="N65" s="1"/>
      <c r="O65" s="1"/>
      <c r="P65" s="1"/>
    </row>
    <row r="66" spans="1:16" x14ac:dyDescent="0.25">
      <c r="A66" s="1">
        <v>150.41183170599999</v>
      </c>
      <c r="B66" s="1"/>
      <c r="C66" s="1"/>
      <c r="D66" s="1"/>
      <c r="N66" s="1"/>
      <c r="O66" s="1"/>
      <c r="P66" s="1"/>
    </row>
    <row r="67" spans="1:16" x14ac:dyDescent="0.25">
      <c r="A67" s="1">
        <v>160.083594006</v>
      </c>
      <c r="B67" s="1"/>
      <c r="C67" s="1"/>
      <c r="D67" s="1"/>
      <c r="N67" s="1"/>
      <c r="O67" s="1"/>
      <c r="P67" s="1"/>
    </row>
    <row r="68" spans="1:16" x14ac:dyDescent="0.25">
      <c r="A68" s="1">
        <v>120.38820185199999</v>
      </c>
      <c r="B68" s="1"/>
      <c r="C68" s="1"/>
      <c r="D68" s="1"/>
      <c r="N68" s="1"/>
      <c r="O68" s="1"/>
      <c r="P68" s="1"/>
    </row>
    <row r="69" spans="1:16" x14ac:dyDescent="0.25">
      <c r="A69" s="1">
        <v>111.831383734</v>
      </c>
      <c r="B69" s="1"/>
      <c r="C69" s="1"/>
      <c r="D69" s="1"/>
      <c r="N69" s="1"/>
      <c r="O69" s="1"/>
      <c r="P69" s="1"/>
    </row>
    <row r="70" spans="1:16" x14ac:dyDescent="0.25">
      <c r="A70" s="1">
        <v>154.746836605</v>
      </c>
      <c r="B70" s="1"/>
      <c r="C70" s="1"/>
      <c r="D70" s="1"/>
      <c r="N70" s="1"/>
      <c r="O70" s="1"/>
      <c r="P70" s="1"/>
    </row>
    <row r="71" spans="1:16" x14ac:dyDescent="0.25">
      <c r="A71" s="1">
        <v>137.67047770400001</v>
      </c>
      <c r="B71" s="1"/>
      <c r="C71" s="1"/>
      <c r="D71" s="1"/>
      <c r="N71" s="1"/>
      <c r="O71" s="1"/>
      <c r="P71" s="1"/>
    </row>
    <row r="72" spans="1:16" x14ac:dyDescent="0.25">
      <c r="A72" s="1">
        <v>132.27368900600001</v>
      </c>
      <c r="B72" s="1"/>
      <c r="C72" s="1"/>
      <c r="D72" s="1"/>
      <c r="N72" s="1"/>
      <c r="O72" s="1"/>
      <c r="P72" s="1"/>
    </row>
    <row r="73" spans="1:16" x14ac:dyDescent="0.25">
      <c r="A73" s="1">
        <v>179.29809600900001</v>
      </c>
      <c r="B73" s="1"/>
      <c r="C73" s="1"/>
      <c r="D73" s="1"/>
      <c r="N73" s="1"/>
      <c r="O73" s="1"/>
      <c r="P73" s="1"/>
    </row>
    <row r="74" spans="1:16" x14ac:dyDescent="0.25">
      <c r="A74" s="1">
        <v>142.87163535600001</v>
      </c>
      <c r="B74" s="1"/>
      <c r="C74" s="1"/>
      <c r="D74" s="1"/>
      <c r="N74" s="1"/>
      <c r="O74" s="1"/>
      <c r="P74" s="1"/>
    </row>
    <row r="75" spans="1:16" x14ac:dyDescent="0.25">
      <c r="A75" s="1">
        <v>163.83519626899999</v>
      </c>
      <c r="B75" s="1"/>
      <c r="C75" s="1"/>
      <c r="D75" s="1"/>
      <c r="N75" s="1"/>
      <c r="O75" s="1"/>
      <c r="P75" s="1"/>
    </row>
    <row r="76" spans="1:16" x14ac:dyDescent="0.25">
      <c r="A76" s="1">
        <v>168.742751083</v>
      </c>
      <c r="B76" s="1"/>
      <c r="C76" s="1"/>
      <c r="D76" s="1"/>
      <c r="N76" s="1"/>
      <c r="O76" s="1"/>
      <c r="P76" s="1"/>
    </row>
    <row r="77" spans="1:16" x14ac:dyDescent="0.25">
      <c r="A77" s="1">
        <v>149.47029409999999</v>
      </c>
      <c r="B77" s="1"/>
      <c r="C77" s="1"/>
      <c r="D77" s="1"/>
      <c r="N77" s="1"/>
      <c r="O77" s="1"/>
      <c r="P77" s="1"/>
    </row>
    <row r="78" spans="1:16" x14ac:dyDescent="0.25">
      <c r="A78" s="1">
        <v>170.75785386999999</v>
      </c>
      <c r="B78" s="1"/>
      <c r="C78" s="1"/>
      <c r="D78" s="1"/>
      <c r="N78" s="1"/>
      <c r="O78" s="1"/>
      <c r="P78" s="1"/>
    </row>
    <row r="79" spans="1:16" x14ac:dyDescent="0.25">
      <c r="A79" s="1">
        <v>156.764075144</v>
      </c>
      <c r="B79" s="1"/>
      <c r="C79" s="1"/>
      <c r="D79" s="1"/>
      <c r="N79" s="1"/>
      <c r="O79" s="1"/>
      <c r="P79" s="1"/>
    </row>
    <row r="80" spans="1:16" x14ac:dyDescent="0.25">
      <c r="A80" s="1">
        <v>162.897271031</v>
      </c>
      <c r="B80" s="1"/>
      <c r="C80" s="1"/>
      <c r="D80" s="1"/>
      <c r="N80" s="1"/>
      <c r="O80" s="1"/>
      <c r="P80" s="1"/>
    </row>
    <row r="81" spans="1:16" x14ac:dyDescent="0.25">
      <c r="A81" s="1">
        <v>130.51956035000001</v>
      </c>
      <c r="B81" s="1"/>
      <c r="C81" s="1"/>
      <c r="D81" s="1"/>
      <c r="N81" s="1"/>
      <c r="O81" s="1"/>
      <c r="P81" s="1"/>
    </row>
    <row r="82" spans="1:16" x14ac:dyDescent="0.25">
      <c r="A82" s="1">
        <v>164.491943776</v>
      </c>
      <c r="B82" s="1"/>
      <c r="C82" s="1"/>
      <c r="D82" s="1"/>
      <c r="N82" s="1"/>
      <c r="O82" s="1"/>
      <c r="P82" s="1"/>
    </row>
    <row r="83" spans="1:16" x14ac:dyDescent="0.25">
      <c r="A83" s="1">
        <v>137.56377021099999</v>
      </c>
      <c r="B83" s="1"/>
      <c r="C83" s="1"/>
      <c r="D83" s="1"/>
      <c r="N83" s="1"/>
      <c r="O83" s="1"/>
      <c r="P83" s="1"/>
    </row>
    <row r="84" spans="1:16" x14ac:dyDescent="0.25">
      <c r="A84" s="1">
        <v>126.748121465</v>
      </c>
      <c r="B84" s="1"/>
      <c r="C84" s="1"/>
      <c r="D84" s="1"/>
      <c r="N84" s="1"/>
      <c r="O84" s="1"/>
      <c r="P84" s="1"/>
    </row>
    <row r="85" spans="1:16" x14ac:dyDescent="0.25">
      <c r="A85" s="1">
        <v>142.32190828700001</v>
      </c>
      <c r="B85" s="1"/>
      <c r="C85" s="1"/>
      <c r="D85" s="1"/>
      <c r="N85" s="1"/>
      <c r="O85" s="1"/>
      <c r="P85" s="1"/>
    </row>
    <row r="86" spans="1:16" x14ac:dyDescent="0.25">
      <c r="A86" s="1">
        <v>155.431160121</v>
      </c>
      <c r="B86" s="1"/>
      <c r="C86" s="1"/>
      <c r="D86" s="1"/>
      <c r="N86" s="1"/>
      <c r="O86" s="1"/>
      <c r="P86" s="1"/>
    </row>
    <row r="87" spans="1:16" x14ac:dyDescent="0.25">
      <c r="A87" s="1">
        <v>166.07401126400001</v>
      </c>
      <c r="B87" s="1"/>
      <c r="C87" s="1"/>
      <c r="D87" s="1"/>
      <c r="N87" s="1"/>
      <c r="O87" s="1"/>
      <c r="P87" s="1"/>
    </row>
    <row r="88" spans="1:16" x14ac:dyDescent="0.25">
      <c r="A88" s="1">
        <v>167.26409041700001</v>
      </c>
      <c r="B88" s="1"/>
      <c r="C88" s="1"/>
      <c r="D88" s="1"/>
      <c r="N88" s="1"/>
      <c r="O88" s="1"/>
      <c r="P88" s="1"/>
    </row>
    <row r="89" spans="1:16" x14ac:dyDescent="0.25">
      <c r="A89" s="1">
        <v>175.97800982300001</v>
      </c>
      <c r="B89" s="1"/>
      <c r="C89" s="1"/>
      <c r="D89" s="1"/>
      <c r="N89" s="1"/>
      <c r="O89" s="1"/>
      <c r="P89" s="1"/>
    </row>
    <row r="90" spans="1:16" x14ac:dyDescent="0.25">
      <c r="A90" s="1">
        <v>154.24952587300001</v>
      </c>
      <c r="B90" s="1"/>
      <c r="C90" s="1"/>
      <c r="D90" s="1"/>
      <c r="N90" s="1"/>
      <c r="O90" s="1"/>
      <c r="P90" s="1"/>
    </row>
    <row r="91" spans="1:16" x14ac:dyDescent="0.25">
      <c r="A91" s="1">
        <v>144.807595679</v>
      </c>
      <c r="B91" s="1"/>
      <c r="C91" s="1"/>
      <c r="D91" s="1"/>
      <c r="N91" s="1"/>
      <c r="O91" s="1"/>
      <c r="P91" s="1"/>
    </row>
    <row r="92" spans="1:16" x14ac:dyDescent="0.25">
      <c r="A92" s="1">
        <v>163.610459666</v>
      </c>
      <c r="B92" s="1"/>
      <c r="C92" s="1"/>
      <c r="D92" s="1"/>
      <c r="N92" s="1"/>
      <c r="O92" s="1"/>
      <c r="P92" s="1"/>
    </row>
    <row r="93" spans="1:16" x14ac:dyDescent="0.25">
      <c r="A93" s="1">
        <v>125.02154051700001</v>
      </c>
      <c r="B93" s="1"/>
      <c r="C93" s="1"/>
      <c r="D93" s="1"/>
      <c r="N93" s="1"/>
      <c r="O93" s="1"/>
      <c r="P93" s="1"/>
    </row>
    <row r="94" spans="1:16" x14ac:dyDescent="0.25">
      <c r="A94" s="1">
        <v>137.410305698</v>
      </c>
      <c r="B94" s="1"/>
      <c r="C94" s="1"/>
      <c r="D94" s="1"/>
      <c r="N94" s="1"/>
      <c r="O94" s="1"/>
      <c r="P94" s="1"/>
    </row>
    <row r="95" spans="1:16" x14ac:dyDescent="0.25">
      <c r="A95" s="1">
        <v>122.896410523</v>
      </c>
      <c r="B95" s="1"/>
      <c r="C95" s="1"/>
      <c r="D95" s="1"/>
      <c r="N95" s="1"/>
      <c r="O95" s="1"/>
      <c r="P95" s="1"/>
    </row>
    <row r="96" spans="1:16" x14ac:dyDescent="0.25">
      <c r="A96" s="1">
        <v>145.36319245600001</v>
      </c>
      <c r="B96" s="1"/>
      <c r="C96" s="1"/>
      <c r="D96" s="1"/>
      <c r="N96" s="1"/>
      <c r="O96" s="1"/>
      <c r="P96" s="1"/>
    </row>
    <row r="97" spans="1:16" x14ac:dyDescent="0.25">
      <c r="A97" s="1">
        <v>146.64614070299999</v>
      </c>
      <c r="B97" s="1"/>
      <c r="C97" s="1"/>
      <c r="D97" s="1"/>
      <c r="N97" s="1"/>
      <c r="O97" s="1"/>
      <c r="P97" s="1"/>
    </row>
    <row r="98" spans="1:16" x14ac:dyDescent="0.25">
      <c r="A98" s="1">
        <v>174.44296547299999</v>
      </c>
      <c r="B98" s="1"/>
      <c r="C98" s="1"/>
      <c r="D98" s="1"/>
      <c r="N98" s="1"/>
      <c r="O98" s="1"/>
      <c r="P98" s="1"/>
    </row>
    <row r="99" spans="1:16" x14ac:dyDescent="0.25">
      <c r="A99" s="1">
        <v>155.184137491</v>
      </c>
      <c r="B99" s="1"/>
      <c r="C99" s="1"/>
      <c r="D99" s="1"/>
      <c r="N99" s="1"/>
      <c r="O99" s="1"/>
      <c r="P99" s="1"/>
    </row>
    <row r="100" spans="1:16" x14ac:dyDescent="0.25">
      <c r="A100" s="1">
        <v>138.71246094099999</v>
      </c>
      <c r="B100" s="1"/>
      <c r="C100" s="1"/>
      <c r="D100" s="1"/>
      <c r="N100" s="1"/>
      <c r="O100" s="1"/>
      <c r="P100" s="1"/>
    </row>
    <row r="101" spans="1:16" x14ac:dyDescent="0.25">
      <c r="A101" s="1">
        <v>175.583820124</v>
      </c>
      <c r="B101" s="1"/>
      <c r="C101" s="1"/>
      <c r="D101" s="1"/>
      <c r="N101" s="1"/>
      <c r="O101" s="1"/>
      <c r="P101" s="1"/>
    </row>
    <row r="102" spans="1:16" x14ac:dyDescent="0.25">
      <c r="A102" s="1">
        <v>145.86264589199999</v>
      </c>
      <c r="B102" s="1"/>
      <c r="C102" s="1"/>
      <c r="D102" s="1"/>
      <c r="N102" s="1"/>
      <c r="O102" s="1"/>
      <c r="P102" s="1"/>
    </row>
    <row r="103" spans="1:16" x14ac:dyDescent="0.25">
      <c r="A103" s="1">
        <v>144.126811304</v>
      </c>
      <c r="B103" s="1"/>
      <c r="C103" s="1"/>
      <c r="D103" s="1"/>
      <c r="N103" s="1"/>
      <c r="O103" s="1"/>
      <c r="P103" s="1"/>
    </row>
    <row r="104" spans="1:16" x14ac:dyDescent="0.25">
      <c r="A104" s="1">
        <v>138.37546518600001</v>
      </c>
      <c r="B104" s="1"/>
      <c r="C104" s="1"/>
      <c r="D104" s="1"/>
      <c r="N104" s="1"/>
      <c r="O104" s="1"/>
      <c r="P104" s="1"/>
    </row>
    <row r="105" spans="1:16" x14ac:dyDescent="0.25">
      <c r="A105" s="1">
        <v>129.26591776699999</v>
      </c>
      <c r="B105" s="1"/>
      <c r="C105" s="1"/>
      <c r="D105" s="1"/>
      <c r="N105" s="1"/>
      <c r="O105" s="1"/>
      <c r="P105" s="1"/>
    </row>
    <row r="106" spans="1:16" x14ac:dyDescent="0.25">
      <c r="A106" s="1">
        <v>162.67050791599999</v>
      </c>
      <c r="B106" s="1"/>
      <c r="C106" s="1"/>
      <c r="D106" s="1"/>
      <c r="N106" s="1"/>
      <c r="O106" s="1"/>
      <c r="P106" s="1"/>
    </row>
    <row r="107" spans="1:16" x14ac:dyDescent="0.25">
      <c r="A107" s="1">
        <v>157.55381559</v>
      </c>
      <c r="B107" s="1"/>
      <c r="C107" s="1"/>
      <c r="D107" s="1"/>
      <c r="N107" s="1"/>
      <c r="O107" s="1"/>
      <c r="P107" s="1"/>
    </row>
    <row r="108" spans="1:16" x14ac:dyDescent="0.25">
      <c r="A108" s="1">
        <v>109.186234586</v>
      </c>
      <c r="B108" s="1"/>
      <c r="C108" s="1"/>
      <c r="D108" s="1"/>
      <c r="N108" s="1"/>
      <c r="O108" s="1"/>
      <c r="P108" s="1"/>
    </row>
    <row r="109" spans="1:16" x14ac:dyDescent="0.25">
      <c r="A109" s="1">
        <v>154.35147882499999</v>
      </c>
      <c r="B109" s="1"/>
      <c r="C109" s="1"/>
      <c r="D109" s="1"/>
      <c r="N109" s="1"/>
      <c r="O109" s="1"/>
      <c r="P109" s="1"/>
    </row>
    <row r="110" spans="1:16" x14ac:dyDescent="0.25">
      <c r="A110" s="1">
        <v>177.55033738</v>
      </c>
      <c r="B110" s="1"/>
      <c r="C110" s="1"/>
      <c r="D110" s="1"/>
      <c r="N110" s="1"/>
      <c r="O110" s="1"/>
      <c r="P110" s="1"/>
    </row>
    <row r="111" spans="1:16" x14ac:dyDescent="0.25">
      <c r="A111" s="1">
        <v>171.10013502499999</v>
      </c>
      <c r="B111" s="1"/>
      <c r="C111" s="1"/>
      <c r="D111" s="1"/>
      <c r="N111" s="1"/>
      <c r="O111" s="1"/>
      <c r="P111" s="1"/>
    </row>
    <row r="112" spans="1:16" x14ac:dyDescent="0.25">
      <c r="A112" s="1">
        <v>153.386516223</v>
      </c>
      <c r="B112" s="1"/>
      <c r="C112" s="1"/>
      <c r="D112" s="1"/>
      <c r="N112" s="1"/>
      <c r="O112" s="1"/>
      <c r="P112" s="1"/>
    </row>
    <row r="113" spans="1:16" x14ac:dyDescent="0.25">
      <c r="A113" s="1">
        <v>175.469048418</v>
      </c>
      <c r="B113" s="1"/>
      <c r="C113" s="1"/>
      <c r="D113" s="1"/>
      <c r="N113" s="1"/>
      <c r="O113" s="1"/>
      <c r="P113" s="1"/>
    </row>
    <row r="114" spans="1:16" x14ac:dyDescent="0.25">
      <c r="A114" s="1">
        <v>159.35653260300001</v>
      </c>
      <c r="B114" s="1"/>
      <c r="C114" s="1"/>
      <c r="D114" s="1"/>
      <c r="N114" s="1"/>
      <c r="O114" s="1"/>
      <c r="P114" s="1"/>
    </row>
    <row r="115" spans="1:16" x14ac:dyDescent="0.25">
      <c r="A115" s="1">
        <v>179.769279987</v>
      </c>
      <c r="B115" s="1"/>
      <c r="C115" s="1"/>
      <c r="D115" s="1"/>
      <c r="N115" s="1"/>
      <c r="O115" s="1"/>
      <c r="P115" s="1"/>
    </row>
    <row r="116" spans="1:16" x14ac:dyDescent="0.25">
      <c r="A116" s="1">
        <v>142.40798944100001</v>
      </c>
      <c r="B116" s="1"/>
      <c r="C116" s="1"/>
      <c r="D116" s="1"/>
      <c r="N116" s="1"/>
      <c r="O116" s="1"/>
      <c r="P116" s="1"/>
    </row>
    <row r="117" spans="1:16" x14ac:dyDescent="0.25">
      <c r="A117" s="1">
        <v>169.909138458</v>
      </c>
      <c r="B117" s="1"/>
      <c r="C117" s="1"/>
      <c r="D117" s="1"/>
      <c r="N117" s="1"/>
      <c r="O117" s="1"/>
      <c r="P117" s="1"/>
    </row>
    <row r="118" spans="1:16" x14ac:dyDescent="0.25">
      <c r="A118" s="1">
        <v>170.48527769500001</v>
      </c>
      <c r="B118" s="1"/>
      <c r="C118" s="1"/>
      <c r="D118" s="1"/>
      <c r="N118" s="1"/>
      <c r="O118" s="1"/>
      <c r="P118" s="1"/>
    </row>
    <row r="119" spans="1:16" x14ac:dyDescent="0.25">
      <c r="A119" s="1">
        <v>153.43494882300001</v>
      </c>
      <c r="B119" s="1"/>
      <c r="C119" s="1"/>
      <c r="D119" s="1"/>
      <c r="N119" s="1"/>
      <c r="O119" s="1"/>
      <c r="P119" s="1"/>
    </row>
    <row r="120" spans="1:16" x14ac:dyDescent="0.25">
      <c r="A120" s="1">
        <v>120.460097344</v>
      </c>
      <c r="B120" s="1"/>
      <c r="C120" s="1"/>
      <c r="D120" s="1"/>
      <c r="N120" s="1"/>
      <c r="O120" s="1"/>
      <c r="P120" s="1"/>
    </row>
    <row r="121" spans="1:16" x14ac:dyDescent="0.25">
      <c r="A121" s="1">
        <v>168.542669668</v>
      </c>
      <c r="B121" s="1"/>
      <c r="C121" s="1"/>
      <c r="D121" s="1"/>
      <c r="N121" s="1"/>
      <c r="O121" s="1"/>
      <c r="P121" s="1"/>
    </row>
    <row r="122" spans="1:16" x14ac:dyDescent="0.25">
      <c r="A122" s="1">
        <v>132.79</v>
      </c>
      <c r="B122" s="1"/>
      <c r="C122" s="1"/>
      <c r="D122" s="1"/>
      <c r="N122" s="1"/>
      <c r="O122" s="1"/>
      <c r="P122" s="1"/>
    </row>
    <row r="123" spans="1:16" x14ac:dyDescent="0.25">
      <c r="A123" s="1">
        <v>134.732</v>
      </c>
      <c r="B123" s="1"/>
      <c r="C123" s="1"/>
      <c r="D123" s="1"/>
      <c r="N123" s="1"/>
      <c r="O123" s="1"/>
      <c r="P123" s="1"/>
    </row>
    <row r="124" spans="1:16" x14ac:dyDescent="0.25">
      <c r="A124" s="1">
        <v>159.321</v>
      </c>
      <c r="B124" s="1"/>
      <c r="C124" s="1"/>
      <c r="D124" s="1"/>
      <c r="N124" s="1"/>
      <c r="O124" s="1"/>
      <c r="P124" s="1"/>
    </row>
    <row r="125" spans="1:16" x14ac:dyDescent="0.25">
      <c r="A125" s="1">
        <v>144.16200000000001</v>
      </c>
      <c r="B125" s="1"/>
      <c r="C125" s="1"/>
      <c r="D125" s="1"/>
      <c r="N125" s="1"/>
      <c r="O125" s="1"/>
      <c r="P125" s="1"/>
    </row>
    <row r="126" spans="1:16" x14ac:dyDescent="0.25">
      <c r="A126" s="1">
        <v>149.036</v>
      </c>
      <c r="B126" s="1"/>
      <c r="C126" s="1"/>
      <c r="D126" s="1"/>
      <c r="N126" s="1"/>
      <c r="O126" s="1"/>
      <c r="P126" s="1"/>
    </row>
    <row r="127" spans="1:16" x14ac:dyDescent="0.25">
      <c r="A127" s="1">
        <v>130.42599999999999</v>
      </c>
      <c r="B127" s="1"/>
      <c r="C127" s="1"/>
      <c r="D127" s="1"/>
      <c r="N127" s="1"/>
      <c r="O127" s="1"/>
      <c r="P127" s="1"/>
    </row>
    <row r="128" spans="1:16" x14ac:dyDescent="0.25">
      <c r="A128" s="1">
        <v>130.36500000000001</v>
      </c>
      <c r="B128" s="1"/>
      <c r="C128" s="1"/>
      <c r="D128" s="1"/>
      <c r="N128" s="1"/>
      <c r="O128" s="1"/>
      <c r="P128" s="1"/>
    </row>
    <row r="129" spans="1:21" x14ac:dyDescent="0.25">
      <c r="A129" s="1">
        <v>165.53299999999999</v>
      </c>
      <c r="B129" s="1"/>
      <c r="C129" s="1"/>
      <c r="D129" s="1"/>
      <c r="N129" s="1"/>
      <c r="O129" s="1"/>
      <c r="P129" s="1"/>
    </row>
    <row r="130" spans="1:21" x14ac:dyDescent="0.25">
      <c r="A130" s="1">
        <v>162.89699999999999</v>
      </c>
      <c r="B130" s="1"/>
      <c r="C130" s="1"/>
      <c r="D130" s="1"/>
      <c r="N130" s="1"/>
      <c r="O130" s="1"/>
      <c r="P130" s="1"/>
    </row>
    <row r="131" spans="1:21" x14ac:dyDescent="0.25">
      <c r="A131" s="1">
        <v>155.40199999999999</v>
      </c>
      <c r="B131" s="1"/>
      <c r="C131" s="1"/>
      <c r="D131" s="1"/>
      <c r="N131" s="1"/>
      <c r="O131" s="1"/>
      <c r="P131" s="1"/>
    </row>
    <row r="132" spans="1:21" x14ac:dyDescent="0.25">
      <c r="A132" s="1">
        <v>164.81899999999999</v>
      </c>
      <c r="B132" s="1"/>
      <c r="C132" s="1"/>
      <c r="D132" s="1"/>
      <c r="N132" s="1"/>
      <c r="O132" s="1"/>
      <c r="P132" s="1"/>
      <c r="U132" s="1"/>
    </row>
    <row r="133" spans="1:21" x14ac:dyDescent="0.25">
      <c r="A133" s="1">
        <v>160.98599999999999</v>
      </c>
      <c r="B133" s="1"/>
      <c r="C133" s="1"/>
      <c r="D133" s="1"/>
      <c r="N133" s="1"/>
      <c r="O133" s="1"/>
      <c r="P133" s="1"/>
      <c r="U133" s="1"/>
    </row>
    <row r="134" spans="1:21" x14ac:dyDescent="0.25">
      <c r="A134" s="1">
        <v>142.06200000000001</v>
      </c>
      <c r="B134" s="1"/>
      <c r="C134" s="1"/>
      <c r="D134" s="1"/>
      <c r="N134" s="1"/>
      <c r="O134" s="1"/>
      <c r="P134" s="1"/>
      <c r="U134" s="1"/>
    </row>
    <row r="135" spans="1:21" x14ac:dyDescent="0.25">
      <c r="A135" s="1">
        <v>148.70699999999999</v>
      </c>
      <c r="B135" s="1"/>
      <c r="C135" s="1"/>
      <c r="D135" s="1"/>
      <c r="N135" s="1"/>
      <c r="O135" s="1"/>
      <c r="P135" s="1"/>
      <c r="U135" s="1"/>
    </row>
    <row r="136" spans="1:21" x14ac:dyDescent="0.25">
      <c r="A136" s="1">
        <v>170.66200000000001</v>
      </c>
      <c r="B136" s="1"/>
      <c r="C136" s="1"/>
      <c r="D136" s="1"/>
      <c r="N136" s="1"/>
      <c r="O136" s="1"/>
      <c r="P136" s="1"/>
      <c r="U136" s="1"/>
    </row>
    <row r="137" spans="1:21" x14ac:dyDescent="0.25">
      <c r="A137" s="1">
        <v>118.989</v>
      </c>
      <c r="B137" s="1"/>
      <c r="C137" s="1"/>
      <c r="D137" s="1"/>
      <c r="N137" s="1"/>
      <c r="O137" s="1"/>
      <c r="P137" s="1"/>
      <c r="U137" s="1"/>
    </row>
    <row r="138" spans="1:21" x14ac:dyDescent="0.25">
      <c r="A138" s="1">
        <v>153.03100000000001</v>
      </c>
      <c r="B138" s="1"/>
      <c r="C138" s="1"/>
      <c r="D138" s="1"/>
      <c r="N138" s="1"/>
      <c r="O138" s="1"/>
      <c r="P138" s="1"/>
      <c r="U138" s="1"/>
    </row>
    <row r="139" spans="1:21" x14ac:dyDescent="0.25">
      <c r="A139" s="1">
        <v>145.25899999999999</v>
      </c>
      <c r="B139" s="1"/>
      <c r="C139" s="1"/>
      <c r="D139" s="1"/>
      <c r="N139" s="1"/>
      <c r="O139" s="1"/>
      <c r="P139" s="1"/>
      <c r="U139" s="1"/>
    </row>
    <row r="140" spans="1:21" x14ac:dyDescent="0.25">
      <c r="A140" s="1">
        <v>75.623599999999996</v>
      </c>
      <c r="B140" s="1"/>
      <c r="C140" s="1"/>
      <c r="D140" s="1"/>
      <c r="N140" s="1"/>
      <c r="O140" s="1"/>
      <c r="P140" s="1"/>
      <c r="U140" s="1"/>
    </row>
    <row r="141" spans="1:21" x14ac:dyDescent="0.25">
      <c r="A141" s="1">
        <v>154.23599999999999</v>
      </c>
      <c r="B141" s="1"/>
      <c r="C141" s="1"/>
      <c r="D141" s="1"/>
      <c r="N141" s="1"/>
      <c r="O141" s="1"/>
      <c r="P141" s="1"/>
      <c r="U141" s="1"/>
    </row>
    <row r="142" spans="1:21" x14ac:dyDescent="0.25">
      <c r="A142" s="1">
        <v>150.73400000000001</v>
      </c>
      <c r="B142" s="1"/>
      <c r="C142" s="1"/>
      <c r="D142" s="1"/>
      <c r="N142" s="1"/>
      <c r="O142" s="1"/>
      <c r="P142" s="1"/>
      <c r="U142" s="1"/>
    </row>
    <row r="143" spans="1:21" x14ac:dyDescent="0.25">
      <c r="A143" s="1">
        <v>166.08099999999999</v>
      </c>
      <c r="B143" s="1"/>
      <c r="C143" s="1"/>
      <c r="D143" s="1"/>
      <c r="N143" s="1"/>
      <c r="O143" s="1"/>
      <c r="P143" s="1"/>
      <c r="U143" s="1"/>
    </row>
    <row r="144" spans="1:21" x14ac:dyDescent="0.25">
      <c r="A144" s="1">
        <v>161.99600000000001</v>
      </c>
      <c r="B144" s="1"/>
      <c r="C144" s="1"/>
      <c r="D144" s="1"/>
      <c r="N144" s="1"/>
      <c r="O144" s="1"/>
      <c r="P144" s="1"/>
      <c r="U144" s="1"/>
    </row>
    <row r="145" spans="1:21" x14ac:dyDescent="0.25">
      <c r="A145" s="1">
        <v>150.68799999999999</v>
      </c>
      <c r="B145" s="1"/>
      <c r="C145" s="1"/>
      <c r="D145" s="1"/>
      <c r="N145" s="1"/>
      <c r="O145" s="1"/>
      <c r="P145" s="1"/>
      <c r="U145" s="1"/>
    </row>
    <row r="146" spans="1:21" x14ac:dyDescent="0.25">
      <c r="A146" s="1">
        <v>129.44800000000001</v>
      </c>
      <c r="B146" s="1"/>
      <c r="C146" s="1"/>
      <c r="D146" s="1"/>
      <c r="N146" s="1"/>
      <c r="O146" s="1"/>
      <c r="P146" s="1"/>
      <c r="U146" s="1"/>
    </row>
    <row r="147" spans="1:21" x14ac:dyDescent="0.25">
      <c r="A147" s="1">
        <v>156.05699999999999</v>
      </c>
      <c r="B147" s="1"/>
      <c r="C147" s="1"/>
      <c r="D147" s="1"/>
      <c r="N147" s="1"/>
      <c r="O147" s="1"/>
      <c r="P147" s="1"/>
      <c r="U147" s="1"/>
    </row>
    <row r="148" spans="1:21" x14ac:dyDescent="0.25">
      <c r="A148" s="1">
        <v>154.94200000000001</v>
      </c>
      <c r="B148" s="1"/>
      <c r="C148" s="1"/>
      <c r="D148" s="1"/>
      <c r="N148" s="1"/>
      <c r="O148" s="1"/>
      <c r="P148" s="1"/>
      <c r="U148" s="1"/>
    </row>
    <row r="149" spans="1:21" x14ac:dyDescent="0.25">
      <c r="A149" s="1">
        <v>149.809</v>
      </c>
      <c r="B149" s="1"/>
      <c r="C149" s="1"/>
      <c r="D149" s="1"/>
      <c r="N149" s="1"/>
      <c r="O149" s="1"/>
      <c r="P149" s="1"/>
      <c r="U149" s="1"/>
    </row>
    <row r="150" spans="1:21" x14ac:dyDescent="0.25">
      <c r="A150" s="1">
        <v>162.77500000000001</v>
      </c>
      <c r="B150" s="1"/>
      <c r="C150" s="1"/>
      <c r="D150" s="1"/>
      <c r="N150" s="1"/>
      <c r="O150" s="1"/>
      <c r="P150" s="1"/>
      <c r="U150" s="1"/>
    </row>
    <row r="151" spans="1:21" x14ac:dyDescent="0.25">
      <c r="A151" s="1">
        <v>147.81100000000001</v>
      </c>
      <c r="B151" s="1"/>
      <c r="C151" s="1"/>
      <c r="D151" s="1"/>
      <c r="N151" s="1"/>
      <c r="O151" s="1"/>
      <c r="P151" s="1"/>
      <c r="U151" s="1"/>
    </row>
    <row r="152" spans="1:21" x14ac:dyDescent="0.25">
      <c r="A152" s="1">
        <v>145.107</v>
      </c>
      <c r="B152" s="1"/>
      <c r="C152" s="1"/>
      <c r="D152" s="1"/>
      <c r="N152" s="1"/>
      <c r="O152" s="1"/>
      <c r="P152" s="1"/>
      <c r="U152" s="1"/>
    </row>
    <row r="153" spans="1:21" x14ac:dyDescent="0.25">
      <c r="A153" s="1">
        <v>140.20500000000001</v>
      </c>
      <c r="B153" s="1"/>
      <c r="C153" s="1"/>
      <c r="D153" s="1"/>
      <c r="N153" s="1"/>
      <c r="O153" s="1"/>
      <c r="P153" s="1"/>
      <c r="U153" s="1"/>
    </row>
    <row r="154" spans="1:21" x14ac:dyDescent="0.25">
      <c r="A154" s="1">
        <v>148.249</v>
      </c>
      <c r="B154" s="1"/>
      <c r="C154" s="1"/>
      <c r="D154" s="1"/>
      <c r="N154" s="1"/>
      <c r="O154" s="1"/>
      <c r="P154" s="1"/>
      <c r="U154" s="1"/>
    </row>
    <row r="155" spans="1:21" x14ac:dyDescent="0.25">
      <c r="A155" s="1">
        <v>145.68299999999999</v>
      </c>
      <c r="B155" s="1"/>
      <c r="C155" s="1"/>
      <c r="D155" s="1"/>
      <c r="N155" s="1"/>
      <c r="O155" s="1"/>
      <c r="P155" s="1"/>
      <c r="U155" s="1"/>
    </row>
    <row r="156" spans="1:21" x14ac:dyDescent="0.25">
      <c r="A156" s="1">
        <v>170.40700000000001</v>
      </c>
      <c r="B156" s="1"/>
      <c r="C156" s="1"/>
      <c r="D156" s="1"/>
      <c r="N156" s="1"/>
      <c r="O156" s="1"/>
      <c r="P156" s="1"/>
      <c r="U156" s="1"/>
    </row>
    <row r="157" spans="1:21" x14ac:dyDescent="0.25">
      <c r="A157" s="1">
        <v>171.511</v>
      </c>
      <c r="B157" s="1"/>
      <c r="C157" s="1"/>
      <c r="D157" s="1"/>
      <c r="N157" s="1"/>
      <c r="O157" s="1"/>
      <c r="P157" s="1"/>
      <c r="U157" s="1"/>
    </row>
    <row r="158" spans="1:21" x14ac:dyDescent="0.25">
      <c r="A158" s="1">
        <v>158.626</v>
      </c>
      <c r="B158" s="1"/>
      <c r="C158" s="1"/>
      <c r="D158" s="1"/>
      <c r="N158" s="1"/>
      <c r="O158" s="1"/>
      <c r="P158" s="1"/>
      <c r="U158" s="1"/>
    </row>
    <row r="159" spans="1:21" x14ac:dyDescent="0.25">
      <c r="A159" s="1">
        <v>171.95699999999999</v>
      </c>
      <c r="B159" s="1"/>
      <c r="C159" s="1"/>
      <c r="D159" s="1"/>
      <c r="N159" s="1"/>
      <c r="O159" s="1"/>
      <c r="P159" s="1"/>
      <c r="U159" s="1"/>
    </row>
    <row r="160" spans="1:21" x14ac:dyDescent="0.25">
      <c r="A160" s="1">
        <v>158.50299999999999</v>
      </c>
      <c r="B160" s="1"/>
      <c r="C160" s="1"/>
      <c r="D160" s="1"/>
      <c r="N160" s="1"/>
      <c r="O160" s="1"/>
      <c r="P160" s="1"/>
      <c r="U160" s="1"/>
    </row>
    <row r="161" spans="1:21" x14ac:dyDescent="0.25">
      <c r="A161" s="1">
        <v>151.16399999999999</v>
      </c>
      <c r="B161" s="1"/>
      <c r="C161" s="1"/>
      <c r="D161" s="1"/>
      <c r="N161" s="1"/>
      <c r="O161" s="1"/>
      <c r="P161" s="1"/>
      <c r="U161" s="1"/>
    </row>
    <row r="162" spans="1:21" x14ac:dyDescent="0.25">
      <c r="A162" s="1">
        <v>139.5</v>
      </c>
      <c r="B162" s="1"/>
      <c r="C162" s="1"/>
      <c r="D162" s="1"/>
      <c r="N162" s="1"/>
      <c r="O162" s="1"/>
      <c r="P162" s="1"/>
      <c r="U162" s="1"/>
    </row>
    <row r="163" spans="1:21" x14ac:dyDescent="0.25">
      <c r="A163" s="1">
        <v>144.804</v>
      </c>
      <c r="B163" s="1"/>
      <c r="C163" s="1"/>
      <c r="D163" s="1"/>
      <c r="N163" s="1"/>
      <c r="O163" s="1"/>
      <c r="P163" s="1"/>
      <c r="U163" s="1"/>
    </row>
    <row r="164" spans="1:21" x14ac:dyDescent="0.25">
      <c r="A164" s="1">
        <v>134.66</v>
      </c>
      <c r="B164" s="1"/>
      <c r="C164" s="1"/>
      <c r="D164" s="1"/>
      <c r="N164" s="1"/>
      <c r="O164" s="1"/>
      <c r="P164" s="1"/>
      <c r="U164" s="1"/>
    </row>
    <row r="165" spans="1:21" x14ac:dyDescent="0.25">
      <c r="A165" s="1">
        <v>136.84800000000001</v>
      </c>
      <c r="B165" s="1"/>
      <c r="C165" s="1"/>
      <c r="D165" s="1"/>
      <c r="N165" s="1"/>
      <c r="O165" s="1"/>
      <c r="P165" s="1"/>
      <c r="U165" s="1"/>
    </row>
    <row r="166" spans="1:21" x14ac:dyDescent="0.25">
      <c r="A166" s="1">
        <v>132.88800000000001</v>
      </c>
      <c r="B166" s="1"/>
      <c r="C166" s="1"/>
      <c r="D166" s="1"/>
      <c r="N166" s="1"/>
      <c r="O166" s="1"/>
      <c r="P166" s="1"/>
      <c r="U166" s="1"/>
    </row>
    <row r="167" spans="1:21" x14ac:dyDescent="0.25">
      <c r="A167" s="1">
        <v>142.05600000000001</v>
      </c>
      <c r="B167" s="1"/>
      <c r="C167" s="1"/>
      <c r="D167" s="1"/>
      <c r="N167" s="1"/>
      <c r="O167" s="1"/>
      <c r="P167" s="1"/>
      <c r="U167" s="1"/>
    </row>
    <row r="168" spans="1:21" x14ac:dyDescent="0.25">
      <c r="A168" s="1">
        <v>96.021799999999999</v>
      </c>
      <c r="B168" s="1"/>
      <c r="C168" s="1"/>
      <c r="D168" s="1"/>
      <c r="N168" s="1"/>
      <c r="O168" s="1"/>
      <c r="P168" s="1"/>
      <c r="U168" s="1"/>
    </row>
    <row r="169" spans="1:21" x14ac:dyDescent="0.25">
      <c r="A169" s="1">
        <v>125.372</v>
      </c>
      <c r="B169" s="1"/>
      <c r="C169" s="1"/>
      <c r="D169" s="1"/>
      <c r="N169" s="1"/>
      <c r="O169" s="1"/>
      <c r="P169" s="1"/>
      <c r="U169" s="1"/>
    </row>
    <row r="170" spans="1:21" x14ac:dyDescent="0.25">
      <c r="A170" s="1">
        <v>130.13499999999999</v>
      </c>
      <c r="B170" s="1"/>
      <c r="C170" s="1"/>
      <c r="D170" s="1"/>
      <c r="N170" s="1"/>
      <c r="O170" s="1"/>
      <c r="P170" s="1"/>
      <c r="U170" s="1"/>
    </row>
    <row r="171" spans="1:21" x14ac:dyDescent="0.25">
      <c r="A171" s="1">
        <v>162.696</v>
      </c>
      <c r="B171" s="1"/>
      <c r="C171" s="1"/>
      <c r="D171" s="1"/>
      <c r="N171" s="1"/>
      <c r="O171" s="1"/>
      <c r="P171" s="1"/>
      <c r="U171" s="1"/>
    </row>
    <row r="172" spans="1:21" x14ac:dyDescent="0.25">
      <c r="A172" s="1">
        <v>155.94900000000001</v>
      </c>
      <c r="B172" s="1"/>
      <c r="C172" s="1"/>
      <c r="D172" s="1"/>
      <c r="N172" s="1"/>
      <c r="O172" s="1"/>
      <c r="P172" s="1"/>
      <c r="U172" s="1"/>
    </row>
    <row r="173" spans="1:21" x14ac:dyDescent="0.25">
      <c r="A173" s="1">
        <v>119.55500000000001</v>
      </c>
      <c r="B173" s="1"/>
      <c r="C173" s="1"/>
      <c r="D173" s="1"/>
      <c r="N173" s="1"/>
      <c r="O173" s="1"/>
      <c r="P173" s="1"/>
      <c r="U173" s="1"/>
    </row>
    <row r="174" spans="1:21" x14ac:dyDescent="0.25">
      <c r="A174" s="1">
        <v>142.91</v>
      </c>
      <c r="B174" s="1"/>
      <c r="C174" s="1"/>
      <c r="D174" s="1"/>
      <c r="N174" s="1"/>
      <c r="O174" s="1"/>
      <c r="P174" s="1"/>
      <c r="U174" s="1"/>
    </row>
    <row r="175" spans="1:21" x14ac:dyDescent="0.25">
      <c r="A175" s="1">
        <v>129.821</v>
      </c>
      <c r="B175" s="1"/>
      <c r="C175" s="1"/>
      <c r="D175" s="1"/>
      <c r="N175" s="1"/>
      <c r="O175" s="1"/>
      <c r="P175" s="1"/>
      <c r="U175" s="1"/>
    </row>
    <row r="176" spans="1:21" x14ac:dyDescent="0.25">
      <c r="A176" s="1">
        <v>148.20500000000001</v>
      </c>
      <c r="B176" s="1"/>
      <c r="C176" s="1"/>
      <c r="D176" s="1"/>
      <c r="H176" s="1"/>
      <c r="I176" s="1"/>
      <c r="N176" s="1"/>
      <c r="O176" s="1"/>
      <c r="P176" s="1"/>
      <c r="U176" s="1"/>
    </row>
    <row r="177" spans="1:21" x14ac:dyDescent="0.25">
      <c r="A177" s="1">
        <v>154.64400000000001</v>
      </c>
      <c r="B177" s="1"/>
      <c r="C177" s="1"/>
      <c r="D177" s="1"/>
      <c r="H177" s="1"/>
      <c r="I177" s="1"/>
      <c r="N177" s="1"/>
      <c r="O177" s="1"/>
      <c r="P177" s="1"/>
      <c r="U177" s="1"/>
    </row>
    <row r="178" spans="1:21" x14ac:dyDescent="0.25">
      <c r="A178" s="1">
        <v>174.13300000000001</v>
      </c>
      <c r="B178" s="1"/>
      <c r="C178" s="1"/>
      <c r="D178" s="1"/>
      <c r="H178" s="1"/>
      <c r="I178" s="1"/>
      <c r="N178" s="1"/>
      <c r="O178" s="1"/>
      <c r="P178" s="1"/>
      <c r="U178" s="1"/>
    </row>
    <row r="179" spans="1:21" x14ac:dyDescent="0.25">
      <c r="A179" s="1">
        <v>145.31899999999999</v>
      </c>
      <c r="B179" s="1"/>
      <c r="C179" s="1"/>
      <c r="D179" s="1"/>
      <c r="H179" s="1"/>
      <c r="I179" s="1"/>
      <c r="N179" s="1"/>
      <c r="O179" s="1"/>
      <c r="P179" s="1"/>
      <c r="U179" s="1"/>
    </row>
    <row r="180" spans="1:21" x14ac:dyDescent="0.25">
      <c r="A180" s="1">
        <v>141.267</v>
      </c>
      <c r="B180" s="1"/>
      <c r="C180" s="1"/>
      <c r="D180" s="1"/>
      <c r="H180" s="1"/>
      <c r="I180" s="1"/>
      <c r="N180" s="1"/>
      <c r="O180" s="1"/>
      <c r="P180" s="1"/>
      <c r="U180" s="1"/>
    </row>
    <row r="181" spans="1:21" x14ac:dyDescent="0.25">
      <c r="A181" s="1">
        <v>151.36099999999999</v>
      </c>
      <c r="B181" s="1"/>
      <c r="C181" s="1"/>
      <c r="D181" s="1"/>
      <c r="H181" s="1"/>
      <c r="I181" s="1"/>
      <c r="N181" s="1"/>
      <c r="O181" s="1"/>
      <c r="P181" s="1"/>
      <c r="U181" s="1"/>
    </row>
    <row r="182" spans="1:21" x14ac:dyDescent="0.25">
      <c r="A182" s="1">
        <v>159.08000000000001</v>
      </c>
      <c r="B182" s="1"/>
      <c r="C182" s="1"/>
      <c r="D182" s="1"/>
      <c r="H182" s="1"/>
      <c r="I182" s="1"/>
      <c r="N182" s="1"/>
      <c r="O182" s="1"/>
      <c r="P182" s="1"/>
      <c r="U182" s="1"/>
    </row>
    <row r="183" spans="1:21" x14ac:dyDescent="0.25">
      <c r="A183" s="1">
        <v>145.42599999999999</v>
      </c>
      <c r="B183" s="1"/>
      <c r="C183" s="1"/>
      <c r="D183" s="1"/>
      <c r="H183" s="1"/>
      <c r="I183" s="1"/>
      <c r="N183" s="1"/>
      <c r="O183" s="1"/>
      <c r="P183" s="1"/>
      <c r="U183" s="1"/>
    </row>
    <row r="184" spans="1:21" x14ac:dyDescent="0.25">
      <c r="A184" s="1">
        <v>157.166</v>
      </c>
      <c r="B184" s="1"/>
      <c r="C184" s="1"/>
      <c r="D184" s="1"/>
      <c r="H184" s="1"/>
      <c r="I184" s="1"/>
      <c r="N184" s="1"/>
      <c r="O184" s="1"/>
      <c r="P184" s="1"/>
      <c r="U184" s="1"/>
    </row>
    <row r="185" spans="1:21" x14ac:dyDescent="0.25">
      <c r="A185" s="1">
        <v>167.46299999999999</v>
      </c>
      <c r="B185" s="1"/>
      <c r="C185" s="1"/>
      <c r="D185" s="1"/>
      <c r="H185" s="1"/>
      <c r="I185" s="1"/>
      <c r="J185" s="1"/>
      <c r="K185" s="1"/>
      <c r="N185" s="1"/>
      <c r="O185" s="1"/>
      <c r="P185" s="1"/>
      <c r="U185" s="1"/>
    </row>
    <row r="186" spans="1:21" x14ac:dyDescent="0.25">
      <c r="A186" s="1">
        <v>141.16999999999999</v>
      </c>
      <c r="B186" s="1"/>
      <c r="C186" s="1"/>
      <c r="D186" s="1"/>
      <c r="H186" s="1"/>
      <c r="I186" s="1"/>
      <c r="J186" s="1"/>
      <c r="K186" s="1"/>
      <c r="N186" s="1"/>
      <c r="O186" s="1"/>
      <c r="P186" s="1"/>
      <c r="U186" s="1"/>
    </row>
    <row r="187" spans="1:21" x14ac:dyDescent="0.25">
      <c r="A187" s="1">
        <v>137.57499999999999</v>
      </c>
      <c r="B187" s="1"/>
      <c r="C187" s="1"/>
      <c r="D187" s="1"/>
      <c r="H187" s="1"/>
      <c r="I187" s="1"/>
      <c r="J187" s="1"/>
      <c r="K187" s="1"/>
      <c r="N187" s="1"/>
      <c r="O187" s="1"/>
      <c r="P187" s="1"/>
      <c r="U187" s="1"/>
    </row>
    <row r="188" spans="1:21" x14ac:dyDescent="0.25">
      <c r="A188" s="1">
        <v>144.16200000000001</v>
      </c>
      <c r="B188" s="1"/>
      <c r="C188" s="1"/>
      <c r="D188" s="1"/>
      <c r="H188" s="1"/>
      <c r="I188" s="1"/>
      <c r="J188" s="1"/>
      <c r="K188" s="1"/>
      <c r="N188" s="1"/>
      <c r="O188" s="1"/>
      <c r="P188" s="1"/>
      <c r="U188" s="1"/>
    </row>
    <row r="189" spans="1:21" x14ac:dyDescent="0.25">
      <c r="A189" s="1">
        <v>143.626</v>
      </c>
      <c r="B189" s="1"/>
      <c r="C189" s="1"/>
      <c r="D189" s="1"/>
      <c r="H189" s="1"/>
      <c r="I189" s="1"/>
      <c r="J189" s="1"/>
      <c r="K189" s="1"/>
      <c r="N189" s="1"/>
      <c r="O189" s="1"/>
      <c r="P189" s="1"/>
      <c r="U189" s="1"/>
    </row>
    <row r="190" spans="1:21" x14ac:dyDescent="0.25">
      <c r="A190" s="1">
        <v>119.253</v>
      </c>
      <c r="B190" s="1"/>
      <c r="C190" s="1"/>
      <c r="D190" s="1"/>
      <c r="H190" s="1"/>
      <c r="I190" s="1"/>
      <c r="J190" s="1"/>
      <c r="K190" s="1"/>
      <c r="N190" s="1"/>
      <c r="O190" s="1"/>
      <c r="P190" s="1"/>
      <c r="U190" s="1"/>
    </row>
    <row r="191" spans="1:21" x14ac:dyDescent="0.25">
      <c r="A191" s="1">
        <v>122.235</v>
      </c>
      <c r="B191" s="1"/>
      <c r="C191" s="1"/>
      <c r="D191" s="1"/>
      <c r="H191" s="1"/>
      <c r="I191" s="1"/>
      <c r="J191" s="1"/>
      <c r="K191" s="1"/>
      <c r="N191" s="1"/>
      <c r="O191" s="1"/>
      <c r="P191" s="1"/>
      <c r="U191" s="1"/>
    </row>
    <row r="192" spans="1:21" x14ac:dyDescent="0.25">
      <c r="A192" s="1">
        <v>151.34700000000001</v>
      </c>
      <c r="B192" s="1"/>
      <c r="C192" s="1"/>
      <c r="D192" s="1"/>
      <c r="H192" s="1"/>
      <c r="I192" s="1"/>
      <c r="J192" s="1"/>
      <c r="K192" s="1"/>
      <c r="N192" s="1"/>
      <c r="O192" s="1"/>
      <c r="P192" s="1"/>
      <c r="U192" s="1"/>
    </row>
    <row r="193" spans="1:21" x14ac:dyDescent="0.25">
      <c r="A193" s="1">
        <v>130.95599999999999</v>
      </c>
      <c r="B193" s="1"/>
      <c r="C193" s="1"/>
      <c r="D193" s="1"/>
      <c r="H193" s="1"/>
      <c r="I193" s="1"/>
      <c r="J193" s="1"/>
      <c r="K193" s="1"/>
      <c r="N193" s="1"/>
      <c r="O193" s="1"/>
      <c r="P193" s="1"/>
      <c r="U193" s="1"/>
    </row>
    <row r="194" spans="1:21" x14ac:dyDescent="0.25">
      <c r="A194" s="1">
        <v>153.435</v>
      </c>
      <c r="B194" s="1"/>
      <c r="C194" s="1"/>
      <c r="D194" s="1"/>
      <c r="H194" s="1"/>
      <c r="I194" s="1"/>
      <c r="J194" s="1"/>
      <c r="K194" s="1"/>
      <c r="N194" s="1"/>
      <c r="O194" s="1"/>
      <c r="P194" s="1"/>
      <c r="U194" s="1"/>
    </row>
    <row r="195" spans="1:21" x14ac:dyDescent="0.25">
      <c r="A195" s="1">
        <v>127.304</v>
      </c>
      <c r="B195" s="1"/>
      <c r="C195" s="1"/>
      <c r="D195" s="1"/>
      <c r="H195" s="1"/>
      <c r="I195" s="1"/>
      <c r="J195" s="1"/>
      <c r="K195" s="1"/>
      <c r="N195" s="1"/>
      <c r="O195" s="1"/>
      <c r="P195" s="1"/>
      <c r="U195" s="1"/>
    </row>
    <row r="196" spans="1:21" x14ac:dyDescent="0.25">
      <c r="A196" s="1">
        <v>135.751</v>
      </c>
      <c r="B196" s="1"/>
      <c r="C196" s="1"/>
      <c r="D196" s="1"/>
      <c r="H196" s="1"/>
      <c r="I196" s="1"/>
      <c r="J196" s="1"/>
      <c r="K196" s="1"/>
      <c r="N196" s="1"/>
      <c r="O196" s="1"/>
      <c r="P196" s="1"/>
      <c r="U196" s="1"/>
    </row>
    <row r="197" spans="1:21" x14ac:dyDescent="0.25">
      <c r="A197" s="1">
        <v>140.00399999999999</v>
      </c>
      <c r="B197" s="1"/>
      <c r="C197" s="1"/>
      <c r="D197" s="1"/>
      <c r="H197" s="1"/>
      <c r="I197" s="1"/>
      <c r="J197" s="1"/>
      <c r="K197" s="1"/>
      <c r="N197" s="1"/>
      <c r="O197" s="1"/>
      <c r="P197" s="1"/>
      <c r="U197" s="1"/>
    </row>
    <row r="198" spans="1:21" x14ac:dyDescent="0.25">
      <c r="A198" s="1">
        <v>149.34899999999999</v>
      </c>
      <c r="B198" s="1"/>
      <c r="C198" s="1"/>
      <c r="D198" s="1"/>
      <c r="H198" s="1"/>
      <c r="I198" s="1"/>
      <c r="J198" s="1"/>
      <c r="K198" s="1"/>
      <c r="N198" s="1"/>
      <c r="O198" s="1"/>
      <c r="P198" s="1"/>
      <c r="U198" s="1"/>
    </row>
    <row r="199" spans="1:21" x14ac:dyDescent="0.25">
      <c r="A199" s="1">
        <v>131.63399999999999</v>
      </c>
      <c r="B199" s="1"/>
      <c r="C199" s="1"/>
      <c r="D199" s="1"/>
      <c r="H199" s="1"/>
      <c r="I199" s="1"/>
      <c r="J199" s="1"/>
      <c r="K199" s="1"/>
      <c r="N199" s="1"/>
      <c r="O199" s="1"/>
      <c r="P199" s="1"/>
      <c r="U199" s="1"/>
    </row>
    <row r="200" spans="1:21" x14ac:dyDescent="0.25">
      <c r="A200" s="1">
        <v>149.036</v>
      </c>
      <c r="B200" s="1"/>
      <c r="C200" s="1"/>
      <c r="D200" s="1"/>
      <c r="H200" s="1"/>
      <c r="I200" s="1"/>
      <c r="J200" s="1"/>
      <c r="K200" s="1"/>
      <c r="N200" s="1"/>
      <c r="O200" s="1"/>
      <c r="P200" s="1"/>
      <c r="U200" s="1"/>
    </row>
    <row r="201" spans="1:21" x14ac:dyDescent="0.25">
      <c r="A201" s="1">
        <v>136.559</v>
      </c>
      <c r="B201" s="1"/>
      <c r="C201" s="1"/>
      <c r="D201" s="1"/>
      <c r="H201" s="1"/>
      <c r="I201" s="1"/>
      <c r="J201" s="1"/>
      <c r="K201" s="1"/>
      <c r="N201" s="1"/>
      <c r="O201" s="1"/>
      <c r="P201" s="1"/>
      <c r="U201" s="1"/>
    </row>
    <row r="202" spans="1:21" x14ac:dyDescent="0.25">
      <c r="A202" s="1">
        <v>147.72399999999999</v>
      </c>
      <c r="B202" s="1"/>
      <c r="C202" s="1"/>
      <c r="D202" s="1"/>
      <c r="H202" s="1"/>
      <c r="I202" s="1"/>
      <c r="J202" s="1"/>
      <c r="K202" s="1"/>
      <c r="N202" s="1"/>
      <c r="O202" s="1"/>
      <c r="P202" s="1"/>
      <c r="U202" s="1"/>
    </row>
    <row r="203" spans="1:21" x14ac:dyDescent="0.25">
      <c r="A203" s="1">
        <v>111.16500000000001</v>
      </c>
      <c r="B203" s="1"/>
      <c r="C203" s="1"/>
      <c r="D203" s="1"/>
      <c r="H203" s="1"/>
      <c r="I203" s="1"/>
      <c r="J203" s="1"/>
      <c r="K203" s="1"/>
      <c r="N203" s="1"/>
      <c r="O203" s="1"/>
      <c r="P203" s="1"/>
      <c r="U203" s="1"/>
    </row>
    <row r="204" spans="1:21" x14ac:dyDescent="0.25">
      <c r="A204" s="1">
        <v>167.96199999999999</v>
      </c>
      <c r="B204" s="1"/>
      <c r="C204" s="1"/>
      <c r="D204" s="1"/>
      <c r="H204" s="1"/>
      <c r="I204" s="1"/>
      <c r="J204" s="1"/>
      <c r="K204" s="1"/>
      <c r="N204" s="1"/>
      <c r="O204" s="1"/>
      <c r="P204" s="1"/>
      <c r="U204" s="1"/>
    </row>
    <row r="205" spans="1:21" x14ac:dyDescent="0.25">
      <c r="A205" s="1">
        <v>163.67500000000001</v>
      </c>
      <c r="B205" s="1"/>
      <c r="C205" s="1"/>
      <c r="D205" s="1"/>
      <c r="H205" s="1"/>
      <c r="I205" s="1"/>
      <c r="J205" s="1"/>
      <c r="K205" s="1"/>
      <c r="N205" s="1"/>
      <c r="O205" s="1"/>
      <c r="P205" s="1"/>
      <c r="U205" s="1"/>
    </row>
    <row r="206" spans="1:21" x14ac:dyDescent="0.25">
      <c r="A206" s="1">
        <v>147.31299999999999</v>
      </c>
      <c r="B206" s="1"/>
      <c r="C206" s="1"/>
      <c r="D206" s="1"/>
      <c r="H206" s="1"/>
      <c r="I206" s="1"/>
      <c r="J206" s="1"/>
      <c r="K206" s="1"/>
      <c r="N206" s="1"/>
      <c r="O206" s="1"/>
      <c r="P206" s="1"/>
      <c r="S206" s="1"/>
      <c r="T206" s="1"/>
      <c r="U206" s="1"/>
    </row>
    <row r="207" spans="1:21" x14ac:dyDescent="0.25">
      <c r="A207" s="1">
        <v>106.474</v>
      </c>
      <c r="B207" s="1"/>
      <c r="C207" s="1"/>
      <c r="D207" s="1"/>
      <c r="H207" s="1"/>
      <c r="I207" s="1"/>
      <c r="J207" s="1"/>
      <c r="K207" s="1"/>
      <c r="N207" s="1"/>
      <c r="O207" s="1"/>
      <c r="P207" s="1"/>
      <c r="S207" s="1"/>
      <c r="T207" s="1"/>
      <c r="U207" s="1"/>
    </row>
    <row r="208" spans="1:21" x14ac:dyDescent="0.25">
      <c r="A208" s="1">
        <v>132.429</v>
      </c>
      <c r="B208" s="1"/>
      <c r="C208" s="1"/>
      <c r="D208" s="1"/>
      <c r="H208" s="1"/>
      <c r="I208" s="1"/>
      <c r="J208" s="1"/>
      <c r="K208" s="1"/>
      <c r="N208" s="1"/>
      <c r="O208" s="1"/>
      <c r="P208" s="1"/>
      <c r="S208" s="1"/>
      <c r="T208" s="1"/>
      <c r="U208" s="1"/>
    </row>
    <row r="209" spans="1:16" x14ac:dyDescent="0.25">
      <c r="A209" s="1">
        <v>135.26900000000001</v>
      </c>
      <c r="B209" s="1"/>
      <c r="C209" s="1"/>
      <c r="D209" s="1"/>
      <c r="H209" s="1"/>
      <c r="I209" s="1"/>
      <c r="J209" s="1"/>
      <c r="K209" s="1"/>
      <c r="N209" s="1"/>
      <c r="O209" s="1"/>
      <c r="P209" s="1"/>
    </row>
    <row r="210" spans="1:16" x14ac:dyDescent="0.25">
      <c r="A210" s="1">
        <v>134.59700000000001</v>
      </c>
      <c r="B210" s="1"/>
      <c r="C210" s="1"/>
      <c r="D210" s="1"/>
      <c r="H210" s="1"/>
      <c r="I210" s="1"/>
      <c r="J210" s="1"/>
      <c r="K210" s="1"/>
      <c r="N210" s="1"/>
      <c r="O210" s="1"/>
      <c r="P210" s="1"/>
    </row>
    <row r="211" spans="1:16" x14ac:dyDescent="0.25">
      <c r="A211" s="1">
        <v>170.49600000000001</v>
      </c>
      <c r="B211" s="1"/>
      <c r="C211" s="1"/>
      <c r="D211" s="1"/>
      <c r="H211" s="1"/>
      <c r="I211" s="1"/>
      <c r="J211" s="1"/>
      <c r="K211" s="1"/>
      <c r="N211" s="1"/>
      <c r="O211" s="1"/>
      <c r="P211" s="1"/>
    </row>
    <row r="212" spans="1:16" x14ac:dyDescent="0.25">
      <c r="A212" s="1">
        <v>141.18</v>
      </c>
      <c r="B212" s="1"/>
      <c r="C212" s="1"/>
      <c r="D212" s="1"/>
      <c r="H212" s="1"/>
      <c r="I212" s="1"/>
      <c r="J212" s="1"/>
      <c r="K212" s="1"/>
      <c r="N212" s="1"/>
      <c r="O212" s="1"/>
      <c r="P212" s="1"/>
    </row>
    <row r="213" spans="1:16" x14ac:dyDescent="0.25">
      <c r="A213" s="1">
        <v>146.31</v>
      </c>
    </row>
    <row r="214" spans="1:16" x14ac:dyDescent="0.25">
      <c r="A214" s="1">
        <v>152.047</v>
      </c>
    </row>
    <row r="215" spans="1:16" x14ac:dyDescent="0.25">
      <c r="A215" s="1">
        <v>140.01900000000001</v>
      </c>
    </row>
    <row r="216" spans="1:16" x14ac:dyDescent="0.25">
      <c r="A216" s="1">
        <v>111.501</v>
      </c>
    </row>
    <row r="217" spans="1:16" x14ac:dyDescent="0.25">
      <c r="A217" s="1">
        <v>127.569</v>
      </c>
    </row>
    <row r="218" spans="1:16" x14ac:dyDescent="0.25">
      <c r="A218" s="1">
        <v>129.03800000000001</v>
      </c>
    </row>
    <row r="219" spans="1:16" x14ac:dyDescent="0.25">
      <c r="A219" s="1">
        <v>89.703100000000006</v>
      </c>
    </row>
    <row r="220" spans="1:16" x14ac:dyDescent="0.25">
      <c r="A220" s="1">
        <v>146.16999999999999</v>
      </c>
    </row>
    <row r="221" spans="1:16" x14ac:dyDescent="0.25">
      <c r="A221" s="1">
        <v>99.339600000000004</v>
      </c>
    </row>
    <row r="222" spans="1:16" x14ac:dyDescent="0.25">
      <c r="A222" s="1">
        <v>136.77000000000001</v>
      </c>
    </row>
    <row r="223" spans="1:16" x14ac:dyDescent="0.25">
      <c r="A223" s="1">
        <v>140.10499999999999</v>
      </c>
    </row>
    <row r="224" spans="1:16" x14ac:dyDescent="0.25">
      <c r="A224" s="1">
        <v>166.26400000000001</v>
      </c>
    </row>
    <row r="225" spans="1:1" x14ac:dyDescent="0.25">
      <c r="A225" s="1">
        <v>155.518</v>
      </c>
    </row>
    <row r="226" spans="1:1" x14ac:dyDescent="0.25">
      <c r="A226" s="1">
        <v>114.595</v>
      </c>
    </row>
    <row r="227" spans="1:1" x14ac:dyDescent="0.25">
      <c r="A227" s="1">
        <v>91.930599999999998</v>
      </c>
    </row>
    <row r="228" spans="1:1" x14ac:dyDescent="0.25">
      <c r="A228" s="1">
        <v>108.435</v>
      </c>
    </row>
    <row r="229" spans="1:1" x14ac:dyDescent="0.25">
      <c r="A229" s="1">
        <v>151.36799999999999</v>
      </c>
    </row>
    <row r="230" spans="1:1" x14ac:dyDescent="0.25">
      <c r="A230" s="1">
        <v>163.35900000000001</v>
      </c>
    </row>
    <row r="231" spans="1:1" x14ac:dyDescent="0.25">
      <c r="A231" s="1">
        <v>158.62899999999999</v>
      </c>
    </row>
    <row r="232" spans="1:1" x14ac:dyDescent="0.25">
      <c r="A232" s="1">
        <v>153.18</v>
      </c>
    </row>
    <row r="233" spans="1:1" x14ac:dyDescent="0.25">
      <c r="A233" s="1">
        <v>174.851</v>
      </c>
    </row>
    <row r="234" spans="1:1" x14ac:dyDescent="0.25">
      <c r="A234" s="1">
        <v>169.21600000000001</v>
      </c>
    </row>
    <row r="235" spans="1:1" x14ac:dyDescent="0.25">
      <c r="A235" s="1">
        <v>161.815</v>
      </c>
    </row>
    <row r="236" spans="1:1" x14ac:dyDescent="0.25">
      <c r="A236" s="1">
        <v>173.78100000000001</v>
      </c>
    </row>
    <row r="237" spans="1:1" x14ac:dyDescent="0.25">
      <c r="A237" s="1">
        <v>170.172</v>
      </c>
    </row>
    <row r="238" spans="1:1" x14ac:dyDescent="0.25">
      <c r="A238" s="1">
        <v>162.88999999999999</v>
      </c>
    </row>
    <row r="239" spans="1:1" x14ac:dyDescent="0.25">
      <c r="A239" s="1">
        <v>144.00800000000001</v>
      </c>
    </row>
    <row r="240" spans="1:1" x14ac:dyDescent="0.25">
      <c r="A240" s="1">
        <v>140.51499999999999</v>
      </c>
    </row>
    <row r="241" spans="1:1" x14ac:dyDescent="0.25">
      <c r="A241" s="1">
        <v>107.208</v>
      </c>
    </row>
    <row r="242" spans="1:1" x14ac:dyDescent="0.25">
      <c r="A242" s="1">
        <v>143.85900000000001</v>
      </c>
    </row>
    <row r="243" spans="1:1" x14ac:dyDescent="0.25">
      <c r="A243" s="1">
        <v>138.697</v>
      </c>
    </row>
    <row r="244" spans="1:1" x14ac:dyDescent="0.25">
      <c r="A244" s="1">
        <v>155.27799999999999</v>
      </c>
    </row>
    <row r="245" spans="1:1" x14ac:dyDescent="0.25">
      <c r="A245" s="1">
        <v>137.65199999999999</v>
      </c>
    </row>
    <row r="246" spans="1:1" x14ac:dyDescent="0.25">
      <c r="A246" s="1">
        <v>160.14500000000001</v>
      </c>
    </row>
    <row r="247" spans="1:1" x14ac:dyDescent="0.25">
      <c r="A247" s="1">
        <v>164.982</v>
      </c>
    </row>
    <row r="248" spans="1:1" x14ac:dyDescent="0.25">
      <c r="A248" s="1">
        <v>172.74100000000001</v>
      </c>
    </row>
    <row r="249" spans="1:1" x14ac:dyDescent="0.25">
      <c r="A249" s="1">
        <v>83.615799999999993</v>
      </c>
    </row>
    <row r="250" spans="1:1" x14ac:dyDescent="0.25">
      <c r="A250" s="1">
        <v>98.652500000000003</v>
      </c>
    </row>
    <row r="251" spans="1:1" x14ac:dyDescent="0.25">
      <c r="A251" s="1">
        <v>153.86600000000001</v>
      </c>
    </row>
    <row r="252" spans="1:1" x14ac:dyDescent="0.25">
      <c r="A252" s="1">
        <v>159.52799999999999</v>
      </c>
    </row>
    <row r="253" spans="1:1" x14ac:dyDescent="0.25">
      <c r="A253" s="1">
        <v>109.33499999999999</v>
      </c>
    </row>
    <row r="254" spans="1:1" x14ac:dyDescent="0.25">
      <c r="A254" s="1">
        <v>30.302700000000002</v>
      </c>
    </row>
    <row r="255" spans="1:1" x14ac:dyDescent="0.25">
      <c r="A255" s="1">
        <v>163.24100000000001</v>
      </c>
    </row>
    <row r="256" spans="1:1" x14ac:dyDescent="0.25">
      <c r="A256" s="1">
        <v>132.773</v>
      </c>
    </row>
    <row r="257" spans="1:1" x14ac:dyDescent="0.25">
      <c r="A257" s="1">
        <v>157.166</v>
      </c>
    </row>
    <row r="258" spans="1:1" x14ac:dyDescent="0.25">
      <c r="A258" s="1">
        <v>155.626</v>
      </c>
    </row>
    <row r="259" spans="1:1" x14ac:dyDescent="0.25">
      <c r="A259" s="1">
        <v>154.85499999999999</v>
      </c>
    </row>
    <row r="260" spans="1:1" x14ac:dyDescent="0.25">
      <c r="A260" s="1">
        <v>128.91499999999999</v>
      </c>
    </row>
    <row r="261" spans="1:1" x14ac:dyDescent="0.25">
      <c r="A261" s="1">
        <v>136.273</v>
      </c>
    </row>
    <row r="262" spans="1:1" x14ac:dyDescent="0.25">
      <c r="A262" s="1">
        <v>171.57300000000001</v>
      </c>
    </row>
    <row r="263" spans="1:1" x14ac:dyDescent="0.25">
      <c r="A263" s="1">
        <v>146.066</v>
      </c>
    </row>
    <row r="264" spans="1:1" x14ac:dyDescent="0.25">
      <c r="A264" s="1">
        <v>82.195899999999995</v>
      </c>
    </row>
    <row r="265" spans="1:1" x14ac:dyDescent="0.25">
      <c r="A265" s="1">
        <v>92.153000000000006</v>
      </c>
    </row>
    <row r="266" spans="1:1" x14ac:dyDescent="0.25">
      <c r="A266" s="1">
        <v>142.89699999999999</v>
      </c>
    </row>
    <row r="267" spans="1:1" x14ac:dyDescent="0.25">
      <c r="A267" s="1">
        <v>157.529</v>
      </c>
    </row>
    <row r="268" spans="1:1" x14ac:dyDescent="0.25">
      <c r="A268" s="1">
        <v>176.74100000000001</v>
      </c>
    </row>
    <row r="269" spans="1:1" x14ac:dyDescent="0.25">
      <c r="A269" s="1">
        <v>169.02099999999999</v>
      </c>
    </row>
    <row r="270" spans="1:1" x14ac:dyDescent="0.25">
      <c r="A270" s="1">
        <v>152.02099999999999</v>
      </c>
    </row>
    <row r="271" spans="1:1" x14ac:dyDescent="0.25">
      <c r="A271" s="1">
        <v>138.958</v>
      </c>
    </row>
    <row r="272" spans="1:1" x14ac:dyDescent="0.25">
      <c r="A272" s="1">
        <v>158.07400000000001</v>
      </c>
    </row>
    <row r="273" spans="1:1" x14ac:dyDescent="0.25">
      <c r="A273" s="1">
        <v>145.15600000000001</v>
      </c>
    </row>
    <row r="274" spans="1:1" x14ac:dyDescent="0.25">
      <c r="A274" s="1">
        <v>159.11099999999999</v>
      </c>
    </row>
    <row r="275" spans="1:1" x14ac:dyDescent="0.25">
      <c r="A275" s="1">
        <v>117.89700000000001</v>
      </c>
    </row>
    <row r="276" spans="1:1" x14ac:dyDescent="0.25">
      <c r="A276" s="1">
        <v>158.16999999999999</v>
      </c>
    </row>
    <row r="277" spans="1:1" x14ac:dyDescent="0.25">
      <c r="A277" s="1">
        <v>160.40799999999999</v>
      </c>
    </row>
    <row r="278" spans="1:1" x14ac:dyDescent="0.25">
      <c r="A278" s="1">
        <v>147.339</v>
      </c>
    </row>
    <row r="279" spans="1:1" x14ac:dyDescent="0.25">
      <c r="A279" s="1">
        <v>137.767</v>
      </c>
    </row>
    <row r="280" spans="1:1" x14ac:dyDescent="0.25">
      <c r="A280" s="1">
        <v>133.697</v>
      </c>
    </row>
    <row r="281" spans="1:1" x14ac:dyDescent="0.25">
      <c r="A281" s="1">
        <v>156.30799999999999</v>
      </c>
    </row>
    <row r="282" spans="1:1" x14ac:dyDescent="0.25">
      <c r="A282" s="1">
        <v>168.73</v>
      </c>
    </row>
    <row r="283" spans="1:1" x14ac:dyDescent="0.25">
      <c r="A283" s="1">
        <v>135.18</v>
      </c>
    </row>
    <row r="284" spans="1:1" x14ac:dyDescent="0.25">
      <c r="A284" s="1">
        <v>120.68899999999999</v>
      </c>
    </row>
    <row r="285" spans="1:1" x14ac:dyDescent="0.25">
      <c r="A285" s="1">
        <v>142.86600000000001</v>
      </c>
    </row>
    <row r="286" spans="1:1" x14ac:dyDescent="0.25">
      <c r="A286" s="1">
        <v>137.905</v>
      </c>
    </row>
    <row r="287" spans="1:1" x14ac:dyDescent="0.25">
      <c r="A287" s="1">
        <v>145.536</v>
      </c>
    </row>
    <row r="288" spans="1:1" x14ac:dyDescent="0.25">
      <c r="A288" s="1">
        <v>165.833</v>
      </c>
    </row>
    <row r="289" spans="1:1" x14ac:dyDescent="0.25">
      <c r="A289" s="1">
        <v>152.41</v>
      </c>
    </row>
    <row r="290" spans="1:1" x14ac:dyDescent="0.25">
      <c r="A290" s="1">
        <v>165.02199999999999</v>
      </c>
    </row>
    <row r="291" spans="1:1" x14ac:dyDescent="0.25">
      <c r="A291" s="1">
        <v>140.71100000000001</v>
      </c>
    </row>
    <row r="292" spans="1:1" x14ac:dyDescent="0.25">
      <c r="A292" s="1">
        <v>172.74700000000001</v>
      </c>
    </row>
    <row r="293" spans="1:1" x14ac:dyDescent="0.25">
      <c r="A293" s="1">
        <v>157.90299999999999</v>
      </c>
    </row>
  </sheetData>
  <mergeCells count="2">
    <mergeCell ref="G2:G4"/>
    <mergeCell ref="G5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1"/>
  <sheetViews>
    <sheetView workbookViewId="0">
      <selection activeCell="D4" sqref="D4"/>
    </sheetView>
  </sheetViews>
  <sheetFormatPr baseColWidth="10" defaultRowHeight="15" x14ac:dyDescent="0.25"/>
  <cols>
    <col min="1" max="1" width="13.28515625" bestFit="1" customWidth="1"/>
    <col min="2" max="2" width="13.28515625" customWidth="1"/>
    <col min="3" max="3" width="18.28515625" bestFit="1" customWidth="1"/>
    <col min="4" max="4" width="15.42578125" customWidth="1"/>
    <col min="5" max="5" width="15.42578125" bestFit="1" customWidth="1"/>
    <col min="8" max="8" width="23" bestFit="1" customWidth="1"/>
    <col min="9" max="9" width="24.28515625" bestFit="1" customWidth="1"/>
    <col min="10" max="10" width="17.5703125" bestFit="1" customWidth="1"/>
    <col min="11" max="11" width="27" bestFit="1" customWidth="1"/>
    <col min="12" max="12" width="13" bestFit="1" customWidth="1"/>
  </cols>
  <sheetData>
    <row r="1" spans="1:14" ht="15.75" thickBot="1" x14ac:dyDescent="0.3">
      <c r="A1" s="48" t="s">
        <v>8</v>
      </c>
      <c r="B1" s="48"/>
      <c r="C1" s="48"/>
      <c r="D1" s="48" t="s">
        <v>8</v>
      </c>
      <c r="E1" s="48" t="s">
        <v>9</v>
      </c>
      <c r="H1" s="54" t="s">
        <v>28</v>
      </c>
      <c r="I1" s="4" t="s">
        <v>23</v>
      </c>
      <c r="J1" s="4" t="s">
        <v>24</v>
      </c>
      <c r="K1" s="4" t="s">
        <v>25</v>
      </c>
      <c r="L1" s="5" t="s">
        <v>2</v>
      </c>
    </row>
    <row r="2" spans="1:14" x14ac:dyDescent="0.25">
      <c r="A2" s="1">
        <v>117.86700385</v>
      </c>
      <c r="B2" s="1"/>
      <c r="C2" s="1" t="s">
        <v>12</v>
      </c>
      <c r="D2" s="2">
        <f>AVERAGE(A2:A363)</f>
        <v>124.99751964261073</v>
      </c>
      <c r="E2" s="58">
        <f>D2*PI()/180</f>
        <v>2.1816182745898427</v>
      </c>
      <c r="G2" s="105">
        <v>43903</v>
      </c>
      <c r="H2" s="15">
        <v>160</v>
      </c>
      <c r="I2" s="18">
        <v>21.084727449048113</v>
      </c>
      <c r="J2" s="19"/>
      <c r="K2" s="20"/>
      <c r="L2" s="21"/>
    </row>
    <row r="3" spans="1:14" x14ac:dyDescent="0.25">
      <c r="A3" s="1">
        <v>141.581944655</v>
      </c>
      <c r="B3" s="1"/>
      <c r="C3" s="1" t="s">
        <v>13</v>
      </c>
      <c r="D3" s="2">
        <f>STDEV(A2:A281)</f>
        <v>27.923360497475482</v>
      </c>
      <c r="E3" s="58">
        <f>D3*PI()/180</f>
        <v>0.48735457890226896</v>
      </c>
      <c r="G3" s="106"/>
      <c r="H3" s="16">
        <v>160</v>
      </c>
      <c r="I3" s="22">
        <v>16.288887455766382</v>
      </c>
      <c r="J3" s="23"/>
      <c r="K3" s="24"/>
      <c r="L3" s="25"/>
    </row>
    <row r="4" spans="1:14" x14ac:dyDescent="0.25">
      <c r="A4" s="1">
        <v>119.871292078</v>
      </c>
      <c r="B4" s="1"/>
      <c r="C4" s="1"/>
      <c r="D4" s="1"/>
      <c r="G4" s="106"/>
      <c r="H4" s="16">
        <v>160</v>
      </c>
      <c r="I4" s="22">
        <v>14.123337028285595</v>
      </c>
      <c r="J4" s="23"/>
      <c r="K4" s="24"/>
      <c r="L4" s="25"/>
    </row>
    <row r="5" spans="1:14" x14ac:dyDescent="0.25">
      <c r="A5" s="1">
        <v>178.044318602</v>
      </c>
      <c r="B5" s="1"/>
      <c r="C5" s="1"/>
      <c r="D5" s="1"/>
      <c r="G5" s="106">
        <v>43980</v>
      </c>
      <c r="H5" s="16">
        <v>160</v>
      </c>
      <c r="I5" s="22">
        <v>13.245822332618999</v>
      </c>
      <c r="J5" s="26"/>
      <c r="K5" s="27"/>
      <c r="L5" s="28"/>
    </row>
    <row r="6" spans="1:14" ht="15.75" thickBot="1" x14ac:dyDescent="0.3">
      <c r="A6" s="1">
        <v>111.320713066</v>
      </c>
      <c r="B6" s="1"/>
      <c r="C6" s="1"/>
      <c r="D6" s="1"/>
      <c r="G6" s="107"/>
      <c r="H6" s="17">
        <v>160</v>
      </c>
      <c r="I6" s="29">
        <v>10.056437312168004</v>
      </c>
      <c r="J6" s="14">
        <v>14.959842315577419</v>
      </c>
      <c r="K6" s="30">
        <v>4.0915023251850497</v>
      </c>
      <c r="L6" s="31">
        <v>5</v>
      </c>
    </row>
    <row r="7" spans="1:14" x14ac:dyDescent="0.25">
      <c r="A7" s="1">
        <v>74.116146266000001</v>
      </c>
      <c r="B7" s="1"/>
      <c r="C7" s="1"/>
      <c r="D7" s="1"/>
    </row>
    <row r="8" spans="1:14" x14ac:dyDescent="0.25">
      <c r="A8" s="1">
        <v>164.52402861499999</v>
      </c>
      <c r="B8" s="1"/>
      <c r="C8" s="1"/>
      <c r="D8" s="1"/>
      <c r="G8" s="60" t="s">
        <v>3</v>
      </c>
      <c r="H8" s="56">
        <f>J6/(1-COS(D2*PI()/180/2))</f>
        <v>27.794402986886883</v>
      </c>
      <c r="I8" s="55" t="s">
        <v>18</v>
      </c>
      <c r="K8" s="51"/>
      <c r="L8" s="60" t="s">
        <v>10</v>
      </c>
      <c r="M8" s="2">
        <f>H8*(K6/J6+1/2*SIN(E2/2)*E3/(1-COS(E2/2)))</f>
        <v>18.763350282540586</v>
      </c>
      <c r="N8" s="55" t="s">
        <v>18</v>
      </c>
    </row>
    <row r="9" spans="1:14" x14ac:dyDescent="0.25">
      <c r="A9" s="1">
        <v>123.490778662</v>
      </c>
      <c r="B9" s="1"/>
      <c r="C9" s="1"/>
      <c r="D9" s="1"/>
      <c r="G9" s="60"/>
      <c r="H9" s="55"/>
      <c r="I9" s="55"/>
      <c r="K9" s="51"/>
      <c r="L9" s="61"/>
      <c r="N9" s="55"/>
    </row>
    <row r="10" spans="1:14" x14ac:dyDescent="0.25">
      <c r="A10" s="1">
        <v>117.272370546</v>
      </c>
      <c r="B10" s="1"/>
      <c r="C10" s="1"/>
      <c r="D10" s="1"/>
      <c r="G10" s="60" t="s">
        <v>6</v>
      </c>
      <c r="H10" s="56">
        <f>H8-J6</f>
        <v>12.834560671309465</v>
      </c>
      <c r="I10" s="55" t="s">
        <v>18</v>
      </c>
      <c r="J10" s="1"/>
      <c r="K10" s="51"/>
      <c r="L10" s="60" t="s">
        <v>11</v>
      </c>
      <c r="M10" s="2">
        <f>(M8/H8+1/2*E3*TAN(E2/2))*H10</f>
        <v>14.671847957355533</v>
      </c>
      <c r="N10" s="55" t="s">
        <v>18</v>
      </c>
    </row>
    <row r="11" spans="1:14" x14ac:dyDescent="0.25">
      <c r="A11" s="1">
        <v>140.85893877999999</v>
      </c>
      <c r="B11" s="1"/>
      <c r="C11" s="1"/>
      <c r="D11" s="1"/>
      <c r="G11" s="57"/>
      <c r="H11" s="57"/>
      <c r="I11" s="57"/>
      <c r="M11" s="51"/>
    </row>
    <row r="12" spans="1:14" x14ac:dyDescent="0.25">
      <c r="A12" s="1">
        <v>123.45330945400001</v>
      </c>
      <c r="B12" s="1"/>
      <c r="C12" s="1"/>
      <c r="D12" s="1"/>
    </row>
    <row r="13" spans="1:14" x14ac:dyDescent="0.25">
      <c r="A13" s="1">
        <v>105.068488159</v>
      </c>
      <c r="B13" s="1"/>
      <c r="C13" s="1"/>
      <c r="D13" s="1"/>
    </row>
    <row r="14" spans="1:14" x14ac:dyDescent="0.25">
      <c r="A14" s="1">
        <v>101.010479907</v>
      </c>
      <c r="B14" s="1"/>
      <c r="C14" s="1"/>
      <c r="D14" s="1"/>
      <c r="F14" s="48"/>
    </row>
    <row r="15" spans="1:14" x14ac:dyDescent="0.25">
      <c r="A15" s="1">
        <v>169.97396291000001</v>
      </c>
      <c r="B15" s="1"/>
      <c r="C15" s="1"/>
      <c r="D15" s="1"/>
    </row>
    <row r="16" spans="1:14" x14ac:dyDescent="0.25">
      <c r="A16" s="1">
        <v>100.304846469</v>
      </c>
      <c r="B16" s="1"/>
      <c r="C16" s="1"/>
      <c r="D16" s="1"/>
    </row>
    <row r="17" spans="1:12" x14ac:dyDescent="0.25">
      <c r="A17" s="1">
        <v>107.918784593</v>
      </c>
      <c r="B17" s="1"/>
      <c r="C17" s="1"/>
      <c r="D17" s="1"/>
    </row>
    <row r="18" spans="1:12" x14ac:dyDescent="0.25">
      <c r="A18" s="1">
        <v>118.926425835</v>
      </c>
      <c r="B18" s="1"/>
      <c r="C18" s="1"/>
      <c r="D18" s="1"/>
    </row>
    <row r="19" spans="1:12" x14ac:dyDescent="0.25">
      <c r="A19" s="1">
        <v>83.728922549999993</v>
      </c>
      <c r="B19" s="1"/>
      <c r="C19" s="1"/>
      <c r="D19" s="1"/>
    </row>
    <row r="20" spans="1:12" x14ac:dyDescent="0.25">
      <c r="A20" s="1">
        <v>105.25511870299999</v>
      </c>
      <c r="B20" s="1"/>
      <c r="C20" s="1"/>
      <c r="D20" s="1"/>
      <c r="L20" s="1"/>
    </row>
    <row r="21" spans="1:12" x14ac:dyDescent="0.25">
      <c r="A21" s="1">
        <v>67.833654178000003</v>
      </c>
      <c r="B21" s="1"/>
      <c r="C21" s="1"/>
      <c r="D21" s="1"/>
      <c r="L21" s="1"/>
    </row>
    <row r="22" spans="1:12" x14ac:dyDescent="0.25">
      <c r="A22" s="1">
        <v>114.304549266</v>
      </c>
      <c r="B22" s="1"/>
      <c r="C22" s="1"/>
      <c r="D22" s="1"/>
      <c r="L22" s="1"/>
    </row>
    <row r="23" spans="1:12" x14ac:dyDescent="0.25">
      <c r="A23" s="1">
        <v>173.948267891</v>
      </c>
      <c r="B23" s="1"/>
      <c r="C23" s="1"/>
      <c r="D23" s="1"/>
      <c r="L23" s="1"/>
    </row>
    <row r="24" spans="1:12" x14ac:dyDescent="0.25">
      <c r="A24" s="1">
        <v>116.565051177</v>
      </c>
      <c r="B24" s="1"/>
      <c r="C24" s="1"/>
      <c r="D24" s="1"/>
      <c r="L24" s="1"/>
    </row>
    <row r="25" spans="1:12" x14ac:dyDescent="0.25">
      <c r="A25" s="1">
        <v>136.00508600500001</v>
      </c>
      <c r="B25" s="1"/>
      <c r="C25" s="1"/>
      <c r="D25" s="1"/>
    </row>
    <row r="26" spans="1:12" x14ac:dyDescent="0.25">
      <c r="A26" s="1">
        <v>121.33512662</v>
      </c>
      <c r="B26" s="1"/>
      <c r="C26" s="1"/>
      <c r="D26" s="1"/>
    </row>
    <row r="27" spans="1:12" x14ac:dyDescent="0.25">
      <c r="A27" s="1">
        <v>102.907408671</v>
      </c>
      <c r="B27" s="1"/>
      <c r="C27" s="1"/>
      <c r="D27" s="1"/>
    </row>
    <row r="28" spans="1:12" x14ac:dyDescent="0.25">
      <c r="A28" s="1">
        <v>103.313632312</v>
      </c>
      <c r="B28" s="1"/>
      <c r="C28" s="1"/>
      <c r="D28" s="1"/>
    </row>
    <row r="29" spans="1:12" x14ac:dyDescent="0.25">
      <c r="A29" s="1">
        <v>106.154851124</v>
      </c>
      <c r="B29" s="1"/>
      <c r="C29" s="1"/>
      <c r="D29" s="1"/>
    </row>
    <row r="30" spans="1:12" x14ac:dyDescent="0.25">
      <c r="A30" s="1">
        <v>155.280271193</v>
      </c>
      <c r="B30" s="1"/>
      <c r="C30" s="1"/>
      <c r="D30" s="1"/>
    </row>
    <row r="31" spans="1:12" x14ac:dyDescent="0.25">
      <c r="A31" s="1">
        <v>135.09662011</v>
      </c>
      <c r="B31" s="1"/>
      <c r="C31" s="1"/>
      <c r="D31" s="1"/>
    </row>
    <row r="32" spans="1:12" x14ac:dyDescent="0.25">
      <c r="A32" s="1">
        <v>124.793618589</v>
      </c>
      <c r="B32" s="1"/>
      <c r="C32" s="1"/>
      <c r="D32" s="1"/>
    </row>
    <row r="33" spans="1:4" x14ac:dyDescent="0.25">
      <c r="A33" s="1">
        <v>153.53781366699999</v>
      </c>
      <c r="B33" s="1"/>
      <c r="C33" s="1"/>
      <c r="D33" s="1"/>
    </row>
    <row r="34" spans="1:4" x14ac:dyDescent="0.25">
      <c r="A34" s="1">
        <v>159.14554196</v>
      </c>
      <c r="B34" s="1"/>
      <c r="C34" s="1"/>
      <c r="D34" s="1"/>
    </row>
    <row r="35" spans="1:4" x14ac:dyDescent="0.25">
      <c r="A35" s="1">
        <v>163.47420360999999</v>
      </c>
      <c r="B35" s="1"/>
      <c r="C35" s="1"/>
      <c r="D35" s="1"/>
    </row>
    <row r="36" spans="1:4" x14ac:dyDescent="0.25">
      <c r="A36" s="1">
        <v>170.01059257399999</v>
      </c>
      <c r="B36" s="1"/>
      <c r="C36" s="1"/>
      <c r="D36" s="1"/>
    </row>
    <row r="37" spans="1:4" x14ac:dyDescent="0.25">
      <c r="A37" s="1">
        <v>157.54921667400001</v>
      </c>
      <c r="B37" s="1"/>
      <c r="C37" s="1"/>
      <c r="D37" s="1"/>
    </row>
    <row r="38" spans="1:4" x14ac:dyDescent="0.25">
      <c r="A38" s="1">
        <v>110.55604522</v>
      </c>
      <c r="B38" s="1"/>
      <c r="C38" s="1"/>
      <c r="D38" s="1"/>
    </row>
    <row r="39" spans="1:4" x14ac:dyDescent="0.25">
      <c r="A39" s="1">
        <v>103.35117868899999</v>
      </c>
      <c r="B39" s="1"/>
      <c r="C39" s="1"/>
      <c r="D39" s="1"/>
    </row>
    <row r="40" spans="1:4" x14ac:dyDescent="0.25">
      <c r="A40" s="1">
        <v>162.30911037999999</v>
      </c>
      <c r="B40" s="1"/>
      <c r="C40" s="1"/>
      <c r="D40" s="1"/>
    </row>
    <row r="41" spans="1:4" x14ac:dyDescent="0.25">
      <c r="A41" s="1">
        <v>159.30454926600001</v>
      </c>
      <c r="B41" s="1"/>
      <c r="C41" s="1"/>
      <c r="D41" s="1"/>
    </row>
    <row r="42" spans="1:4" x14ac:dyDescent="0.25">
      <c r="A42" s="1">
        <v>167.48567189100001</v>
      </c>
      <c r="B42" s="1"/>
      <c r="C42" s="1"/>
      <c r="D42" s="1"/>
    </row>
    <row r="43" spans="1:4" x14ac:dyDescent="0.25">
      <c r="A43" s="1">
        <v>152.41152987999999</v>
      </c>
      <c r="B43" s="1"/>
      <c r="C43" s="1"/>
      <c r="D43" s="1"/>
    </row>
    <row r="44" spans="1:4" x14ac:dyDescent="0.25">
      <c r="A44" s="1">
        <v>120.074637538</v>
      </c>
      <c r="B44" s="1"/>
      <c r="C44" s="1"/>
      <c r="D44" s="1"/>
    </row>
    <row r="45" spans="1:4" x14ac:dyDescent="0.25">
      <c r="A45" s="1">
        <v>38.374934134</v>
      </c>
      <c r="B45" s="1"/>
      <c r="C45" s="1"/>
      <c r="D45" s="1"/>
    </row>
    <row r="46" spans="1:4" x14ac:dyDescent="0.25">
      <c r="A46" s="1">
        <v>82.785737960999995</v>
      </c>
      <c r="B46" s="1"/>
      <c r="C46" s="1"/>
      <c r="D46" s="1"/>
    </row>
    <row r="47" spans="1:4" x14ac:dyDescent="0.25">
      <c r="A47" s="1">
        <v>167.27564431499999</v>
      </c>
      <c r="B47" s="1"/>
      <c r="C47" s="1"/>
      <c r="D47" s="1"/>
    </row>
    <row r="48" spans="1:4" x14ac:dyDescent="0.25">
      <c r="A48" s="1">
        <v>135.396504255</v>
      </c>
      <c r="B48" s="1"/>
      <c r="C48" s="1"/>
      <c r="D48" s="1"/>
    </row>
    <row r="49" spans="1:4" x14ac:dyDescent="0.25">
      <c r="A49" s="1">
        <v>134.635063664</v>
      </c>
      <c r="B49" s="1"/>
      <c r="C49" s="1"/>
      <c r="D49" s="1"/>
    </row>
    <row r="50" spans="1:4" x14ac:dyDescent="0.25">
      <c r="A50" s="1">
        <v>86.987212495999998</v>
      </c>
      <c r="B50" s="1"/>
      <c r="C50" s="1"/>
      <c r="D50" s="1"/>
    </row>
    <row r="51" spans="1:4" x14ac:dyDescent="0.25">
      <c r="A51" s="1">
        <v>92.973731082</v>
      </c>
      <c r="B51" s="1"/>
      <c r="C51" s="1"/>
      <c r="D51" s="1"/>
    </row>
    <row r="52" spans="1:4" x14ac:dyDescent="0.25">
      <c r="A52" s="1">
        <v>83.659808253999998</v>
      </c>
      <c r="B52" s="1"/>
      <c r="C52" s="1"/>
      <c r="D52" s="1"/>
    </row>
    <row r="53" spans="1:4" x14ac:dyDescent="0.25">
      <c r="A53" s="1">
        <v>138.758555685</v>
      </c>
      <c r="B53" s="1"/>
      <c r="C53" s="1"/>
      <c r="D53" s="1"/>
    </row>
    <row r="54" spans="1:4" x14ac:dyDescent="0.25">
      <c r="A54" s="1">
        <v>164.06891016099999</v>
      </c>
      <c r="B54" s="1"/>
      <c r="C54" s="1"/>
      <c r="D54" s="1"/>
    </row>
    <row r="55" spans="1:4" x14ac:dyDescent="0.25">
      <c r="A55" s="1">
        <v>124.380344724</v>
      </c>
      <c r="B55" s="1"/>
      <c r="C55" s="1"/>
      <c r="D55" s="1"/>
    </row>
    <row r="56" spans="1:4" x14ac:dyDescent="0.25">
      <c r="A56" s="1">
        <v>173.717507912</v>
      </c>
      <c r="B56" s="1"/>
      <c r="C56" s="1"/>
      <c r="D56" s="1"/>
    </row>
    <row r="57" spans="1:4" x14ac:dyDescent="0.25">
      <c r="A57" s="1">
        <v>125.004148856</v>
      </c>
      <c r="B57" s="1"/>
      <c r="C57" s="1"/>
      <c r="D57" s="1"/>
    </row>
    <row r="58" spans="1:4" x14ac:dyDescent="0.25">
      <c r="A58" s="1">
        <v>82.969531055999994</v>
      </c>
      <c r="B58" s="1"/>
      <c r="C58" s="1"/>
      <c r="D58" s="1"/>
    </row>
    <row r="59" spans="1:4" x14ac:dyDescent="0.25">
      <c r="A59" s="1">
        <v>121.54248209799999</v>
      </c>
      <c r="B59" s="1"/>
      <c r="C59" s="1"/>
      <c r="D59" s="1"/>
    </row>
    <row r="60" spans="1:4" x14ac:dyDescent="0.25">
      <c r="A60" s="1">
        <v>133.76636499700001</v>
      </c>
      <c r="B60" s="1"/>
      <c r="C60" s="1"/>
      <c r="D60" s="1"/>
    </row>
    <row r="61" spans="1:4" x14ac:dyDescent="0.25">
      <c r="A61" s="1">
        <v>144.330347958</v>
      </c>
      <c r="B61" s="1"/>
      <c r="C61" s="1"/>
      <c r="D61" s="1"/>
    </row>
    <row r="62" spans="1:4" x14ac:dyDescent="0.25">
      <c r="A62" s="1">
        <v>104.931417178</v>
      </c>
      <c r="B62" s="1"/>
      <c r="C62" s="1"/>
      <c r="D62" s="1"/>
    </row>
    <row r="63" spans="1:4" x14ac:dyDescent="0.25">
      <c r="A63" s="1">
        <v>153.27834224</v>
      </c>
      <c r="B63" s="1"/>
      <c r="C63" s="1"/>
      <c r="D63" s="1"/>
    </row>
    <row r="64" spans="1:4" x14ac:dyDescent="0.25">
      <c r="A64" s="1">
        <v>128.254420353</v>
      </c>
      <c r="B64" s="1"/>
      <c r="C64" s="1"/>
      <c r="D64" s="1"/>
    </row>
    <row r="65" spans="1:4" x14ac:dyDescent="0.25">
      <c r="A65" s="1">
        <v>180</v>
      </c>
      <c r="B65" s="1"/>
      <c r="C65" s="1"/>
      <c r="D65" s="1"/>
    </row>
    <row r="66" spans="1:4" x14ac:dyDescent="0.25">
      <c r="A66" s="1">
        <v>113.749494493</v>
      </c>
      <c r="B66" s="1"/>
      <c r="C66" s="1"/>
      <c r="D66" s="1"/>
    </row>
    <row r="67" spans="1:4" x14ac:dyDescent="0.25">
      <c r="A67" s="1">
        <v>143.098394676</v>
      </c>
      <c r="B67" s="1"/>
      <c r="C67" s="1"/>
      <c r="D67" s="1"/>
    </row>
    <row r="68" spans="1:4" x14ac:dyDescent="0.25">
      <c r="A68" s="1">
        <v>117.004090703</v>
      </c>
      <c r="B68" s="1"/>
      <c r="C68" s="1"/>
      <c r="D68" s="1"/>
    </row>
    <row r="69" spans="1:4" x14ac:dyDescent="0.25">
      <c r="A69" s="1">
        <v>136.847610266</v>
      </c>
      <c r="B69" s="1"/>
      <c r="C69" s="1"/>
      <c r="D69" s="1"/>
    </row>
    <row r="70" spans="1:4" x14ac:dyDescent="0.25">
      <c r="A70" s="1">
        <v>130.82956347499999</v>
      </c>
      <c r="B70" s="1"/>
      <c r="C70" s="1"/>
      <c r="D70" s="1"/>
    </row>
    <row r="71" spans="1:4" x14ac:dyDescent="0.25">
      <c r="A71" s="1">
        <v>70.606660988000002</v>
      </c>
      <c r="B71" s="1"/>
      <c r="C71" s="1"/>
      <c r="D71" s="1"/>
    </row>
    <row r="72" spans="1:4" x14ac:dyDescent="0.25">
      <c r="A72" s="1">
        <v>147.35879105800001</v>
      </c>
      <c r="B72" s="1"/>
      <c r="C72" s="1"/>
      <c r="D72" s="1"/>
    </row>
    <row r="73" spans="1:4" x14ac:dyDescent="0.25">
      <c r="A73" s="1">
        <v>112.156963838</v>
      </c>
      <c r="B73" s="1"/>
      <c r="C73" s="1"/>
      <c r="D73" s="1"/>
    </row>
    <row r="74" spans="1:4" x14ac:dyDescent="0.25">
      <c r="A74" s="1">
        <v>135</v>
      </c>
      <c r="B74" s="1"/>
      <c r="C74" s="1"/>
      <c r="D74" s="1"/>
    </row>
    <row r="75" spans="1:4" x14ac:dyDescent="0.25">
      <c r="A75" s="1">
        <v>103.069317896</v>
      </c>
      <c r="B75" s="1"/>
      <c r="C75" s="1"/>
      <c r="D75" s="1"/>
    </row>
    <row r="76" spans="1:4" x14ac:dyDescent="0.25">
      <c r="A76" s="1">
        <v>99.569084407000005</v>
      </c>
      <c r="B76" s="1"/>
      <c r="C76" s="1"/>
      <c r="D76" s="1"/>
    </row>
    <row r="77" spans="1:4" x14ac:dyDescent="0.25">
      <c r="A77" s="1">
        <v>130.718463765</v>
      </c>
      <c r="B77" s="1"/>
      <c r="C77" s="1"/>
      <c r="D77" s="1"/>
    </row>
    <row r="78" spans="1:4" x14ac:dyDescent="0.25">
      <c r="A78" s="1">
        <v>150.34527721200001</v>
      </c>
      <c r="B78" s="1"/>
      <c r="C78" s="1"/>
      <c r="D78" s="1"/>
    </row>
    <row r="79" spans="1:4" x14ac:dyDescent="0.25">
      <c r="A79" s="1">
        <v>144.293308599</v>
      </c>
      <c r="B79" s="1"/>
      <c r="C79" s="1"/>
      <c r="D79" s="1"/>
    </row>
    <row r="80" spans="1:4" x14ac:dyDescent="0.25">
      <c r="A80" s="1">
        <v>130.020894156</v>
      </c>
      <c r="B80" s="1"/>
      <c r="C80" s="1"/>
      <c r="D80" s="1"/>
    </row>
    <row r="81" spans="1:4" x14ac:dyDescent="0.25">
      <c r="A81" s="1">
        <v>127.85041427900001</v>
      </c>
      <c r="B81" s="1"/>
      <c r="C81" s="1"/>
      <c r="D81" s="1"/>
    </row>
    <row r="82" spans="1:4" x14ac:dyDescent="0.25">
      <c r="A82" s="1">
        <v>76.460050198000005</v>
      </c>
      <c r="B82" s="1"/>
      <c r="C82" s="1"/>
      <c r="D82" s="1"/>
    </row>
    <row r="83" spans="1:4" x14ac:dyDescent="0.25">
      <c r="A83" s="1">
        <v>51.960963026000002</v>
      </c>
      <c r="B83" s="1"/>
      <c r="C83" s="1"/>
      <c r="D83" s="1"/>
    </row>
    <row r="84" spans="1:4" x14ac:dyDescent="0.25">
      <c r="A84" s="1">
        <v>149.990888329</v>
      </c>
      <c r="B84" s="1"/>
      <c r="C84" s="1"/>
      <c r="D84" s="1"/>
    </row>
    <row r="85" spans="1:4" x14ac:dyDescent="0.25">
      <c r="A85" s="1">
        <v>151.22254197999999</v>
      </c>
      <c r="B85" s="1"/>
      <c r="C85" s="1"/>
      <c r="D85" s="1"/>
    </row>
    <row r="86" spans="1:4" x14ac:dyDescent="0.25">
      <c r="A86" s="1">
        <v>107.818888915</v>
      </c>
      <c r="B86" s="1"/>
      <c r="C86" s="1"/>
      <c r="D86" s="1"/>
    </row>
    <row r="87" spans="1:4" x14ac:dyDescent="0.25">
      <c r="A87" s="1">
        <v>161.749578009</v>
      </c>
      <c r="B87" s="1"/>
      <c r="C87" s="1"/>
      <c r="D87" s="1"/>
    </row>
    <row r="88" spans="1:4" x14ac:dyDescent="0.25">
      <c r="A88" s="1">
        <v>105.200784173</v>
      </c>
      <c r="B88" s="1"/>
      <c r="C88" s="1"/>
      <c r="D88" s="1"/>
    </row>
    <row r="89" spans="1:4" x14ac:dyDescent="0.25">
      <c r="A89" s="1">
        <v>142.644556524</v>
      </c>
      <c r="B89" s="1"/>
      <c r="C89" s="1"/>
      <c r="D89" s="1"/>
    </row>
    <row r="90" spans="1:4" x14ac:dyDescent="0.25">
      <c r="A90" s="1">
        <v>100.879145257</v>
      </c>
      <c r="B90" s="1"/>
      <c r="C90" s="1"/>
      <c r="D90" s="1"/>
    </row>
    <row r="91" spans="1:4" x14ac:dyDescent="0.25">
      <c r="A91" s="1">
        <v>138.366460663</v>
      </c>
      <c r="B91" s="1"/>
      <c r="C91" s="1"/>
      <c r="D91" s="1"/>
    </row>
    <row r="92" spans="1:4" x14ac:dyDescent="0.25">
      <c r="A92" s="1">
        <v>102.828782871</v>
      </c>
      <c r="B92" s="1"/>
      <c r="C92" s="1"/>
      <c r="D92" s="1"/>
    </row>
    <row r="93" spans="1:4" x14ac:dyDescent="0.25">
      <c r="A93" s="1">
        <v>170.75388725400001</v>
      </c>
      <c r="B93" s="1"/>
      <c r="C93" s="1"/>
      <c r="D93" s="1"/>
    </row>
    <row r="94" spans="1:4" x14ac:dyDescent="0.25">
      <c r="A94" s="1">
        <v>116.87144279899999</v>
      </c>
      <c r="B94" s="1"/>
      <c r="C94" s="1"/>
      <c r="D94" s="1"/>
    </row>
    <row r="95" spans="1:4" x14ac:dyDescent="0.25">
      <c r="A95" s="1">
        <v>152.24145939900001</v>
      </c>
      <c r="B95" s="1"/>
      <c r="C95" s="1"/>
      <c r="D95" s="1"/>
    </row>
    <row r="96" spans="1:4" x14ac:dyDescent="0.25">
      <c r="A96" s="1">
        <v>108.8609319</v>
      </c>
      <c r="B96" s="1"/>
      <c r="C96" s="1"/>
      <c r="D96" s="1"/>
    </row>
    <row r="97" spans="1:4" x14ac:dyDescent="0.25">
      <c r="A97" s="1">
        <v>125.406865737</v>
      </c>
      <c r="B97" s="1"/>
      <c r="C97" s="1"/>
      <c r="D97" s="1"/>
    </row>
    <row r="98" spans="1:4" x14ac:dyDescent="0.25">
      <c r="A98" s="1">
        <v>153.43494882300001</v>
      </c>
      <c r="B98" s="1"/>
      <c r="C98" s="1"/>
      <c r="D98" s="1"/>
    </row>
    <row r="99" spans="1:4" x14ac:dyDescent="0.25">
      <c r="A99" s="1">
        <v>112.130580671</v>
      </c>
      <c r="B99" s="1"/>
      <c r="C99" s="1"/>
      <c r="D99" s="1"/>
    </row>
    <row r="100" spans="1:4" x14ac:dyDescent="0.25">
      <c r="A100" s="1">
        <v>142.824618273</v>
      </c>
      <c r="B100" s="1"/>
      <c r="C100" s="1"/>
      <c r="D100" s="1"/>
    </row>
    <row r="101" spans="1:4" x14ac:dyDescent="0.25">
      <c r="A101" s="1">
        <v>114.22003494499999</v>
      </c>
      <c r="B101" s="1"/>
      <c r="C101" s="1"/>
      <c r="D101" s="1"/>
    </row>
    <row r="102" spans="1:4" x14ac:dyDescent="0.25">
      <c r="A102" s="1">
        <v>105.807713208</v>
      </c>
      <c r="B102" s="1"/>
      <c r="C102" s="1"/>
      <c r="D102" s="1"/>
    </row>
    <row r="103" spans="1:4" x14ac:dyDescent="0.25">
      <c r="A103" s="1">
        <v>145.892230668</v>
      </c>
      <c r="B103" s="1"/>
      <c r="C103" s="1"/>
      <c r="D103" s="1"/>
    </row>
    <row r="104" spans="1:4" x14ac:dyDescent="0.25">
      <c r="A104" s="1">
        <v>111.610264976</v>
      </c>
      <c r="B104" s="1"/>
      <c r="C104" s="1"/>
      <c r="D104" s="1"/>
    </row>
    <row r="105" spans="1:4" x14ac:dyDescent="0.25">
      <c r="A105" s="1">
        <v>176.73441208400001</v>
      </c>
      <c r="B105" s="1"/>
      <c r="C105" s="1"/>
      <c r="D105" s="1"/>
    </row>
    <row r="106" spans="1:4" x14ac:dyDescent="0.25">
      <c r="A106" s="1">
        <v>152.447188423</v>
      </c>
      <c r="B106" s="1"/>
      <c r="C106" s="1"/>
      <c r="D106" s="1"/>
    </row>
    <row r="107" spans="1:4" x14ac:dyDescent="0.25">
      <c r="A107" s="1">
        <v>167.06381032900001</v>
      </c>
      <c r="B107" s="1"/>
      <c r="C107" s="1"/>
      <c r="D107" s="1"/>
    </row>
    <row r="108" spans="1:4" x14ac:dyDescent="0.25">
      <c r="A108" s="1">
        <v>136.76782705599999</v>
      </c>
      <c r="B108" s="1"/>
      <c r="C108" s="1"/>
      <c r="D108" s="1"/>
    </row>
    <row r="109" spans="1:4" x14ac:dyDescent="0.25">
      <c r="A109" s="1">
        <v>142.23024263900001</v>
      </c>
      <c r="B109" s="1"/>
      <c r="C109" s="1"/>
      <c r="D109" s="1"/>
    </row>
    <row r="110" spans="1:4" x14ac:dyDescent="0.25">
      <c r="A110" s="1">
        <v>140.38931176</v>
      </c>
      <c r="B110" s="1"/>
      <c r="C110" s="1"/>
      <c r="D110" s="1"/>
    </row>
    <row r="111" spans="1:4" x14ac:dyDescent="0.25">
      <c r="A111" s="1">
        <v>143.343891584</v>
      </c>
      <c r="B111" s="1"/>
      <c r="C111" s="1"/>
      <c r="D111" s="1"/>
    </row>
    <row r="112" spans="1:4" x14ac:dyDescent="0.25">
      <c r="A112" s="1">
        <v>70.780993658</v>
      </c>
      <c r="B112" s="1"/>
      <c r="C112" s="1"/>
      <c r="D112" s="1"/>
    </row>
    <row r="113" spans="1:4" x14ac:dyDescent="0.25">
      <c r="A113" s="1">
        <v>101.30993247399999</v>
      </c>
      <c r="B113" s="1"/>
      <c r="C113" s="1"/>
      <c r="D113" s="1"/>
    </row>
    <row r="114" spans="1:4" x14ac:dyDescent="0.25">
      <c r="A114" s="1">
        <v>111.691154755</v>
      </c>
      <c r="B114" s="1"/>
      <c r="C114" s="1"/>
      <c r="D114" s="1"/>
    </row>
    <row r="115" spans="1:4" x14ac:dyDescent="0.25">
      <c r="A115" s="1">
        <v>142.24957219500001</v>
      </c>
      <c r="B115" s="1"/>
      <c r="C115" s="1"/>
      <c r="D115" s="1"/>
    </row>
    <row r="116" spans="1:4" x14ac:dyDescent="0.25">
      <c r="A116" s="1">
        <v>90.146162386</v>
      </c>
      <c r="B116" s="1"/>
      <c r="C116" s="1"/>
      <c r="D116" s="1"/>
    </row>
    <row r="117" spans="1:4" x14ac:dyDescent="0.25">
      <c r="A117" s="1">
        <v>158.062864725</v>
      </c>
      <c r="B117" s="1"/>
      <c r="C117" s="1"/>
      <c r="D117" s="1"/>
    </row>
    <row r="118" spans="1:4" x14ac:dyDescent="0.25">
      <c r="A118" s="1">
        <v>137.65360065300001</v>
      </c>
      <c r="B118" s="1"/>
      <c r="C118" s="1"/>
      <c r="D118" s="1"/>
    </row>
    <row r="119" spans="1:4" x14ac:dyDescent="0.25">
      <c r="A119" s="1">
        <v>114.52772048</v>
      </c>
      <c r="B119" s="1"/>
      <c r="C119" s="1"/>
      <c r="D119" s="1"/>
    </row>
    <row r="120" spans="1:4" x14ac:dyDescent="0.25">
      <c r="A120" s="1">
        <v>168.17851165900001</v>
      </c>
      <c r="B120" s="1"/>
      <c r="C120" s="1"/>
      <c r="D120" s="1"/>
    </row>
    <row r="121" spans="1:4" x14ac:dyDescent="0.25">
      <c r="A121" s="1">
        <v>129.350085452</v>
      </c>
      <c r="B121" s="1"/>
      <c r="C121" s="1"/>
      <c r="D121" s="1"/>
    </row>
    <row r="122" spans="1:4" x14ac:dyDescent="0.25">
      <c r="A122" s="1">
        <v>94.244638796000004</v>
      </c>
      <c r="B122" s="1"/>
      <c r="C122" s="1"/>
      <c r="D122" s="1"/>
    </row>
    <row r="123" spans="1:4" x14ac:dyDescent="0.25">
      <c r="A123" s="1">
        <v>106.652715269</v>
      </c>
      <c r="B123" s="1"/>
      <c r="C123" s="1"/>
      <c r="D123" s="1"/>
    </row>
    <row r="124" spans="1:4" x14ac:dyDescent="0.25">
      <c r="A124" s="1">
        <v>163.57175284600001</v>
      </c>
      <c r="B124" s="1"/>
      <c r="C124" s="1"/>
      <c r="D124" s="1"/>
    </row>
    <row r="125" spans="1:4" x14ac:dyDescent="0.25">
      <c r="A125" s="1">
        <v>120.819170105</v>
      </c>
      <c r="B125" s="1"/>
      <c r="C125" s="1"/>
      <c r="D125" s="1"/>
    </row>
    <row r="126" spans="1:4" x14ac:dyDescent="0.25">
      <c r="A126" s="1">
        <v>134.629158709</v>
      </c>
      <c r="B126" s="1"/>
      <c r="C126" s="1"/>
      <c r="D126" s="1"/>
    </row>
    <row r="127" spans="1:4" x14ac:dyDescent="0.25">
      <c r="A127" s="1">
        <v>127.740275954</v>
      </c>
      <c r="B127" s="1"/>
      <c r="C127" s="1"/>
      <c r="D127" s="1"/>
    </row>
    <row r="128" spans="1:4" x14ac:dyDescent="0.25">
      <c r="A128" s="1">
        <v>101.91121543200001</v>
      </c>
      <c r="B128" s="1"/>
      <c r="C128" s="1"/>
      <c r="D128" s="1"/>
    </row>
    <row r="129" spans="1:4" x14ac:dyDescent="0.25">
      <c r="A129" s="1">
        <v>161.56505117699999</v>
      </c>
      <c r="B129" s="1"/>
      <c r="C129" s="1"/>
      <c r="D129" s="1"/>
    </row>
    <row r="130" spans="1:4" x14ac:dyDescent="0.25">
      <c r="A130" s="1">
        <v>103.570434385</v>
      </c>
      <c r="B130" s="1"/>
      <c r="C130" s="1"/>
      <c r="D130" s="1"/>
    </row>
    <row r="131" spans="1:4" x14ac:dyDescent="0.25">
      <c r="A131" s="1">
        <v>148.32453126199999</v>
      </c>
      <c r="B131" s="1"/>
      <c r="C131" s="1"/>
      <c r="D131" s="1"/>
    </row>
    <row r="132" spans="1:4" x14ac:dyDescent="0.25">
      <c r="A132" s="1">
        <v>176.480546965</v>
      </c>
      <c r="B132" s="1"/>
      <c r="C132" s="1"/>
      <c r="D132" s="1"/>
    </row>
    <row r="133" spans="1:4" x14ac:dyDescent="0.25">
      <c r="A133" s="1">
        <v>122.868678933</v>
      </c>
      <c r="B133" s="1"/>
      <c r="C133" s="1"/>
      <c r="D133" s="1"/>
    </row>
    <row r="134" spans="1:4" x14ac:dyDescent="0.25">
      <c r="A134" s="1">
        <v>98.756688769999997</v>
      </c>
      <c r="B134" s="1"/>
      <c r="C134" s="1"/>
      <c r="D134" s="1"/>
    </row>
    <row r="135" spans="1:4" x14ac:dyDescent="0.25">
      <c r="A135" s="1">
        <v>138.964654723</v>
      </c>
      <c r="B135" s="1"/>
      <c r="C135" s="1"/>
      <c r="D135" s="1"/>
    </row>
    <row r="136" spans="1:4" x14ac:dyDescent="0.25">
      <c r="A136" s="1">
        <v>144.46232220799999</v>
      </c>
      <c r="B136" s="1"/>
      <c r="C136" s="1"/>
      <c r="D136" s="1"/>
    </row>
    <row r="137" spans="1:4" x14ac:dyDescent="0.25">
      <c r="A137" s="1">
        <v>95.640549432</v>
      </c>
      <c r="B137" s="1"/>
      <c r="C137" s="1"/>
      <c r="D137" s="1"/>
    </row>
    <row r="138" spans="1:4" x14ac:dyDescent="0.25">
      <c r="A138" s="1">
        <v>117.276763383</v>
      </c>
      <c r="B138" s="1"/>
      <c r="C138" s="1"/>
      <c r="D138" s="1"/>
    </row>
    <row r="139" spans="1:4" x14ac:dyDescent="0.25">
      <c r="A139" s="1">
        <v>90</v>
      </c>
      <c r="B139" s="1"/>
      <c r="C139" s="1"/>
      <c r="D139" s="1"/>
    </row>
    <row r="140" spans="1:4" x14ac:dyDescent="0.25">
      <c r="A140" s="1">
        <v>126.746148854</v>
      </c>
      <c r="B140" s="1"/>
      <c r="C140" s="1"/>
      <c r="D140" s="1"/>
    </row>
    <row r="141" spans="1:4" x14ac:dyDescent="0.25">
      <c r="A141" s="1">
        <v>135.98776040000001</v>
      </c>
      <c r="B141" s="1"/>
      <c r="C141" s="1"/>
      <c r="D141" s="1"/>
    </row>
    <row r="142" spans="1:4" x14ac:dyDescent="0.25">
      <c r="A142" s="1">
        <v>137.16851156999999</v>
      </c>
      <c r="B142" s="1"/>
      <c r="C142" s="1"/>
      <c r="D142" s="1"/>
    </row>
    <row r="143" spans="1:4" x14ac:dyDescent="0.25">
      <c r="A143" s="1">
        <v>142.81529354700001</v>
      </c>
      <c r="B143" s="1"/>
      <c r="C143" s="1"/>
      <c r="D143" s="1"/>
    </row>
    <row r="144" spans="1:4" x14ac:dyDescent="0.25">
      <c r="A144" s="1">
        <v>160.074419342</v>
      </c>
      <c r="B144" s="1"/>
      <c r="C144" s="1"/>
      <c r="D144" s="1"/>
    </row>
    <row r="145" spans="1:4" x14ac:dyDescent="0.25">
      <c r="A145" s="1">
        <v>157.23394780500001</v>
      </c>
      <c r="B145" s="1"/>
      <c r="C145" s="1"/>
      <c r="D145" s="1"/>
    </row>
    <row r="146" spans="1:4" x14ac:dyDescent="0.25">
      <c r="A146" s="1">
        <v>169.97396291000001</v>
      </c>
      <c r="B146" s="1"/>
      <c r="C146" s="1"/>
      <c r="D146" s="1"/>
    </row>
    <row r="147" spans="1:4" x14ac:dyDescent="0.25">
      <c r="A147" s="1">
        <v>117.376551861</v>
      </c>
      <c r="B147" s="1"/>
      <c r="C147" s="1"/>
      <c r="D147" s="1"/>
    </row>
    <row r="148" spans="1:4" x14ac:dyDescent="0.25">
      <c r="A148" s="1">
        <v>166.32869286799999</v>
      </c>
      <c r="B148" s="1"/>
      <c r="C148" s="1"/>
      <c r="D148" s="1"/>
    </row>
    <row r="149" spans="1:4" x14ac:dyDescent="0.25">
      <c r="A149" s="1">
        <v>167.35784767199999</v>
      </c>
      <c r="B149" s="1"/>
      <c r="C149" s="1"/>
      <c r="D149" s="1"/>
    </row>
    <row r="150" spans="1:4" x14ac:dyDescent="0.25">
      <c r="A150" s="1">
        <v>108.135496256</v>
      </c>
      <c r="B150" s="1"/>
      <c r="C150" s="1"/>
      <c r="D150" s="1"/>
    </row>
    <row r="151" spans="1:4" x14ac:dyDescent="0.25">
      <c r="A151" s="1">
        <v>115.651528465</v>
      </c>
      <c r="B151" s="1"/>
      <c r="C151" s="1"/>
      <c r="D151" s="1"/>
    </row>
    <row r="152" spans="1:4" x14ac:dyDescent="0.25">
      <c r="A152" s="1">
        <v>151.60698057900001</v>
      </c>
      <c r="B152" s="1"/>
      <c r="C152" s="1"/>
      <c r="D152" s="1"/>
    </row>
    <row r="153" spans="1:4" x14ac:dyDescent="0.25">
      <c r="A153" s="1">
        <v>44.457784834999998</v>
      </c>
      <c r="B153" s="1"/>
      <c r="C153" s="1"/>
      <c r="D153" s="1"/>
    </row>
    <row r="154" spans="1:4" x14ac:dyDescent="0.25">
      <c r="A154" s="1">
        <v>103.621397929</v>
      </c>
      <c r="B154" s="1"/>
      <c r="C154" s="1"/>
      <c r="D154" s="1"/>
    </row>
    <row r="155" spans="1:4" x14ac:dyDescent="0.25">
      <c r="A155" s="1">
        <v>122.93869054300001</v>
      </c>
      <c r="B155" s="1"/>
      <c r="C155" s="1"/>
      <c r="D155" s="1"/>
    </row>
    <row r="156" spans="1:4" x14ac:dyDescent="0.25">
      <c r="A156" s="1">
        <v>51.972769286000002</v>
      </c>
      <c r="B156" s="1"/>
      <c r="C156" s="1"/>
      <c r="D156" s="1"/>
    </row>
    <row r="157" spans="1:4" x14ac:dyDescent="0.25">
      <c r="A157" s="1">
        <v>135.784824603</v>
      </c>
      <c r="B157" s="1"/>
      <c r="C157" s="1"/>
      <c r="D157" s="1"/>
    </row>
    <row r="158" spans="1:4" x14ac:dyDescent="0.25">
      <c r="A158" s="1">
        <v>154.68031309</v>
      </c>
      <c r="B158" s="1"/>
      <c r="C158" s="1"/>
      <c r="D158" s="1"/>
    </row>
    <row r="159" spans="1:4" x14ac:dyDescent="0.25">
      <c r="A159" s="1">
        <v>175.601294645</v>
      </c>
      <c r="B159" s="1"/>
      <c r="C159" s="1"/>
      <c r="D159" s="1"/>
    </row>
    <row r="160" spans="1:4" x14ac:dyDescent="0.25">
      <c r="A160" s="1">
        <v>106.33604289</v>
      </c>
      <c r="B160" s="1"/>
      <c r="C160" s="1"/>
      <c r="D160" s="1"/>
    </row>
    <row r="161" spans="1:4" x14ac:dyDescent="0.25">
      <c r="A161" s="1">
        <v>70.666708427000003</v>
      </c>
      <c r="B161" s="1"/>
      <c r="C161" s="1"/>
      <c r="D161" s="1"/>
    </row>
    <row r="162" spans="1:4" x14ac:dyDescent="0.25">
      <c r="A162" s="1">
        <v>168.69006752600001</v>
      </c>
      <c r="B162" s="1"/>
      <c r="C162" s="1"/>
      <c r="D162" s="1"/>
    </row>
    <row r="163" spans="1:4" x14ac:dyDescent="0.25">
      <c r="A163" s="1">
        <v>173.990994043</v>
      </c>
      <c r="B163" s="1"/>
      <c r="C163" s="1"/>
      <c r="D163" s="1"/>
    </row>
    <row r="164" spans="1:4" x14ac:dyDescent="0.25">
      <c r="A164" s="1">
        <v>145.553538433</v>
      </c>
      <c r="B164" s="1"/>
      <c r="C164" s="1"/>
      <c r="D164" s="1"/>
    </row>
    <row r="165" spans="1:4" x14ac:dyDescent="0.25">
      <c r="A165" s="1">
        <v>158.00259659299999</v>
      </c>
      <c r="B165" s="1"/>
      <c r="C165" s="1"/>
      <c r="D165" s="1"/>
    </row>
    <row r="166" spans="1:4" x14ac:dyDescent="0.25">
      <c r="A166" s="1">
        <v>133.26100387400001</v>
      </c>
      <c r="B166" s="1"/>
      <c r="C166" s="1"/>
      <c r="D166" s="1"/>
    </row>
    <row r="167" spans="1:4" x14ac:dyDescent="0.25">
      <c r="A167" s="1">
        <v>155.67376714900001</v>
      </c>
      <c r="B167" s="1"/>
      <c r="C167" s="1"/>
      <c r="D167" s="1"/>
    </row>
    <row r="168" spans="1:4" x14ac:dyDescent="0.25">
      <c r="A168" s="1">
        <v>153.43494882300001</v>
      </c>
      <c r="B168" s="1"/>
      <c r="C168" s="1"/>
      <c r="D168" s="1"/>
    </row>
    <row r="169" spans="1:4" x14ac:dyDescent="0.25">
      <c r="A169" s="1">
        <v>126.51762236899999</v>
      </c>
      <c r="B169" s="1"/>
      <c r="C169" s="1"/>
      <c r="D169" s="1"/>
    </row>
    <row r="170" spans="1:4" x14ac:dyDescent="0.25">
      <c r="A170" s="1">
        <v>152.220379275</v>
      </c>
      <c r="B170" s="1"/>
      <c r="C170" s="1"/>
      <c r="D170" s="1"/>
    </row>
    <row r="171" spans="1:4" x14ac:dyDescent="0.25">
      <c r="A171" s="1">
        <v>95.565774149999996</v>
      </c>
      <c r="B171" s="1"/>
      <c r="C171" s="1"/>
      <c r="D171" s="1"/>
    </row>
    <row r="172" spans="1:4" x14ac:dyDescent="0.25">
      <c r="A172" s="1">
        <v>155.49876855100001</v>
      </c>
      <c r="B172" s="1"/>
      <c r="C172" s="1"/>
      <c r="D172" s="1"/>
    </row>
    <row r="173" spans="1:4" x14ac:dyDescent="0.25">
      <c r="A173" s="1">
        <v>109.046624298</v>
      </c>
      <c r="B173" s="1"/>
      <c r="C173" s="1"/>
      <c r="D173" s="1"/>
    </row>
    <row r="174" spans="1:4" x14ac:dyDescent="0.25">
      <c r="A174" s="1">
        <v>156.01093599000001</v>
      </c>
      <c r="B174" s="1"/>
      <c r="C174" s="1"/>
      <c r="D174" s="1"/>
    </row>
    <row r="175" spans="1:4" x14ac:dyDescent="0.25">
      <c r="A175" s="1">
        <v>86.633539337000002</v>
      </c>
      <c r="B175" s="1"/>
      <c r="C175" s="1"/>
      <c r="D175" s="1"/>
    </row>
    <row r="176" spans="1:4" x14ac:dyDescent="0.25">
      <c r="A176" s="1">
        <v>117.026174255</v>
      </c>
      <c r="B176" s="1"/>
      <c r="C176" s="1"/>
      <c r="D176" s="1"/>
    </row>
    <row r="177" spans="1:4" x14ac:dyDescent="0.25">
      <c r="A177" s="1">
        <v>131.622527271</v>
      </c>
      <c r="B177" s="1"/>
      <c r="C177" s="1"/>
      <c r="D177" s="1"/>
    </row>
    <row r="178" spans="1:4" x14ac:dyDescent="0.25">
      <c r="A178" s="1">
        <v>137.04540848900001</v>
      </c>
      <c r="B178" s="1"/>
      <c r="C178" s="1"/>
      <c r="D178" s="1"/>
    </row>
    <row r="179" spans="1:4" x14ac:dyDescent="0.25">
      <c r="A179" s="1">
        <v>139.763641691</v>
      </c>
      <c r="B179" s="1"/>
      <c r="C179" s="1"/>
      <c r="D179" s="1"/>
    </row>
    <row r="180" spans="1:4" x14ac:dyDescent="0.25">
      <c r="A180" s="1">
        <v>137.53002828699999</v>
      </c>
      <c r="B180" s="1"/>
      <c r="C180" s="1"/>
      <c r="D180" s="1"/>
    </row>
    <row r="181" spans="1:4" x14ac:dyDescent="0.25">
      <c r="A181" s="1">
        <v>150.55949513900001</v>
      </c>
      <c r="B181" s="1"/>
      <c r="C181" s="1"/>
      <c r="D181" s="1"/>
    </row>
    <row r="182" spans="1:4" x14ac:dyDescent="0.25">
      <c r="A182" s="1">
        <v>147.729001791</v>
      </c>
      <c r="B182" s="1"/>
      <c r="C182" s="1"/>
      <c r="D182" s="1"/>
    </row>
    <row r="183" spans="1:4" x14ac:dyDescent="0.25">
      <c r="A183" s="1">
        <v>146.90830006100001</v>
      </c>
      <c r="B183" s="1"/>
      <c r="C183" s="1"/>
      <c r="D183" s="1"/>
    </row>
    <row r="184" spans="1:4" x14ac:dyDescent="0.25">
      <c r="A184" s="1">
        <v>120.733257513</v>
      </c>
      <c r="B184" s="1"/>
      <c r="C184" s="1"/>
      <c r="D184" s="1"/>
    </row>
    <row r="185" spans="1:4" x14ac:dyDescent="0.25">
      <c r="A185" s="1">
        <v>121.378602071</v>
      </c>
      <c r="B185" s="1"/>
      <c r="C185" s="1"/>
      <c r="D185" s="1"/>
    </row>
    <row r="186" spans="1:4" x14ac:dyDescent="0.25">
      <c r="A186" s="1">
        <v>117.004090703</v>
      </c>
      <c r="B186" s="1"/>
      <c r="C186" s="1"/>
      <c r="D186" s="1"/>
    </row>
    <row r="187" spans="1:4" x14ac:dyDescent="0.25">
      <c r="A187" s="1">
        <v>176.689058485</v>
      </c>
      <c r="B187" s="1"/>
      <c r="C187" s="1"/>
      <c r="D187" s="1"/>
    </row>
    <row r="188" spans="1:4" x14ac:dyDescent="0.25">
      <c r="A188" s="1">
        <v>149.629448634</v>
      </c>
      <c r="B188" s="1"/>
      <c r="C188" s="1"/>
      <c r="D188" s="1"/>
    </row>
    <row r="189" spans="1:4" x14ac:dyDescent="0.25">
      <c r="A189" s="1">
        <v>107.567907756</v>
      </c>
      <c r="B189" s="1"/>
      <c r="C189" s="1"/>
      <c r="D189" s="1"/>
    </row>
    <row r="190" spans="1:4" x14ac:dyDescent="0.25">
      <c r="A190" s="1">
        <v>86.809113187999998</v>
      </c>
      <c r="B190" s="1"/>
      <c r="C190" s="1"/>
      <c r="D190" s="1"/>
    </row>
    <row r="191" spans="1:4" x14ac:dyDescent="0.25">
      <c r="A191" s="1">
        <v>90.113009281000004</v>
      </c>
      <c r="B191" s="1"/>
      <c r="C191" s="1"/>
      <c r="D191" s="1"/>
    </row>
    <row r="192" spans="1:4" x14ac:dyDescent="0.25">
      <c r="A192" s="1">
        <v>41.467705416000001</v>
      </c>
      <c r="B192" s="1"/>
      <c r="C192" s="1"/>
      <c r="D192" s="1"/>
    </row>
    <row r="193" spans="1:4" x14ac:dyDescent="0.25">
      <c r="A193" s="1">
        <v>95.440332030999997</v>
      </c>
      <c r="B193" s="1"/>
      <c r="C193" s="1"/>
      <c r="D193" s="1"/>
    </row>
    <row r="194" spans="1:4" x14ac:dyDescent="0.25">
      <c r="A194" s="1">
        <v>118.450574178</v>
      </c>
      <c r="B194" s="1"/>
      <c r="C194" s="1"/>
      <c r="D194" s="1"/>
    </row>
    <row r="195" spans="1:4" x14ac:dyDescent="0.25">
      <c r="A195" s="1">
        <v>116.565051177</v>
      </c>
      <c r="B195" s="1"/>
      <c r="C195" s="1"/>
      <c r="D195" s="1"/>
    </row>
    <row r="196" spans="1:4" x14ac:dyDescent="0.25">
      <c r="A196" s="1">
        <v>95.440332030999997</v>
      </c>
      <c r="B196" s="1"/>
      <c r="C196" s="1"/>
      <c r="D196" s="1"/>
    </row>
    <row r="197" spans="1:4" x14ac:dyDescent="0.25">
      <c r="A197" s="1">
        <v>152.19660509400001</v>
      </c>
      <c r="B197" s="1"/>
      <c r="C197" s="1"/>
      <c r="D197" s="1"/>
    </row>
    <row r="198" spans="1:4" x14ac:dyDescent="0.25">
      <c r="A198" s="1">
        <v>125.453488136</v>
      </c>
      <c r="B198" s="1"/>
      <c r="C198" s="1"/>
      <c r="D198" s="1"/>
    </row>
    <row r="199" spans="1:4" x14ac:dyDescent="0.25">
      <c r="A199" s="1">
        <v>93.153341088000005</v>
      </c>
      <c r="B199" s="1"/>
      <c r="C199" s="1"/>
      <c r="D199" s="1"/>
    </row>
    <row r="200" spans="1:4" x14ac:dyDescent="0.25">
      <c r="A200" s="1">
        <v>66.161259817000001</v>
      </c>
      <c r="B200" s="1"/>
      <c r="C200" s="1"/>
      <c r="D200" s="1"/>
    </row>
    <row r="201" spans="1:4" x14ac:dyDescent="0.25">
      <c r="A201" s="1">
        <v>121.36441978800001</v>
      </c>
      <c r="B201" s="1"/>
      <c r="C201" s="1"/>
      <c r="D201" s="1"/>
    </row>
    <row r="202" spans="1:4" x14ac:dyDescent="0.25">
      <c r="A202" s="1">
        <v>60.242102852000002</v>
      </c>
      <c r="B202" s="1"/>
      <c r="C202" s="1"/>
      <c r="D202" s="1"/>
    </row>
    <row r="203" spans="1:4" x14ac:dyDescent="0.25">
      <c r="A203" s="1">
        <v>101.733084156</v>
      </c>
      <c r="B203" s="1"/>
      <c r="C203" s="1"/>
      <c r="D203" s="1"/>
    </row>
    <row r="204" spans="1:4" x14ac:dyDescent="0.25">
      <c r="A204" s="1">
        <v>136.95695322399999</v>
      </c>
      <c r="B204" s="1"/>
      <c r="C204" s="1"/>
      <c r="D204" s="1"/>
    </row>
    <row r="205" spans="1:4" x14ac:dyDescent="0.25">
      <c r="A205" s="1">
        <v>137.15296278899999</v>
      </c>
      <c r="B205" s="1"/>
      <c r="C205" s="1"/>
      <c r="D205" s="1"/>
    </row>
    <row r="206" spans="1:4" x14ac:dyDescent="0.25">
      <c r="A206" s="1">
        <v>105.43025623</v>
      </c>
      <c r="B206" s="1"/>
      <c r="C206" s="1"/>
      <c r="D206" s="1"/>
    </row>
    <row r="207" spans="1:4" x14ac:dyDescent="0.25">
      <c r="A207" s="1">
        <v>118.79713074599999</v>
      </c>
      <c r="B207" s="1"/>
      <c r="C207" s="1"/>
      <c r="D207" s="1"/>
    </row>
    <row r="208" spans="1:4" x14ac:dyDescent="0.25">
      <c r="A208" s="1">
        <v>119.415598833</v>
      </c>
      <c r="B208" s="1"/>
      <c r="C208" s="1"/>
      <c r="D208" s="1"/>
    </row>
    <row r="209" spans="1:4" x14ac:dyDescent="0.25">
      <c r="A209" s="1">
        <v>136.15733306800001</v>
      </c>
      <c r="B209" s="1"/>
      <c r="C209" s="1"/>
      <c r="D209" s="1"/>
    </row>
    <row r="210" spans="1:4" x14ac:dyDescent="0.25">
      <c r="A210" s="1">
        <v>164.30302029200001</v>
      </c>
      <c r="B210" s="1"/>
      <c r="C210" s="1"/>
      <c r="D210" s="1"/>
    </row>
    <row r="211" spans="1:4" x14ac:dyDescent="0.25">
      <c r="A211" s="1">
        <v>157.61986494799999</v>
      </c>
      <c r="B211" s="1"/>
      <c r="C211" s="1"/>
      <c r="D211" s="1"/>
    </row>
    <row r="212" spans="1:4" x14ac:dyDescent="0.25">
      <c r="A212" s="1">
        <v>99.613</v>
      </c>
      <c r="B212" s="1"/>
      <c r="C212" s="1"/>
      <c r="D212" s="1"/>
    </row>
    <row r="213" spans="1:4" x14ac:dyDescent="0.25">
      <c r="A213" s="1">
        <v>98.13</v>
      </c>
    </row>
    <row r="214" spans="1:4" x14ac:dyDescent="0.25">
      <c r="A214" s="1">
        <v>146.28100000000001</v>
      </c>
    </row>
    <row r="215" spans="1:4" x14ac:dyDescent="0.25">
      <c r="A215" s="1">
        <v>153.35300000000001</v>
      </c>
    </row>
    <row r="216" spans="1:4" x14ac:dyDescent="0.25">
      <c r="A216" s="1">
        <v>111.251</v>
      </c>
    </row>
    <row r="217" spans="1:4" x14ac:dyDescent="0.25">
      <c r="A217" s="1">
        <v>130.126</v>
      </c>
    </row>
    <row r="218" spans="1:4" x14ac:dyDescent="0.25">
      <c r="A218" s="1">
        <v>135.30600000000001</v>
      </c>
    </row>
    <row r="219" spans="1:4" x14ac:dyDescent="0.25">
      <c r="A219" s="1">
        <v>130.36500000000001</v>
      </c>
    </row>
    <row r="220" spans="1:4" x14ac:dyDescent="0.25">
      <c r="A220" s="1">
        <v>120.387</v>
      </c>
    </row>
    <row r="221" spans="1:4" x14ac:dyDescent="0.25">
      <c r="A221" s="1">
        <v>120.964</v>
      </c>
    </row>
    <row r="222" spans="1:4" x14ac:dyDescent="0.25">
      <c r="A222" s="1">
        <v>82.057000000000002</v>
      </c>
    </row>
    <row r="223" spans="1:4" x14ac:dyDescent="0.25">
      <c r="A223" s="1">
        <v>146.31</v>
      </c>
    </row>
    <row r="224" spans="1:4" x14ac:dyDescent="0.25">
      <c r="A224" s="1">
        <v>156.892</v>
      </c>
    </row>
    <row r="225" spans="1:1" x14ac:dyDescent="0.25">
      <c r="A225" s="1">
        <v>116.131</v>
      </c>
    </row>
    <row r="226" spans="1:1" x14ac:dyDescent="0.25">
      <c r="A226" s="1">
        <v>140.49799999999999</v>
      </c>
    </row>
    <row r="227" spans="1:1" x14ac:dyDescent="0.25">
      <c r="A227" s="1">
        <v>91.102000000000004</v>
      </c>
    </row>
    <row r="228" spans="1:1" x14ac:dyDescent="0.25">
      <c r="A228" s="1">
        <v>96.182000000000002</v>
      </c>
    </row>
    <row r="229" spans="1:1" x14ac:dyDescent="0.25">
      <c r="A229" s="1">
        <v>113.411</v>
      </c>
    </row>
    <row r="230" spans="1:1" x14ac:dyDescent="0.25">
      <c r="A230" s="1">
        <v>141.65100000000001</v>
      </c>
    </row>
    <row r="231" spans="1:1" x14ac:dyDescent="0.25">
      <c r="A231" s="1">
        <v>148.245</v>
      </c>
    </row>
    <row r="232" spans="1:1" x14ac:dyDescent="0.25">
      <c r="A232" s="1">
        <v>87.58</v>
      </c>
    </row>
    <row r="233" spans="1:1" x14ac:dyDescent="0.25">
      <c r="A233" s="1">
        <v>99.805999999999997</v>
      </c>
    </row>
    <row r="234" spans="1:1" x14ac:dyDescent="0.25">
      <c r="A234" s="1">
        <v>76.557000000000002</v>
      </c>
    </row>
    <row r="235" spans="1:1" x14ac:dyDescent="0.25">
      <c r="A235" s="1">
        <v>149.732</v>
      </c>
    </row>
    <row r="236" spans="1:1" x14ac:dyDescent="0.25">
      <c r="A236" s="1">
        <v>134.839</v>
      </c>
    </row>
    <row r="237" spans="1:1" x14ac:dyDescent="0.25">
      <c r="A237" s="1">
        <v>70.483999999999995</v>
      </c>
    </row>
    <row r="238" spans="1:1" x14ac:dyDescent="0.25">
      <c r="A238" s="1">
        <v>110.072</v>
      </c>
    </row>
    <row r="239" spans="1:1" x14ac:dyDescent="0.25">
      <c r="A239" s="1">
        <v>100.821</v>
      </c>
    </row>
    <row r="240" spans="1:1" x14ac:dyDescent="0.25">
      <c r="A240" s="1">
        <v>127.63500000000001</v>
      </c>
    </row>
    <row r="241" spans="1:1" x14ac:dyDescent="0.25">
      <c r="A241" s="1">
        <v>120.316</v>
      </c>
    </row>
    <row r="242" spans="1:1" x14ac:dyDescent="0.25">
      <c r="A242" s="1">
        <v>98.474999999999994</v>
      </c>
    </row>
    <row r="243" spans="1:1" x14ac:dyDescent="0.25">
      <c r="A243" s="1">
        <v>91.974999999999994</v>
      </c>
    </row>
    <row r="244" spans="1:1" x14ac:dyDescent="0.25">
      <c r="A244" s="1">
        <v>97.414000000000001</v>
      </c>
    </row>
    <row r="245" spans="1:1" x14ac:dyDescent="0.25">
      <c r="A245" s="1">
        <v>135</v>
      </c>
    </row>
    <row r="246" spans="1:1" x14ac:dyDescent="0.25">
      <c r="A246" s="1">
        <v>139.92599999999999</v>
      </c>
    </row>
    <row r="247" spans="1:1" x14ac:dyDescent="0.25">
      <c r="A247" s="1">
        <v>118.053</v>
      </c>
    </row>
    <row r="248" spans="1:1" x14ac:dyDescent="0.25">
      <c r="A248" s="1">
        <v>134.34399999999999</v>
      </c>
    </row>
    <row r="249" spans="1:1" x14ac:dyDescent="0.25">
      <c r="A249" s="1">
        <v>130.328</v>
      </c>
    </row>
    <row r="250" spans="1:1" x14ac:dyDescent="0.25">
      <c r="A250" s="1">
        <v>131.61500000000001</v>
      </c>
    </row>
    <row r="251" spans="1:1" x14ac:dyDescent="0.25">
      <c r="A251" s="1">
        <v>97.695999999999998</v>
      </c>
    </row>
    <row r="252" spans="1:1" x14ac:dyDescent="0.25">
      <c r="A252" s="1">
        <v>109.069</v>
      </c>
    </row>
    <row r="253" spans="1:1" x14ac:dyDescent="0.25">
      <c r="A253" s="1">
        <v>122.765</v>
      </c>
    </row>
    <row r="254" spans="1:1" x14ac:dyDescent="0.25">
      <c r="A254" s="1">
        <v>95.11</v>
      </c>
    </row>
    <row r="255" spans="1:1" x14ac:dyDescent="0.25">
      <c r="A255" s="1">
        <v>143.50899999999999</v>
      </c>
    </row>
    <row r="256" spans="1:1" x14ac:dyDescent="0.25">
      <c r="A256" s="1">
        <v>111.62</v>
      </c>
    </row>
    <row r="257" spans="1:1" x14ac:dyDescent="0.25">
      <c r="A257" s="1">
        <v>109.94499999999999</v>
      </c>
    </row>
    <row r="258" spans="1:1" x14ac:dyDescent="0.25">
      <c r="A258" s="1">
        <v>106.504</v>
      </c>
    </row>
    <row r="259" spans="1:1" x14ac:dyDescent="0.25">
      <c r="A259" s="1">
        <v>123.69</v>
      </c>
    </row>
    <row r="260" spans="1:1" x14ac:dyDescent="0.25">
      <c r="A260" s="1">
        <v>87.227000000000004</v>
      </c>
    </row>
    <row r="261" spans="1:1" x14ac:dyDescent="0.25">
      <c r="A261" s="1">
        <v>69.037000000000006</v>
      </c>
    </row>
    <row r="262" spans="1:1" x14ac:dyDescent="0.25">
      <c r="A262" s="1">
        <v>141.69399999999999</v>
      </c>
    </row>
    <row r="263" spans="1:1" x14ac:dyDescent="0.25">
      <c r="A263" s="1">
        <v>144.209</v>
      </c>
    </row>
    <row r="264" spans="1:1" x14ac:dyDescent="0.25">
      <c r="A264" s="1">
        <v>134.011</v>
      </c>
    </row>
    <row r="265" spans="1:1" x14ac:dyDescent="0.25">
      <c r="A265" s="1">
        <v>129.23599999999999</v>
      </c>
    </row>
    <row r="266" spans="1:1" x14ac:dyDescent="0.25">
      <c r="A266" s="1">
        <v>142.55099999999999</v>
      </c>
    </row>
    <row r="267" spans="1:1" x14ac:dyDescent="0.25">
      <c r="A267" s="1">
        <v>149.036</v>
      </c>
    </row>
    <row r="268" spans="1:1" x14ac:dyDescent="0.25">
      <c r="A268" s="1">
        <v>129.03399999999999</v>
      </c>
    </row>
    <row r="269" spans="1:1" x14ac:dyDescent="0.25">
      <c r="A269" s="1">
        <v>125.447</v>
      </c>
    </row>
    <row r="270" spans="1:1" x14ac:dyDescent="0.25">
      <c r="A270" s="1">
        <v>118.474</v>
      </c>
    </row>
    <row r="271" spans="1:1" x14ac:dyDescent="0.25">
      <c r="A271" s="1">
        <v>123.111</v>
      </c>
    </row>
    <row r="272" spans="1:1" x14ac:dyDescent="0.25">
      <c r="A272" s="1">
        <v>107.988</v>
      </c>
    </row>
    <row r="273" spans="1:1" x14ac:dyDescent="0.25">
      <c r="A273" s="1">
        <v>138.44499999999999</v>
      </c>
    </row>
    <row r="274" spans="1:1" x14ac:dyDescent="0.25">
      <c r="A274" s="1">
        <v>117.03100000000001</v>
      </c>
    </row>
    <row r="275" spans="1:1" x14ac:dyDescent="0.25">
      <c r="A275" s="1">
        <v>127.569</v>
      </c>
    </row>
    <row r="276" spans="1:1" x14ac:dyDescent="0.25">
      <c r="A276" s="1">
        <v>139.16200000000001</v>
      </c>
    </row>
    <row r="277" spans="1:1" x14ac:dyDescent="0.25">
      <c r="A277" s="1">
        <v>103.241</v>
      </c>
    </row>
    <row r="278" spans="1:1" x14ac:dyDescent="0.25">
      <c r="A278" s="1">
        <v>118.496</v>
      </c>
    </row>
    <row r="279" spans="1:1" x14ac:dyDescent="0.25">
      <c r="A279" s="1">
        <v>144.268</v>
      </c>
    </row>
    <row r="280" spans="1:1" x14ac:dyDescent="0.25">
      <c r="A280" s="1">
        <v>97.281999999999996</v>
      </c>
    </row>
    <row r="281" spans="1:1" x14ac:dyDescent="0.25">
      <c r="A281" s="1">
        <v>114.864</v>
      </c>
    </row>
  </sheetData>
  <mergeCells count="2">
    <mergeCell ref="G2:G4"/>
    <mergeCell ref="G5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workbookViewId="0">
      <selection activeCell="I26" sqref="I26"/>
    </sheetView>
  </sheetViews>
  <sheetFormatPr baseColWidth="10" defaultRowHeight="15" x14ac:dyDescent="0.25"/>
  <cols>
    <col min="1" max="1" width="13.28515625" bestFit="1" customWidth="1"/>
    <col min="2" max="2" width="13.28515625" customWidth="1"/>
    <col min="3" max="3" width="18.28515625" bestFit="1" customWidth="1"/>
    <col min="4" max="4" width="13.28515625" bestFit="1" customWidth="1"/>
    <col min="5" max="5" width="15.42578125" bestFit="1" customWidth="1"/>
    <col min="7" max="7" width="20.140625" bestFit="1" customWidth="1"/>
    <col min="8" max="8" width="24.28515625" bestFit="1" customWidth="1"/>
    <col min="9" max="9" width="18.5703125" bestFit="1" customWidth="1"/>
    <col min="10" max="10" width="27" bestFit="1" customWidth="1"/>
  </cols>
  <sheetData>
    <row r="1" spans="1:13" ht="15.75" thickBot="1" x14ac:dyDescent="0.3">
      <c r="A1" s="48" t="s">
        <v>8</v>
      </c>
      <c r="B1" s="48"/>
      <c r="C1" s="48"/>
      <c r="D1" s="48" t="s">
        <v>8</v>
      </c>
      <c r="E1" s="48" t="s">
        <v>9</v>
      </c>
      <c r="G1" s="7" t="s">
        <v>4</v>
      </c>
      <c r="H1" s="4" t="s">
        <v>23</v>
      </c>
      <c r="I1" s="4" t="s">
        <v>24</v>
      </c>
      <c r="J1" s="4" t="s">
        <v>25</v>
      </c>
      <c r="K1" s="5" t="s">
        <v>2</v>
      </c>
    </row>
    <row r="2" spans="1:13" x14ac:dyDescent="0.25">
      <c r="A2" s="1">
        <v>139.610649319</v>
      </c>
      <c r="B2" s="1"/>
      <c r="C2" s="1" t="s">
        <v>12</v>
      </c>
      <c r="D2" s="2">
        <f>AVERAGE(A2:A175)</f>
        <v>110.2175831929119</v>
      </c>
      <c r="E2" s="58">
        <f>D2*PI()/180</f>
        <v>1.9236597203070773</v>
      </c>
      <c r="G2" s="108">
        <v>0.25</v>
      </c>
      <c r="H2" s="9">
        <v>16.421631940308654</v>
      </c>
      <c r="I2" s="111">
        <v>27.748954862942814</v>
      </c>
      <c r="J2" s="111">
        <v>16.001708978148589</v>
      </c>
      <c r="K2" s="114">
        <v>6</v>
      </c>
    </row>
    <row r="3" spans="1:13" x14ac:dyDescent="0.25">
      <c r="A3" s="1">
        <v>140.31222806700001</v>
      </c>
      <c r="B3" s="1"/>
      <c r="C3" s="1" t="s">
        <v>13</v>
      </c>
      <c r="D3" s="2">
        <f>STDEV(A2:A175)</f>
        <v>34.637446446521302</v>
      </c>
      <c r="E3" s="58">
        <f>D3*PI()/180</f>
        <v>0.6045374849750067</v>
      </c>
      <c r="G3" s="109"/>
      <c r="H3" s="10">
        <v>11.596625265651065</v>
      </c>
      <c r="I3" s="112"/>
      <c r="J3" s="112"/>
      <c r="K3" s="115"/>
    </row>
    <row r="4" spans="1:13" x14ac:dyDescent="0.25">
      <c r="A4" s="1">
        <v>131.268603001</v>
      </c>
      <c r="B4" s="1"/>
      <c r="C4" s="1"/>
      <c r="D4" s="1"/>
      <c r="G4" s="109"/>
      <c r="H4" s="10">
        <v>49.190051892620517</v>
      </c>
      <c r="I4" s="112"/>
      <c r="J4" s="112"/>
      <c r="K4" s="115"/>
    </row>
    <row r="5" spans="1:13" x14ac:dyDescent="0.25">
      <c r="A5" s="1">
        <v>174.033779447</v>
      </c>
      <c r="B5" s="1"/>
      <c r="C5" s="1"/>
      <c r="D5" s="1"/>
      <c r="G5" s="109"/>
      <c r="H5" s="10">
        <v>46.111730084197816</v>
      </c>
      <c r="I5" s="112"/>
      <c r="J5" s="112"/>
      <c r="K5" s="115"/>
    </row>
    <row r="6" spans="1:13" x14ac:dyDescent="0.25">
      <c r="A6" s="1">
        <v>167.47119229099999</v>
      </c>
      <c r="B6" s="1"/>
      <c r="C6" s="1"/>
      <c r="D6" s="1"/>
      <c r="G6" s="109"/>
      <c r="H6" s="10">
        <v>18.569221475347405</v>
      </c>
      <c r="I6" s="112"/>
      <c r="J6" s="112"/>
      <c r="K6" s="115"/>
    </row>
    <row r="7" spans="1:13" ht="15.75" thickBot="1" x14ac:dyDescent="0.3">
      <c r="A7" s="1">
        <v>66.077494117000001</v>
      </c>
      <c r="B7" s="1"/>
      <c r="C7" s="1"/>
      <c r="D7" s="1"/>
      <c r="G7" s="110"/>
      <c r="H7" s="12">
        <v>24.60446851953143</v>
      </c>
      <c r="I7" s="113"/>
      <c r="J7" s="113"/>
      <c r="K7" s="116"/>
    </row>
    <row r="8" spans="1:13" x14ac:dyDescent="0.25">
      <c r="A8" s="1">
        <v>103.14486761800001</v>
      </c>
      <c r="B8" s="1"/>
      <c r="C8" s="1"/>
      <c r="D8" s="1"/>
    </row>
    <row r="9" spans="1:13" x14ac:dyDescent="0.25">
      <c r="A9" s="1">
        <v>162.255328375</v>
      </c>
      <c r="B9" s="1"/>
      <c r="C9" s="1"/>
      <c r="D9" s="1"/>
      <c r="G9" s="60" t="s">
        <v>3</v>
      </c>
      <c r="H9" s="56">
        <f>I2/(1-COS(D2*PI()/180/2))</f>
        <v>64.837039595640803</v>
      </c>
      <c r="I9" s="55" t="s">
        <v>18</v>
      </c>
      <c r="J9" s="51"/>
      <c r="K9" s="60" t="s">
        <v>10</v>
      </c>
      <c r="L9" s="2">
        <f>H9*(J2/I2+1/2*SIN(E2/2)*E3/(1-COS(E2/2)))</f>
        <v>74.949623672998868</v>
      </c>
      <c r="M9" s="55" t="s">
        <v>18</v>
      </c>
    </row>
    <row r="10" spans="1:13" x14ac:dyDescent="0.25">
      <c r="A10" s="1">
        <v>138.366460663</v>
      </c>
      <c r="B10" s="1"/>
      <c r="C10" s="1"/>
      <c r="D10" s="1"/>
      <c r="G10" s="60"/>
      <c r="H10" s="55"/>
      <c r="I10" s="55"/>
      <c r="J10" s="51"/>
      <c r="K10" s="61"/>
      <c r="M10" s="55"/>
    </row>
    <row r="11" spans="1:13" x14ac:dyDescent="0.25">
      <c r="A11" s="1">
        <v>108.311200032</v>
      </c>
      <c r="B11" s="1"/>
      <c r="C11" s="1"/>
      <c r="D11" s="1"/>
      <c r="G11" s="60" t="s">
        <v>6</v>
      </c>
      <c r="H11" s="56">
        <f>H9-I2</f>
        <v>37.088084732697993</v>
      </c>
      <c r="I11" s="55" t="s">
        <v>18</v>
      </c>
      <c r="J11" s="51"/>
      <c r="K11" s="60" t="s">
        <v>11</v>
      </c>
      <c r="L11" s="2">
        <f>(L9/H9+1/2*E3*TAN(E2/2))*H11</f>
        <v>58.947914694850283</v>
      </c>
      <c r="M11" s="55" t="s">
        <v>18</v>
      </c>
    </row>
    <row r="12" spans="1:13" x14ac:dyDescent="0.25">
      <c r="A12" s="1">
        <v>149.743562836</v>
      </c>
      <c r="B12" s="1"/>
      <c r="C12" s="1"/>
      <c r="D12" s="1"/>
    </row>
    <row r="13" spans="1:13" x14ac:dyDescent="0.25">
      <c r="A13" s="1">
        <v>124.48579107899999</v>
      </c>
      <c r="B13" s="1"/>
      <c r="C13" s="1"/>
      <c r="D13" s="1"/>
    </row>
    <row r="14" spans="1:13" x14ac:dyDescent="0.25">
      <c r="A14" s="1">
        <v>143.42696902099999</v>
      </c>
      <c r="B14" s="1"/>
      <c r="C14" s="1"/>
      <c r="D14" s="1"/>
    </row>
    <row r="15" spans="1:13" x14ac:dyDescent="0.25">
      <c r="A15" s="1">
        <v>135.195547976</v>
      </c>
      <c r="B15" s="1"/>
      <c r="C15" s="1"/>
      <c r="D15" s="1"/>
    </row>
    <row r="16" spans="1:13" x14ac:dyDescent="0.25">
      <c r="A16" s="1">
        <v>141.52409936500001</v>
      </c>
      <c r="B16" s="1"/>
      <c r="C16" s="1"/>
      <c r="D16" s="1"/>
    </row>
    <row r="17" spans="1:11" x14ac:dyDescent="0.25">
      <c r="A17" s="1">
        <v>135.643745714</v>
      </c>
      <c r="B17" s="1"/>
      <c r="C17" s="1"/>
      <c r="D17" s="1"/>
    </row>
    <row r="18" spans="1:11" x14ac:dyDescent="0.25">
      <c r="A18" s="1">
        <v>150.326917888</v>
      </c>
      <c r="B18" s="1"/>
      <c r="C18" s="1"/>
      <c r="D18" s="1"/>
      <c r="G18" s="61"/>
      <c r="K18" s="61"/>
    </row>
    <row r="19" spans="1:11" x14ac:dyDescent="0.25">
      <c r="A19" s="1">
        <v>127.916714</v>
      </c>
      <c r="B19" s="1"/>
      <c r="C19" s="1"/>
      <c r="D19" s="1"/>
    </row>
    <row r="20" spans="1:11" x14ac:dyDescent="0.25">
      <c r="A20" s="1">
        <v>116.565051177</v>
      </c>
      <c r="B20" s="1"/>
      <c r="C20" s="1"/>
      <c r="D20" s="1"/>
    </row>
    <row r="21" spans="1:11" x14ac:dyDescent="0.25">
      <c r="A21" s="1">
        <v>120.32360686299999</v>
      </c>
      <c r="B21" s="1"/>
      <c r="C21" s="1"/>
      <c r="D21" s="1"/>
      <c r="G21" s="48"/>
    </row>
    <row r="22" spans="1:11" x14ac:dyDescent="0.25">
      <c r="A22" s="1">
        <v>94.995163147</v>
      </c>
      <c r="B22" s="1"/>
      <c r="C22" s="1"/>
      <c r="D22" s="1"/>
    </row>
    <row r="23" spans="1:11" x14ac:dyDescent="0.25">
      <c r="A23" s="1">
        <v>55.813877513999998</v>
      </c>
      <c r="B23" s="1"/>
      <c r="C23" s="1"/>
      <c r="D23" s="1"/>
    </row>
    <row r="24" spans="1:11" x14ac:dyDescent="0.25">
      <c r="A24" s="1">
        <v>126.833356975</v>
      </c>
      <c r="B24" s="1"/>
      <c r="C24" s="1"/>
      <c r="D24" s="1"/>
    </row>
    <row r="25" spans="1:11" x14ac:dyDescent="0.25">
      <c r="A25" s="1">
        <v>130.43677024600001</v>
      </c>
      <c r="B25" s="1"/>
      <c r="C25" s="1"/>
      <c r="D25" s="1"/>
    </row>
    <row r="26" spans="1:11" x14ac:dyDescent="0.25">
      <c r="A26" s="1">
        <v>104.036243468</v>
      </c>
      <c r="B26" s="1"/>
      <c r="C26" s="1"/>
      <c r="D26" s="1"/>
    </row>
    <row r="27" spans="1:11" x14ac:dyDescent="0.25">
      <c r="A27" s="1">
        <v>89.646326841000004</v>
      </c>
      <c r="B27" s="1"/>
      <c r="C27" s="1"/>
      <c r="D27" s="1"/>
    </row>
    <row r="28" spans="1:11" x14ac:dyDescent="0.25">
      <c r="A28" s="1">
        <v>99.637538113000005</v>
      </c>
      <c r="B28" s="1"/>
      <c r="C28" s="1"/>
      <c r="D28" s="1"/>
    </row>
    <row r="29" spans="1:11" x14ac:dyDescent="0.25">
      <c r="A29" s="1">
        <v>102.59380856600001</v>
      </c>
      <c r="B29" s="1"/>
      <c r="C29" s="1"/>
      <c r="D29" s="1"/>
    </row>
    <row r="30" spans="1:11" x14ac:dyDescent="0.25">
      <c r="A30" s="1">
        <v>64.179008026000005</v>
      </c>
      <c r="B30" s="1"/>
      <c r="C30" s="1"/>
      <c r="D30" s="1"/>
    </row>
    <row r="31" spans="1:11" x14ac:dyDescent="0.25">
      <c r="A31" s="1">
        <v>88.090847566999997</v>
      </c>
      <c r="B31" s="1"/>
      <c r="C31" s="1"/>
      <c r="D31" s="1"/>
    </row>
    <row r="32" spans="1:11" x14ac:dyDescent="0.25">
      <c r="A32" s="1">
        <v>86.024446327000007</v>
      </c>
      <c r="B32" s="1"/>
      <c r="C32" s="1"/>
      <c r="D32" s="1"/>
    </row>
    <row r="33" spans="1:4" x14ac:dyDescent="0.25">
      <c r="A33" s="1">
        <v>130.253855875</v>
      </c>
      <c r="B33" s="1"/>
      <c r="C33" s="1"/>
      <c r="D33" s="1"/>
    </row>
    <row r="34" spans="1:4" x14ac:dyDescent="0.25">
      <c r="A34" s="1">
        <v>73.536410234000002</v>
      </c>
      <c r="B34" s="1"/>
      <c r="C34" s="1"/>
      <c r="D34" s="1"/>
    </row>
    <row r="35" spans="1:4" x14ac:dyDescent="0.25">
      <c r="A35" s="1">
        <v>132.06432655399999</v>
      </c>
      <c r="B35" s="1"/>
      <c r="C35" s="1"/>
      <c r="D35" s="1"/>
    </row>
    <row r="36" spans="1:4" x14ac:dyDescent="0.25">
      <c r="A36" s="1">
        <v>86.149361175999999</v>
      </c>
      <c r="B36" s="1"/>
      <c r="C36" s="1"/>
      <c r="D36" s="1"/>
    </row>
    <row r="37" spans="1:4" x14ac:dyDescent="0.25">
      <c r="A37" s="1">
        <v>115.801152716</v>
      </c>
      <c r="B37" s="1"/>
      <c r="C37" s="1"/>
      <c r="D37" s="1"/>
    </row>
    <row r="38" spans="1:4" x14ac:dyDescent="0.25">
      <c r="A38" s="1">
        <v>174.837396184</v>
      </c>
      <c r="B38" s="1"/>
      <c r="C38" s="1"/>
      <c r="D38" s="1"/>
    </row>
    <row r="39" spans="1:4" x14ac:dyDescent="0.25">
      <c r="A39" s="1">
        <v>50.015149491000003</v>
      </c>
      <c r="B39" s="1"/>
      <c r="C39" s="1"/>
      <c r="D39" s="1"/>
    </row>
    <row r="40" spans="1:4" x14ac:dyDescent="0.25">
      <c r="A40" s="1">
        <v>85.058144951000003</v>
      </c>
      <c r="B40" s="1"/>
      <c r="C40" s="1"/>
      <c r="D40" s="1"/>
    </row>
    <row r="41" spans="1:4" x14ac:dyDescent="0.25">
      <c r="A41" s="1">
        <v>160.351553303</v>
      </c>
      <c r="B41" s="1"/>
      <c r="C41" s="1"/>
      <c r="D41" s="1"/>
    </row>
    <row r="42" spans="1:4" x14ac:dyDescent="0.25">
      <c r="A42" s="1">
        <v>113.020284721</v>
      </c>
      <c r="B42" s="1"/>
      <c r="C42" s="1"/>
      <c r="D42" s="1"/>
    </row>
    <row r="43" spans="1:4" x14ac:dyDescent="0.25">
      <c r="A43" s="1">
        <v>147.344840444</v>
      </c>
      <c r="B43" s="1"/>
      <c r="C43" s="1"/>
      <c r="D43" s="1"/>
    </row>
    <row r="44" spans="1:4" x14ac:dyDescent="0.25">
      <c r="A44" s="1">
        <v>92.353296865999994</v>
      </c>
      <c r="B44" s="1"/>
      <c r="C44" s="1"/>
      <c r="D44" s="1"/>
    </row>
    <row r="45" spans="1:4" x14ac:dyDescent="0.25">
      <c r="A45" s="1">
        <v>75.011080051999997</v>
      </c>
      <c r="B45" s="1"/>
      <c r="C45" s="1"/>
      <c r="D45" s="1"/>
    </row>
    <row r="46" spans="1:4" x14ac:dyDescent="0.25">
      <c r="A46" s="1">
        <v>173.44527188999999</v>
      </c>
      <c r="B46" s="1"/>
      <c r="C46" s="1"/>
      <c r="D46" s="1"/>
    </row>
    <row r="47" spans="1:4" x14ac:dyDescent="0.25">
      <c r="A47" s="1">
        <v>73.860757348999996</v>
      </c>
      <c r="B47" s="1"/>
      <c r="C47" s="1"/>
      <c r="D47" s="1"/>
    </row>
    <row r="48" spans="1:4" x14ac:dyDescent="0.25">
      <c r="A48" s="1">
        <v>142.69605172199999</v>
      </c>
      <c r="B48" s="1"/>
      <c r="C48" s="1"/>
      <c r="D48" s="1"/>
    </row>
    <row r="49" spans="1:4" x14ac:dyDescent="0.25">
      <c r="A49" s="1">
        <v>100.92280472</v>
      </c>
      <c r="B49" s="1"/>
      <c r="C49" s="1"/>
      <c r="D49" s="1"/>
    </row>
    <row r="50" spans="1:4" x14ac:dyDescent="0.25">
      <c r="A50" s="1">
        <v>69.869687974000001</v>
      </c>
      <c r="B50" s="1"/>
      <c r="C50" s="1"/>
      <c r="D50" s="1"/>
    </row>
    <row r="51" spans="1:4" x14ac:dyDescent="0.25">
      <c r="A51" s="1">
        <v>66.447736327000001</v>
      </c>
      <c r="B51" s="1"/>
      <c r="C51" s="1"/>
      <c r="D51" s="1"/>
    </row>
    <row r="52" spans="1:4" x14ac:dyDescent="0.25">
      <c r="A52" s="1">
        <v>97.650650955000003</v>
      </c>
      <c r="B52" s="1"/>
      <c r="C52" s="1"/>
      <c r="D52" s="1"/>
    </row>
    <row r="53" spans="1:4" x14ac:dyDescent="0.25">
      <c r="A53" s="1">
        <v>138.60967009699999</v>
      </c>
      <c r="B53" s="1"/>
      <c r="C53" s="1"/>
      <c r="D53" s="1"/>
    </row>
    <row r="54" spans="1:4" x14ac:dyDescent="0.25">
      <c r="A54" s="1">
        <v>102.116021051</v>
      </c>
      <c r="B54" s="1"/>
      <c r="C54" s="1"/>
      <c r="D54" s="1"/>
    </row>
    <row r="55" spans="1:4" x14ac:dyDescent="0.25">
      <c r="A55" s="1">
        <v>145.17551084300001</v>
      </c>
      <c r="B55" s="1"/>
      <c r="C55" s="1"/>
      <c r="D55" s="1"/>
    </row>
    <row r="56" spans="1:4" x14ac:dyDescent="0.25">
      <c r="A56" s="1">
        <v>117.98408275200001</v>
      </c>
      <c r="B56" s="1"/>
      <c r="C56" s="1"/>
      <c r="D56" s="1"/>
    </row>
    <row r="57" spans="1:4" x14ac:dyDescent="0.25">
      <c r="A57" s="1">
        <v>79.508522987999996</v>
      </c>
      <c r="B57" s="1"/>
      <c r="C57" s="1"/>
      <c r="D57" s="1"/>
    </row>
    <row r="58" spans="1:4" x14ac:dyDescent="0.25">
      <c r="A58" s="1">
        <v>108.019769282</v>
      </c>
      <c r="B58" s="1"/>
      <c r="C58" s="1"/>
      <c r="D58" s="1"/>
    </row>
    <row r="59" spans="1:4" x14ac:dyDescent="0.25">
      <c r="A59" s="1">
        <v>139.398705355</v>
      </c>
      <c r="B59" s="1"/>
      <c r="C59" s="1"/>
      <c r="D59" s="1"/>
    </row>
    <row r="60" spans="1:4" x14ac:dyDescent="0.25">
      <c r="A60" s="1">
        <v>132.259209406</v>
      </c>
      <c r="B60" s="1"/>
      <c r="C60" s="1"/>
      <c r="D60" s="1"/>
    </row>
    <row r="61" spans="1:4" x14ac:dyDescent="0.25">
      <c r="A61" s="1">
        <v>130.774742489</v>
      </c>
      <c r="B61" s="1"/>
      <c r="C61" s="1"/>
      <c r="D61" s="1"/>
    </row>
    <row r="62" spans="1:4" x14ac:dyDescent="0.25">
      <c r="A62" s="1">
        <v>150.13716564399999</v>
      </c>
      <c r="B62" s="1"/>
      <c r="C62" s="1"/>
      <c r="D62" s="1"/>
    </row>
    <row r="63" spans="1:4" x14ac:dyDescent="0.25">
      <c r="A63" s="1">
        <v>125.200151331</v>
      </c>
      <c r="B63" s="1"/>
      <c r="C63" s="1"/>
      <c r="D63" s="1"/>
    </row>
    <row r="64" spans="1:4" x14ac:dyDescent="0.25">
      <c r="A64" s="1">
        <v>103.24051991499999</v>
      </c>
      <c r="B64" s="1"/>
      <c r="C64" s="1"/>
      <c r="D64" s="1"/>
    </row>
    <row r="65" spans="1:4" x14ac:dyDescent="0.25">
      <c r="A65" s="1">
        <v>145.90634623700001</v>
      </c>
      <c r="B65" s="1"/>
      <c r="C65" s="1"/>
      <c r="D65" s="1"/>
    </row>
    <row r="66" spans="1:4" x14ac:dyDescent="0.25">
      <c r="A66" s="1">
        <v>154.5427402</v>
      </c>
      <c r="B66" s="1"/>
      <c r="C66" s="1"/>
      <c r="D66" s="1"/>
    </row>
    <row r="67" spans="1:4" x14ac:dyDescent="0.25">
      <c r="A67" s="1">
        <v>143.56914187999999</v>
      </c>
      <c r="B67" s="1"/>
      <c r="C67" s="1"/>
      <c r="D67" s="1"/>
    </row>
    <row r="68" spans="1:4" x14ac:dyDescent="0.25">
      <c r="A68" s="1">
        <v>124.824489157</v>
      </c>
      <c r="B68" s="1"/>
      <c r="C68" s="1"/>
      <c r="D68" s="1"/>
    </row>
    <row r="69" spans="1:4" x14ac:dyDescent="0.25">
      <c r="A69" s="1">
        <v>149.45675539999999</v>
      </c>
      <c r="B69" s="1"/>
      <c r="C69" s="1"/>
      <c r="D69" s="1"/>
    </row>
    <row r="70" spans="1:4" x14ac:dyDescent="0.25">
      <c r="A70" s="1">
        <v>49.297386664000001</v>
      </c>
      <c r="B70" s="1"/>
      <c r="C70" s="1"/>
      <c r="D70" s="1"/>
    </row>
    <row r="71" spans="1:4" x14ac:dyDescent="0.25">
      <c r="A71" s="1">
        <v>121.62866803</v>
      </c>
      <c r="B71" s="1"/>
      <c r="C71" s="1"/>
      <c r="D71" s="1"/>
    </row>
    <row r="72" spans="1:4" x14ac:dyDescent="0.25">
      <c r="A72" s="1">
        <v>172.87498365100001</v>
      </c>
      <c r="B72" s="1"/>
      <c r="C72" s="1"/>
      <c r="D72" s="1"/>
    </row>
    <row r="73" spans="1:4" x14ac:dyDescent="0.25">
      <c r="A73" s="1">
        <v>161.79922880800001</v>
      </c>
      <c r="B73" s="1"/>
      <c r="C73" s="1"/>
      <c r="D73" s="1"/>
    </row>
    <row r="74" spans="1:4" x14ac:dyDescent="0.25">
      <c r="A74" s="1">
        <v>118.992595704</v>
      </c>
      <c r="B74" s="1"/>
      <c r="C74" s="1"/>
      <c r="D74" s="1"/>
    </row>
    <row r="75" spans="1:4" x14ac:dyDescent="0.25">
      <c r="A75" s="1">
        <v>147.22270326099999</v>
      </c>
      <c r="B75" s="1"/>
      <c r="C75" s="1"/>
      <c r="D75" s="1"/>
    </row>
    <row r="76" spans="1:4" x14ac:dyDescent="0.25">
      <c r="A76" s="1">
        <v>144.51173640799999</v>
      </c>
      <c r="B76" s="1"/>
      <c r="C76" s="1"/>
      <c r="D76" s="1"/>
    </row>
    <row r="77" spans="1:4" x14ac:dyDescent="0.25">
      <c r="A77" s="1">
        <v>138.908544294</v>
      </c>
      <c r="B77" s="1"/>
      <c r="C77" s="1"/>
      <c r="D77" s="1"/>
    </row>
    <row r="78" spans="1:4" x14ac:dyDescent="0.25">
      <c r="A78" s="1">
        <v>117.39737683</v>
      </c>
      <c r="B78" s="1"/>
      <c r="C78" s="1"/>
      <c r="D78" s="1"/>
    </row>
    <row r="79" spans="1:4" x14ac:dyDescent="0.25">
      <c r="A79" s="1">
        <v>158.02471077300001</v>
      </c>
      <c r="B79" s="1"/>
      <c r="C79" s="1"/>
      <c r="D79" s="1"/>
    </row>
    <row r="80" spans="1:4" x14ac:dyDescent="0.25">
      <c r="A80" s="1">
        <v>112.927530303</v>
      </c>
      <c r="B80" s="1"/>
      <c r="C80" s="1"/>
      <c r="D80" s="1"/>
    </row>
    <row r="81" spans="1:4" x14ac:dyDescent="0.25">
      <c r="A81" s="1">
        <v>112.097892116</v>
      </c>
      <c r="B81" s="1"/>
      <c r="C81" s="1"/>
      <c r="D81" s="1"/>
    </row>
    <row r="82" spans="1:4" x14ac:dyDescent="0.25">
      <c r="A82" s="1">
        <v>144.78240703200001</v>
      </c>
      <c r="B82" s="1"/>
      <c r="C82" s="1"/>
      <c r="D82" s="1"/>
    </row>
    <row r="83" spans="1:4" x14ac:dyDescent="0.25">
      <c r="A83" s="1">
        <v>29.744881296999999</v>
      </c>
      <c r="B83" s="1"/>
      <c r="C83" s="1"/>
      <c r="D83" s="1"/>
    </row>
    <row r="84" spans="1:4" x14ac:dyDescent="0.25">
      <c r="A84" s="1">
        <v>90</v>
      </c>
      <c r="B84" s="1"/>
      <c r="C84" s="1"/>
      <c r="D84" s="1"/>
    </row>
    <row r="85" spans="1:4" x14ac:dyDescent="0.25">
      <c r="A85" s="1">
        <v>118.842660135</v>
      </c>
      <c r="B85" s="1"/>
      <c r="C85" s="1"/>
      <c r="D85" s="1"/>
    </row>
    <row r="86" spans="1:4" x14ac:dyDescent="0.25">
      <c r="A86" s="1">
        <v>106.927513064</v>
      </c>
      <c r="B86" s="1"/>
      <c r="C86" s="1"/>
      <c r="D86" s="1"/>
    </row>
    <row r="87" spans="1:4" x14ac:dyDescent="0.25">
      <c r="A87" s="1">
        <v>45.801287330000001</v>
      </c>
      <c r="B87" s="1"/>
      <c r="C87" s="1"/>
      <c r="D87" s="1"/>
    </row>
    <row r="88" spans="1:4" x14ac:dyDescent="0.25">
      <c r="A88" s="1">
        <v>27.693885974000001</v>
      </c>
      <c r="B88" s="1"/>
      <c r="C88" s="1"/>
      <c r="D88" s="1"/>
    </row>
    <row r="89" spans="1:4" x14ac:dyDescent="0.25">
      <c r="A89" s="1">
        <v>43.264295410999999</v>
      </c>
      <c r="B89" s="1"/>
      <c r="C89" s="1"/>
      <c r="D89" s="1"/>
    </row>
    <row r="90" spans="1:4" x14ac:dyDescent="0.25">
      <c r="A90" s="1">
        <v>48.776881864000003</v>
      </c>
      <c r="B90" s="1"/>
      <c r="C90" s="1"/>
      <c r="D90" s="1"/>
    </row>
    <row r="91" spans="1:4" x14ac:dyDescent="0.25">
      <c r="A91" s="1">
        <v>57.094757076999997</v>
      </c>
      <c r="B91" s="1"/>
      <c r="C91" s="1"/>
      <c r="D91" s="1"/>
    </row>
    <row r="92" spans="1:4" x14ac:dyDescent="0.25">
      <c r="A92" s="1">
        <v>61.032339354000001</v>
      </c>
      <c r="B92" s="1"/>
      <c r="C92" s="1"/>
      <c r="D92" s="1"/>
    </row>
    <row r="93" spans="1:4" x14ac:dyDescent="0.25">
      <c r="A93" s="1">
        <v>128.14846978200001</v>
      </c>
      <c r="B93" s="1"/>
      <c r="C93" s="1"/>
      <c r="D93" s="1"/>
    </row>
    <row r="94" spans="1:4" x14ac:dyDescent="0.25">
      <c r="A94" s="1">
        <v>72.394031936999994</v>
      </c>
      <c r="B94" s="1"/>
      <c r="C94" s="1"/>
      <c r="D94" s="1"/>
    </row>
    <row r="95" spans="1:4" x14ac:dyDescent="0.25">
      <c r="A95" s="1">
        <v>126.48601207</v>
      </c>
      <c r="B95" s="1"/>
      <c r="C95" s="1"/>
      <c r="D95" s="1"/>
    </row>
    <row r="96" spans="1:4" x14ac:dyDescent="0.25">
      <c r="A96" s="1">
        <v>106.015439606</v>
      </c>
      <c r="B96" s="1"/>
      <c r="C96" s="1"/>
      <c r="D96" s="1"/>
    </row>
    <row r="97" spans="1:4" x14ac:dyDescent="0.25">
      <c r="A97" s="1">
        <v>95.710593137000004</v>
      </c>
      <c r="B97" s="1"/>
      <c r="C97" s="1"/>
      <c r="D97" s="1"/>
    </row>
    <row r="98" spans="1:4" x14ac:dyDescent="0.25">
      <c r="A98" s="1">
        <v>141.34019174599999</v>
      </c>
      <c r="B98" s="1"/>
      <c r="C98" s="1"/>
      <c r="D98" s="1"/>
    </row>
    <row r="99" spans="1:4" x14ac:dyDescent="0.25">
      <c r="A99" s="1">
        <v>116.301017196</v>
      </c>
      <c r="B99" s="1"/>
      <c r="C99" s="1"/>
      <c r="D99" s="1"/>
    </row>
    <row r="100" spans="1:4" x14ac:dyDescent="0.25">
      <c r="A100" s="1">
        <v>146.88865804</v>
      </c>
      <c r="B100" s="1"/>
      <c r="C100" s="1"/>
      <c r="D100" s="1"/>
    </row>
    <row r="101" spans="1:4" x14ac:dyDescent="0.25">
      <c r="A101" s="1">
        <v>111.345786649</v>
      </c>
      <c r="B101" s="1"/>
      <c r="C101" s="1"/>
      <c r="D101" s="1"/>
    </row>
    <row r="102" spans="1:4" x14ac:dyDescent="0.25">
      <c r="A102" s="1">
        <v>80.816080748999994</v>
      </c>
      <c r="B102" s="1"/>
      <c r="C102" s="1"/>
      <c r="D102" s="1"/>
    </row>
    <row r="103" spans="1:4" x14ac:dyDescent="0.25">
      <c r="A103" s="1">
        <v>111.161259817</v>
      </c>
      <c r="B103" s="1"/>
      <c r="C103" s="1"/>
      <c r="D103" s="1"/>
    </row>
    <row r="104" spans="1:4" x14ac:dyDescent="0.25">
      <c r="A104" s="1">
        <v>98.746162263000002</v>
      </c>
      <c r="B104" s="1"/>
      <c r="C104" s="1"/>
      <c r="D104" s="1"/>
    </row>
    <row r="105" spans="1:4" x14ac:dyDescent="0.25">
      <c r="A105" s="1">
        <v>136.847610266</v>
      </c>
      <c r="B105" s="1"/>
      <c r="C105" s="1"/>
      <c r="D105" s="1"/>
    </row>
    <row r="106" spans="1:4" x14ac:dyDescent="0.25">
      <c r="A106" s="1">
        <v>44.867063395000002</v>
      </c>
      <c r="B106" s="1"/>
      <c r="C106" s="1"/>
      <c r="D106" s="1"/>
    </row>
    <row r="107" spans="1:4" x14ac:dyDescent="0.25">
      <c r="A107" s="1">
        <v>95.997400573999997</v>
      </c>
      <c r="B107" s="1"/>
      <c r="C107" s="1"/>
      <c r="D107" s="1"/>
    </row>
    <row r="108" spans="1:4" x14ac:dyDescent="0.25">
      <c r="A108" s="1">
        <v>49.950272234000003</v>
      </c>
      <c r="B108" s="1"/>
      <c r="C108" s="1"/>
      <c r="D108" s="1"/>
    </row>
    <row r="109" spans="1:4" x14ac:dyDescent="0.25">
      <c r="A109" s="1">
        <v>92.718707042000005</v>
      </c>
      <c r="B109" s="1"/>
      <c r="C109" s="1"/>
      <c r="D109" s="1"/>
    </row>
    <row r="110" spans="1:4" x14ac:dyDescent="0.25">
      <c r="A110" s="1">
        <v>153.94650469000001</v>
      </c>
      <c r="B110" s="1"/>
      <c r="C110" s="1"/>
      <c r="D110" s="1"/>
    </row>
    <row r="111" spans="1:4" x14ac:dyDescent="0.25">
      <c r="A111" s="1">
        <v>161.15020563799999</v>
      </c>
      <c r="B111" s="1"/>
      <c r="C111" s="1"/>
      <c r="D111" s="1"/>
    </row>
    <row r="112" spans="1:4" x14ac:dyDescent="0.25">
      <c r="A112" s="1">
        <v>139.72311178999999</v>
      </c>
      <c r="B112" s="1"/>
      <c r="C112" s="1"/>
      <c r="D112" s="1"/>
    </row>
    <row r="113" spans="1:4" x14ac:dyDescent="0.25">
      <c r="A113" s="1">
        <v>110.722294707</v>
      </c>
      <c r="B113" s="1"/>
      <c r="C113" s="1"/>
      <c r="D113" s="1"/>
    </row>
    <row r="114" spans="1:4" x14ac:dyDescent="0.25">
      <c r="A114" s="1">
        <v>68.039435979999993</v>
      </c>
      <c r="B114" s="1"/>
      <c r="C114" s="1"/>
      <c r="D114" s="1"/>
    </row>
    <row r="115" spans="1:4" x14ac:dyDescent="0.25">
      <c r="A115" s="1">
        <v>102.65255650100001</v>
      </c>
      <c r="B115" s="1"/>
      <c r="C115" s="1"/>
      <c r="D115" s="1"/>
    </row>
    <row r="116" spans="1:4" x14ac:dyDescent="0.25">
      <c r="A116" s="1">
        <v>79.939310204999998</v>
      </c>
      <c r="B116" s="1"/>
      <c r="C116" s="1"/>
      <c r="D116" s="1"/>
    </row>
    <row r="117" spans="1:4" x14ac:dyDescent="0.25">
      <c r="A117" s="1">
        <v>63.248318279000003</v>
      </c>
      <c r="B117" s="1"/>
      <c r="C117" s="1"/>
      <c r="D117" s="1"/>
    </row>
    <row r="118" spans="1:4" x14ac:dyDescent="0.25">
      <c r="A118" s="1">
        <v>133.181697036</v>
      </c>
      <c r="B118" s="1"/>
      <c r="C118" s="1"/>
      <c r="D118" s="1"/>
    </row>
    <row r="119" spans="1:4" x14ac:dyDescent="0.25">
      <c r="A119" s="1">
        <v>165.40874771200001</v>
      </c>
      <c r="B119" s="1"/>
      <c r="C119" s="1"/>
      <c r="D119" s="1"/>
    </row>
    <row r="120" spans="1:4" x14ac:dyDescent="0.25">
      <c r="A120" s="1">
        <v>118.986452822</v>
      </c>
      <c r="B120" s="1"/>
      <c r="C120" s="1"/>
      <c r="D120" s="1"/>
    </row>
    <row r="121" spans="1:4" x14ac:dyDescent="0.25">
      <c r="A121" s="1">
        <v>102.827123423</v>
      </c>
      <c r="B121" s="1"/>
      <c r="C121" s="1"/>
      <c r="D121" s="1"/>
    </row>
    <row r="122" spans="1:4" x14ac:dyDescent="0.25">
      <c r="A122" s="1">
        <v>31.809389287999998</v>
      </c>
      <c r="B122" s="1"/>
      <c r="C122" s="1"/>
      <c r="D122" s="1"/>
    </row>
    <row r="123" spans="1:4" x14ac:dyDescent="0.25">
      <c r="A123" s="1">
        <v>118.81962614299999</v>
      </c>
      <c r="B123" s="1"/>
      <c r="C123" s="1"/>
      <c r="D123" s="1"/>
    </row>
    <row r="124" spans="1:4" x14ac:dyDescent="0.25">
      <c r="A124" s="1">
        <v>104.123186921</v>
      </c>
      <c r="B124" s="1"/>
      <c r="C124" s="1"/>
      <c r="D124" s="1"/>
    </row>
    <row r="125" spans="1:4" x14ac:dyDescent="0.25">
      <c r="A125" s="1">
        <v>115.96223585</v>
      </c>
      <c r="B125" s="1"/>
      <c r="C125" s="1"/>
      <c r="D125" s="1"/>
    </row>
    <row r="126" spans="1:4" x14ac:dyDescent="0.25">
      <c r="A126" s="1">
        <v>124.38815388</v>
      </c>
      <c r="B126" s="1"/>
      <c r="C126" s="1"/>
      <c r="D126" s="1"/>
    </row>
    <row r="127" spans="1:4" x14ac:dyDescent="0.25">
      <c r="A127" s="1">
        <v>92.419509216999998</v>
      </c>
      <c r="B127" s="1"/>
      <c r="C127" s="1"/>
      <c r="D127" s="1"/>
    </row>
    <row r="128" spans="1:4" x14ac:dyDescent="0.25">
      <c r="A128" s="1">
        <v>100.480062374</v>
      </c>
      <c r="B128" s="1"/>
      <c r="C128" s="1"/>
      <c r="D128" s="1"/>
    </row>
    <row r="129" spans="1:4" x14ac:dyDescent="0.25">
      <c r="A129" s="1">
        <v>119.74488129700001</v>
      </c>
      <c r="B129" s="1"/>
      <c r="C129" s="1"/>
      <c r="D129" s="1"/>
    </row>
    <row r="130" spans="1:4" x14ac:dyDescent="0.25">
      <c r="A130" s="1">
        <v>123.11134196</v>
      </c>
      <c r="B130" s="1"/>
      <c r="C130" s="1"/>
      <c r="D130" s="1"/>
    </row>
    <row r="131" spans="1:4" x14ac:dyDescent="0.25">
      <c r="A131" s="1">
        <v>92.059406113999998</v>
      </c>
      <c r="B131" s="1"/>
      <c r="C131" s="1"/>
      <c r="D131" s="1"/>
    </row>
    <row r="132" spans="1:4" x14ac:dyDescent="0.25">
      <c r="A132" s="1">
        <v>177.2052353</v>
      </c>
      <c r="B132" s="1"/>
      <c r="C132" s="1"/>
      <c r="D132" s="1"/>
    </row>
    <row r="133" spans="1:4" x14ac:dyDescent="0.25">
      <c r="A133" s="1">
        <v>95.124492074000003</v>
      </c>
      <c r="B133" s="1"/>
      <c r="C133" s="1"/>
      <c r="D133" s="1"/>
    </row>
    <row r="134" spans="1:4" x14ac:dyDescent="0.25">
      <c r="A134" s="1">
        <v>127.694240467</v>
      </c>
      <c r="B134" s="1"/>
      <c r="C134" s="1"/>
      <c r="D134" s="1"/>
    </row>
    <row r="135" spans="1:4" x14ac:dyDescent="0.25">
      <c r="A135" s="1">
        <v>111.801409486</v>
      </c>
      <c r="B135" s="1"/>
      <c r="C135" s="1"/>
      <c r="D135" s="1"/>
    </row>
    <row r="136" spans="1:4" x14ac:dyDescent="0.25">
      <c r="A136" s="1">
        <v>135.24175290900001</v>
      </c>
      <c r="B136" s="1"/>
      <c r="C136" s="1"/>
      <c r="D136" s="1"/>
    </row>
    <row r="137" spans="1:4" x14ac:dyDescent="0.25">
      <c r="A137" s="1">
        <v>75.465544918999996</v>
      </c>
      <c r="B137" s="1"/>
      <c r="C137" s="1"/>
      <c r="D137" s="1"/>
    </row>
    <row r="138" spans="1:4" x14ac:dyDescent="0.25">
      <c r="A138" s="1">
        <v>99.128291070000003</v>
      </c>
      <c r="B138" s="1"/>
      <c r="C138" s="1"/>
      <c r="D138" s="1"/>
    </row>
    <row r="139" spans="1:4" x14ac:dyDescent="0.25">
      <c r="A139" s="1">
        <v>79.412678682000006</v>
      </c>
      <c r="B139" s="1"/>
      <c r="C139" s="1"/>
      <c r="D139" s="1"/>
    </row>
    <row r="140" spans="1:4" x14ac:dyDescent="0.25">
      <c r="A140" s="1">
        <v>67.058841419000004</v>
      </c>
      <c r="B140" s="1"/>
      <c r="C140" s="1"/>
      <c r="D140" s="1"/>
    </row>
    <row r="141" spans="1:4" x14ac:dyDescent="0.25">
      <c r="A141" s="1">
        <v>122.005383208</v>
      </c>
      <c r="B141" s="1"/>
      <c r="C141" s="1"/>
      <c r="D141" s="1"/>
    </row>
    <row r="142" spans="1:4" x14ac:dyDescent="0.25">
      <c r="A142" s="1">
        <v>72.321109953000004</v>
      </c>
      <c r="B142" s="1"/>
      <c r="C142" s="1"/>
      <c r="D142" s="1"/>
    </row>
    <row r="143" spans="1:4" x14ac:dyDescent="0.25">
      <c r="A143" s="1">
        <v>123.69006752600001</v>
      </c>
      <c r="B143" s="1"/>
      <c r="C143" s="1"/>
      <c r="D143" s="1"/>
    </row>
    <row r="144" spans="1:4" x14ac:dyDescent="0.25">
      <c r="A144" s="1">
        <v>91.270677687000003</v>
      </c>
      <c r="B144" s="1"/>
      <c r="C144" s="1"/>
      <c r="D144" s="1"/>
    </row>
    <row r="145" spans="1:4" x14ac:dyDescent="0.25">
      <c r="A145" s="1">
        <v>116.666819773</v>
      </c>
      <c r="B145" s="1"/>
      <c r="C145" s="1"/>
      <c r="D145" s="1"/>
    </row>
    <row r="146" spans="1:4" x14ac:dyDescent="0.25">
      <c r="A146" s="1">
        <v>115.583868291</v>
      </c>
      <c r="B146" s="1"/>
      <c r="C146" s="1"/>
      <c r="D146" s="1"/>
    </row>
    <row r="147" spans="1:4" x14ac:dyDescent="0.25">
      <c r="A147" s="1">
        <v>117.40757543799999</v>
      </c>
      <c r="B147" s="1"/>
      <c r="C147" s="1"/>
      <c r="D147" s="1"/>
    </row>
    <row r="148" spans="1:4" x14ac:dyDescent="0.25">
      <c r="A148" s="1">
        <v>41.262370457000003</v>
      </c>
      <c r="B148" s="1"/>
      <c r="C148" s="1"/>
      <c r="D148" s="1"/>
    </row>
    <row r="149" spans="1:4" x14ac:dyDescent="0.25">
      <c r="A149" s="1">
        <v>96.379689725999995</v>
      </c>
      <c r="B149" s="1"/>
      <c r="C149" s="1"/>
      <c r="D149" s="1"/>
    </row>
    <row r="150" spans="1:4" x14ac:dyDescent="0.25">
      <c r="A150" s="1">
        <v>141.18293016600001</v>
      </c>
      <c r="B150" s="1"/>
      <c r="C150" s="1"/>
      <c r="D150" s="1"/>
    </row>
    <row r="151" spans="1:4" x14ac:dyDescent="0.25">
      <c r="A151" s="1">
        <v>67.750976343000005</v>
      </c>
      <c r="B151" s="1"/>
      <c r="C151" s="1"/>
      <c r="D151" s="1"/>
    </row>
    <row r="152" spans="1:4" x14ac:dyDescent="0.25">
      <c r="A152" s="1">
        <v>158.11236668199999</v>
      </c>
      <c r="B152" s="1"/>
      <c r="C152" s="1"/>
      <c r="D152" s="1"/>
    </row>
    <row r="153" spans="1:4" x14ac:dyDescent="0.25">
      <c r="A153" s="1">
        <v>95.696446031999997</v>
      </c>
      <c r="B153" s="1"/>
      <c r="C153" s="1"/>
      <c r="D153" s="1"/>
    </row>
    <row r="154" spans="1:4" x14ac:dyDescent="0.25">
      <c r="A154" s="1">
        <v>104.036243468</v>
      </c>
      <c r="B154" s="1"/>
      <c r="C154" s="1"/>
      <c r="D154" s="1"/>
    </row>
    <row r="155" spans="1:4" x14ac:dyDescent="0.25">
      <c r="A155" s="1">
        <v>94.635463427000005</v>
      </c>
      <c r="B155" s="1"/>
      <c r="C155" s="1"/>
      <c r="D155" s="1"/>
    </row>
    <row r="156" spans="1:4" x14ac:dyDescent="0.25">
      <c r="A156" s="1">
        <v>48.366460662999998</v>
      </c>
      <c r="B156" s="1"/>
      <c r="C156" s="1"/>
      <c r="D156" s="1"/>
    </row>
    <row r="157" spans="1:4" x14ac:dyDescent="0.25">
      <c r="A157" s="1">
        <v>45.946951446999996</v>
      </c>
      <c r="B157" s="1"/>
      <c r="C157" s="1"/>
      <c r="D157" s="1"/>
    </row>
    <row r="158" spans="1:4" x14ac:dyDescent="0.25">
      <c r="A158" s="1">
        <v>155.92450174499999</v>
      </c>
      <c r="B158" s="1"/>
      <c r="C158" s="1"/>
      <c r="D158" s="1"/>
    </row>
    <row r="159" spans="1:4" x14ac:dyDescent="0.25">
      <c r="A159" s="1">
        <v>107.2924494</v>
      </c>
      <c r="B159" s="1"/>
      <c r="C159" s="1"/>
      <c r="D159" s="1"/>
    </row>
    <row r="160" spans="1:4" x14ac:dyDescent="0.25">
      <c r="A160" s="1">
        <v>63.103763035</v>
      </c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</sheetData>
  <mergeCells count="4">
    <mergeCell ref="G2:G7"/>
    <mergeCell ref="I2:I7"/>
    <mergeCell ref="J2:J7"/>
    <mergeCell ref="K2:K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workbookViewId="0">
      <selection activeCell="A87" sqref="A87:A130"/>
    </sheetView>
  </sheetViews>
  <sheetFormatPr baseColWidth="10" defaultRowHeight="15" x14ac:dyDescent="0.25"/>
  <cols>
    <col min="3" max="3" width="18.28515625" bestFit="1" customWidth="1"/>
    <col min="4" max="4" width="13.28515625" bestFit="1" customWidth="1"/>
    <col min="5" max="5" width="15.42578125" bestFit="1" customWidth="1"/>
    <col min="7" max="7" width="12.28515625" bestFit="1" customWidth="1"/>
    <col min="8" max="8" width="24.28515625" bestFit="1" customWidth="1"/>
    <col min="9" max="9" width="17.5703125" bestFit="1" customWidth="1"/>
    <col min="10" max="10" width="27" bestFit="1" customWidth="1"/>
    <col min="11" max="11" width="7.5703125" customWidth="1"/>
  </cols>
  <sheetData>
    <row r="1" spans="1:12" ht="15.75" thickBot="1" x14ac:dyDescent="0.3">
      <c r="A1" s="48" t="s">
        <v>8</v>
      </c>
      <c r="B1" s="48"/>
      <c r="C1" s="48"/>
      <c r="D1" s="48" t="s">
        <v>8</v>
      </c>
      <c r="E1" s="48" t="s">
        <v>9</v>
      </c>
      <c r="G1" s="7" t="s">
        <v>5</v>
      </c>
      <c r="H1" s="4" t="s">
        <v>23</v>
      </c>
      <c r="I1" s="4" t="s">
        <v>24</v>
      </c>
      <c r="J1" s="4" t="s">
        <v>25</v>
      </c>
      <c r="K1" s="5" t="s">
        <v>2</v>
      </c>
    </row>
    <row r="2" spans="1:12" x14ac:dyDescent="0.25">
      <c r="A2" s="1">
        <v>93.076999999999998</v>
      </c>
      <c r="B2" s="1"/>
      <c r="C2" s="1" t="s">
        <v>12</v>
      </c>
      <c r="D2" s="2">
        <f>AVERAGE(A2:A130)</f>
        <v>104.59162352941178</v>
      </c>
      <c r="E2" s="58">
        <f>D2*PI()/180</f>
        <v>1.8254682005946077</v>
      </c>
      <c r="G2" s="117">
        <v>2.5</v>
      </c>
      <c r="H2" s="9">
        <v>25.23716221635831</v>
      </c>
      <c r="I2" s="111">
        <v>21.922110557998895</v>
      </c>
      <c r="J2" s="111">
        <v>6.1155328472334647</v>
      </c>
      <c r="K2" s="122">
        <v>6</v>
      </c>
    </row>
    <row r="3" spans="1:12" x14ac:dyDescent="0.25">
      <c r="A3" s="1">
        <v>132.4</v>
      </c>
      <c r="B3" s="1"/>
      <c r="C3" s="1" t="s">
        <v>13</v>
      </c>
      <c r="D3" s="2">
        <f>STDEV(A2:A131)</f>
        <v>22.51341515893326</v>
      </c>
      <c r="E3" s="58">
        <f>D3*PI()/180</f>
        <v>0.39293322039178791</v>
      </c>
      <c r="G3" s="118"/>
      <c r="H3" s="10">
        <v>18.272446825783405</v>
      </c>
      <c r="I3" s="112"/>
      <c r="J3" s="112"/>
      <c r="K3" s="123"/>
    </row>
    <row r="4" spans="1:12" x14ac:dyDescent="0.25">
      <c r="A4" s="1">
        <v>99.09</v>
      </c>
      <c r="B4" s="1"/>
      <c r="C4" s="1"/>
      <c r="G4" s="118"/>
      <c r="H4" s="10">
        <v>15.494918895789638</v>
      </c>
      <c r="I4" s="112"/>
      <c r="J4" s="112"/>
      <c r="K4" s="123"/>
    </row>
    <row r="5" spans="1:12" x14ac:dyDescent="0.25">
      <c r="A5" s="1">
        <v>118.435</v>
      </c>
      <c r="B5" s="1"/>
      <c r="C5" s="1"/>
      <c r="G5" s="118"/>
      <c r="H5" s="10">
        <v>32.57322550119455</v>
      </c>
      <c r="I5" s="112"/>
      <c r="J5" s="112"/>
      <c r="K5" s="123"/>
    </row>
    <row r="6" spans="1:12" x14ac:dyDescent="0.25">
      <c r="A6" s="1">
        <v>110.417</v>
      </c>
      <c r="B6" s="1"/>
      <c r="C6" s="1"/>
      <c r="G6" s="119"/>
      <c r="H6" s="10">
        <v>19.546941224558118</v>
      </c>
      <c r="I6" s="121"/>
      <c r="J6" s="121"/>
      <c r="K6" s="124"/>
    </row>
    <row r="7" spans="1:12" ht="15.75" thickBot="1" x14ac:dyDescent="0.3">
      <c r="A7" s="1">
        <v>108.999</v>
      </c>
      <c r="B7" s="1"/>
      <c r="C7" s="1"/>
      <c r="G7" s="120"/>
      <c r="H7" s="12">
        <v>20.407968684309381</v>
      </c>
      <c r="I7" s="113"/>
      <c r="J7" s="113"/>
      <c r="K7" s="125"/>
    </row>
    <row r="8" spans="1:12" x14ac:dyDescent="0.25">
      <c r="A8" s="1">
        <v>136.97</v>
      </c>
      <c r="B8" s="1"/>
      <c r="C8" s="1"/>
    </row>
    <row r="9" spans="1:12" x14ac:dyDescent="0.25">
      <c r="A9" s="1">
        <v>91.909000000000006</v>
      </c>
      <c r="B9" s="1"/>
      <c r="C9" s="1"/>
      <c r="G9" s="60" t="s">
        <v>3</v>
      </c>
      <c r="H9" s="56">
        <f>I2/(1-COS(D2*PI()/180/2))</f>
        <v>56.439899458766938</v>
      </c>
      <c r="I9" s="55" t="s">
        <v>18</v>
      </c>
      <c r="J9" s="60" t="s">
        <v>10</v>
      </c>
      <c r="K9" s="2">
        <f>H9*(J2/I2+1/2*SIN(E2/2)*E3/(1-COS(E2/2)))</f>
        <v>38.33157479273568</v>
      </c>
      <c r="L9" s="55" t="s">
        <v>18</v>
      </c>
    </row>
    <row r="10" spans="1:12" x14ac:dyDescent="0.25">
      <c r="A10" s="1">
        <v>141.613</v>
      </c>
      <c r="B10" s="1"/>
      <c r="C10" s="1"/>
      <c r="G10" s="60"/>
      <c r="H10" s="55"/>
      <c r="I10" s="55"/>
      <c r="J10" s="61"/>
      <c r="L10" s="55"/>
    </row>
    <row r="11" spans="1:12" x14ac:dyDescent="0.25">
      <c r="A11" s="1">
        <v>113.086</v>
      </c>
      <c r="B11" s="1"/>
      <c r="C11" s="1"/>
      <c r="G11" s="60" t="s">
        <v>6</v>
      </c>
      <c r="H11" s="56">
        <f>H9-I2</f>
        <v>34.517788900768039</v>
      </c>
      <c r="I11" s="55" t="s">
        <v>18</v>
      </c>
      <c r="J11" s="60" t="s">
        <v>11</v>
      </c>
      <c r="K11" s="2">
        <f>(K9/H9+1/2*E3*TAN(E2/2))*H11</f>
        <v>32.216041945502212</v>
      </c>
      <c r="L11" s="55" t="s">
        <v>18</v>
      </c>
    </row>
    <row r="12" spans="1:12" x14ac:dyDescent="0.25">
      <c r="A12" s="1">
        <v>130.786</v>
      </c>
      <c r="B12" s="1"/>
      <c r="C12" s="1"/>
      <c r="G12" s="57"/>
      <c r="H12" s="57"/>
      <c r="I12" s="57"/>
    </row>
    <row r="13" spans="1:12" x14ac:dyDescent="0.25">
      <c r="A13" s="1">
        <v>113.962</v>
      </c>
      <c r="B13" s="1"/>
      <c r="C13" s="1"/>
      <c r="G13" s="57"/>
      <c r="H13" s="57"/>
      <c r="I13" s="57"/>
    </row>
    <row r="14" spans="1:12" x14ac:dyDescent="0.25">
      <c r="A14" s="1">
        <v>88.995000000000005</v>
      </c>
      <c r="B14" s="1"/>
      <c r="C14" s="1"/>
    </row>
    <row r="15" spans="1:12" x14ac:dyDescent="0.25">
      <c r="A15" s="1">
        <v>111.93</v>
      </c>
      <c r="B15" s="1"/>
      <c r="C15" s="1"/>
      <c r="G15" s="48"/>
    </row>
    <row r="16" spans="1:12" x14ac:dyDescent="0.25">
      <c r="A16" s="1">
        <v>112.521</v>
      </c>
      <c r="B16" s="1"/>
      <c r="C16" s="1"/>
    </row>
    <row r="17" spans="1:12" x14ac:dyDescent="0.25">
      <c r="A17" s="1">
        <v>80.655000000000001</v>
      </c>
      <c r="B17" s="1"/>
      <c r="C17" s="1"/>
      <c r="J17" s="51"/>
      <c r="K17" s="55"/>
      <c r="L17" s="55"/>
    </row>
    <row r="18" spans="1:12" x14ac:dyDescent="0.25">
      <c r="A18" s="1">
        <v>101.31</v>
      </c>
      <c r="B18" s="1"/>
      <c r="C18" s="1"/>
      <c r="J18" s="51"/>
      <c r="L18" s="55"/>
    </row>
    <row r="19" spans="1:12" x14ac:dyDescent="0.25">
      <c r="A19" s="1">
        <v>112.122</v>
      </c>
      <c r="B19" s="1"/>
      <c r="C19" s="1"/>
      <c r="J19" s="51"/>
      <c r="K19" s="55"/>
      <c r="L19" s="55"/>
    </row>
    <row r="20" spans="1:12" x14ac:dyDescent="0.25">
      <c r="A20" s="1">
        <v>101.78100000000001</v>
      </c>
      <c r="B20" s="1"/>
      <c r="C20" s="1"/>
    </row>
    <row r="21" spans="1:12" x14ac:dyDescent="0.25">
      <c r="A21" s="1">
        <v>76.153999999999996</v>
      </c>
      <c r="B21" s="1"/>
      <c r="C21" s="1"/>
    </row>
    <row r="22" spans="1:12" x14ac:dyDescent="0.25">
      <c r="A22" s="1">
        <v>119.05500000000001</v>
      </c>
      <c r="B22" s="1"/>
      <c r="C22" s="1"/>
    </row>
    <row r="23" spans="1:12" x14ac:dyDescent="0.25">
      <c r="A23" s="1">
        <v>143.73500000000001</v>
      </c>
      <c r="B23" s="1"/>
      <c r="C23" s="1"/>
    </row>
    <row r="24" spans="1:12" x14ac:dyDescent="0.25">
      <c r="A24" s="1">
        <v>103.377</v>
      </c>
      <c r="B24" s="1"/>
      <c r="C24" s="1"/>
    </row>
    <row r="25" spans="1:12" x14ac:dyDescent="0.25">
      <c r="A25" s="1">
        <v>95.262</v>
      </c>
      <c r="B25" s="1"/>
      <c r="C25" s="1"/>
    </row>
    <row r="26" spans="1:12" x14ac:dyDescent="0.25">
      <c r="A26" s="1">
        <v>104.931</v>
      </c>
      <c r="B26" s="1"/>
      <c r="C26" s="1"/>
    </row>
    <row r="27" spans="1:12" x14ac:dyDescent="0.25">
      <c r="A27" s="1">
        <v>94.763999999999996</v>
      </c>
      <c r="B27" s="1"/>
      <c r="C27" s="1"/>
    </row>
    <row r="28" spans="1:12" x14ac:dyDescent="0.25">
      <c r="A28" s="1">
        <v>119.05500000000001</v>
      </c>
      <c r="B28" s="1"/>
      <c r="C28" s="1"/>
    </row>
    <row r="29" spans="1:12" x14ac:dyDescent="0.25">
      <c r="A29" s="1">
        <v>141.94300000000001</v>
      </c>
      <c r="B29" s="1"/>
      <c r="C29" s="1"/>
    </row>
    <row r="30" spans="1:12" x14ac:dyDescent="0.25">
      <c r="A30" s="1">
        <v>127.393</v>
      </c>
      <c r="B30" s="1"/>
      <c r="C30" s="1"/>
    </row>
    <row r="31" spans="1:12" x14ac:dyDescent="0.25">
      <c r="A31" s="1">
        <v>83.66</v>
      </c>
      <c r="B31" s="1"/>
      <c r="C31" s="1"/>
    </row>
    <row r="32" spans="1:12" x14ac:dyDescent="0.25">
      <c r="A32" s="1">
        <v>90</v>
      </c>
      <c r="B32" s="1"/>
      <c r="C32" s="1"/>
    </row>
    <row r="33" spans="1:3" x14ac:dyDescent="0.25">
      <c r="A33" s="1">
        <v>113.55200000000001</v>
      </c>
      <c r="B33" s="1"/>
      <c r="C33" s="1"/>
    </row>
    <row r="34" spans="1:3" x14ac:dyDescent="0.25">
      <c r="A34" s="1">
        <v>125.27200000000001</v>
      </c>
      <c r="B34" s="1"/>
      <c r="C34" s="1"/>
    </row>
    <row r="35" spans="1:3" x14ac:dyDescent="0.25">
      <c r="A35" s="1">
        <v>121.809</v>
      </c>
      <c r="B35" s="1"/>
      <c r="C35" s="1"/>
    </row>
    <row r="36" spans="1:3" x14ac:dyDescent="0.25">
      <c r="A36" s="1">
        <v>71.131</v>
      </c>
      <c r="B36" s="1"/>
      <c r="C36" s="1"/>
    </row>
    <row r="37" spans="1:3" x14ac:dyDescent="0.25">
      <c r="A37" s="1">
        <v>105.068</v>
      </c>
      <c r="B37" s="1"/>
      <c r="C37" s="1"/>
    </row>
    <row r="38" spans="1:3" x14ac:dyDescent="0.25">
      <c r="A38" s="1">
        <v>92.42</v>
      </c>
      <c r="B38" s="1"/>
      <c r="C38" s="1"/>
    </row>
    <row r="39" spans="1:3" x14ac:dyDescent="0.25">
      <c r="A39" s="1">
        <v>108.435</v>
      </c>
      <c r="B39" s="1"/>
      <c r="C39" s="1"/>
    </row>
    <row r="40" spans="1:3" x14ac:dyDescent="0.25">
      <c r="A40" s="1">
        <v>132.82499999999999</v>
      </c>
      <c r="B40" s="1"/>
      <c r="C40" s="1"/>
    </row>
    <row r="41" spans="1:3" x14ac:dyDescent="0.25">
      <c r="A41" s="1">
        <v>122.164</v>
      </c>
      <c r="B41" s="1"/>
      <c r="C41" s="1"/>
    </row>
    <row r="42" spans="1:3" x14ac:dyDescent="0.25">
      <c r="A42" s="1">
        <v>135</v>
      </c>
      <c r="B42" s="1"/>
      <c r="C42" s="1"/>
    </row>
    <row r="43" spans="1:3" x14ac:dyDescent="0.25">
      <c r="A43" s="1">
        <v>81.180000000000007</v>
      </c>
      <c r="B43" s="1"/>
      <c r="C43" s="1"/>
    </row>
    <row r="44" spans="1:3" x14ac:dyDescent="0.25">
      <c r="A44" s="1">
        <v>97.125</v>
      </c>
      <c r="B44" s="1"/>
      <c r="C44" s="1"/>
    </row>
    <row r="45" spans="1:3" x14ac:dyDescent="0.25">
      <c r="A45" s="1">
        <v>126.87</v>
      </c>
      <c r="B45" s="1"/>
      <c r="C45" s="1"/>
    </row>
    <row r="46" spans="1:3" x14ac:dyDescent="0.25">
      <c r="A46" s="1">
        <v>60.362000000000002</v>
      </c>
      <c r="B46" s="1"/>
      <c r="C46" s="1"/>
    </row>
    <row r="47" spans="1:3" x14ac:dyDescent="0.25">
      <c r="A47" s="1">
        <v>118.142</v>
      </c>
      <c r="B47" s="1"/>
      <c r="C47" s="1"/>
    </row>
    <row r="48" spans="1:3" x14ac:dyDescent="0.25">
      <c r="A48" s="1">
        <v>98.13</v>
      </c>
      <c r="B48" s="1"/>
      <c r="C48" s="1"/>
    </row>
    <row r="49" spans="1:3" x14ac:dyDescent="0.25">
      <c r="A49" s="1">
        <v>116.996</v>
      </c>
      <c r="B49" s="1"/>
      <c r="C49" s="1"/>
    </row>
    <row r="50" spans="1:3" x14ac:dyDescent="0.25">
      <c r="A50" s="1">
        <v>63.768000000000001</v>
      </c>
      <c r="B50" s="1"/>
      <c r="C50" s="1"/>
    </row>
    <row r="51" spans="1:3" x14ac:dyDescent="0.25">
      <c r="A51" s="1">
        <v>90.534999999999997</v>
      </c>
      <c r="B51" s="1"/>
      <c r="C51" s="1"/>
    </row>
    <row r="52" spans="1:3" x14ac:dyDescent="0.25">
      <c r="A52" s="1">
        <v>107.616</v>
      </c>
      <c r="B52" s="1"/>
      <c r="C52" s="1"/>
    </row>
    <row r="53" spans="1:3" x14ac:dyDescent="0.25">
      <c r="A53" s="1">
        <v>90</v>
      </c>
      <c r="B53" s="1"/>
      <c r="C53" s="1"/>
    </row>
    <row r="54" spans="1:3" x14ac:dyDescent="0.25">
      <c r="A54" s="1">
        <v>119.197</v>
      </c>
      <c r="B54" s="1"/>
      <c r="C54" s="1"/>
    </row>
    <row r="55" spans="1:3" x14ac:dyDescent="0.25">
      <c r="A55" s="1">
        <v>136.93700000000001</v>
      </c>
      <c r="B55" s="1"/>
      <c r="C55" s="1"/>
    </row>
    <row r="56" spans="1:3" x14ac:dyDescent="0.25">
      <c r="A56" s="1">
        <v>119.05500000000001</v>
      </c>
      <c r="B56" s="1"/>
      <c r="C56" s="1"/>
    </row>
    <row r="57" spans="1:3" x14ac:dyDescent="0.25">
      <c r="A57" s="1">
        <v>75.343000000000004</v>
      </c>
      <c r="B57" s="1"/>
      <c r="C57" s="1"/>
    </row>
    <row r="58" spans="1:3" x14ac:dyDescent="0.25">
      <c r="A58" s="1">
        <v>101.889</v>
      </c>
      <c r="B58" s="1"/>
      <c r="C58" s="1"/>
    </row>
    <row r="59" spans="1:3" x14ac:dyDescent="0.25">
      <c r="A59" s="1">
        <v>119.745</v>
      </c>
      <c r="B59" s="1"/>
      <c r="C59" s="1"/>
    </row>
    <row r="60" spans="1:3" x14ac:dyDescent="0.25">
      <c r="A60" s="1">
        <v>135.43100000000001</v>
      </c>
      <c r="B60" s="1"/>
      <c r="C60" s="1"/>
    </row>
    <row r="61" spans="1:3" x14ac:dyDescent="0.25">
      <c r="A61" s="1">
        <v>119.63800000000001</v>
      </c>
      <c r="B61" s="1"/>
      <c r="C61" s="1"/>
    </row>
    <row r="62" spans="1:3" x14ac:dyDescent="0.25">
      <c r="A62" s="1">
        <v>120.018</v>
      </c>
      <c r="B62" s="1"/>
      <c r="C62" s="1"/>
    </row>
    <row r="63" spans="1:3" x14ac:dyDescent="0.25">
      <c r="A63" s="1">
        <v>83.66</v>
      </c>
      <c r="B63" s="1"/>
      <c r="C63" s="1"/>
    </row>
    <row r="64" spans="1:3" x14ac:dyDescent="0.25">
      <c r="A64" s="1">
        <v>90</v>
      </c>
      <c r="B64" s="1"/>
      <c r="C64" s="1"/>
    </row>
    <row r="65" spans="1:3" x14ac:dyDescent="0.25">
      <c r="A65" s="1">
        <v>154.23099999999999</v>
      </c>
      <c r="B65" s="1"/>
      <c r="C65" s="1"/>
    </row>
    <row r="66" spans="1:3" x14ac:dyDescent="0.25">
      <c r="A66" s="1">
        <v>81.87</v>
      </c>
      <c r="B66" s="1"/>
      <c r="C66" s="1"/>
    </row>
    <row r="67" spans="1:3" x14ac:dyDescent="0.25">
      <c r="A67" s="1">
        <v>130.23599999999999</v>
      </c>
      <c r="B67" s="1"/>
      <c r="C67" s="1"/>
    </row>
    <row r="68" spans="1:3" x14ac:dyDescent="0.25">
      <c r="A68" s="1">
        <v>117.03100000000001</v>
      </c>
      <c r="B68" s="1"/>
      <c r="C68" s="1"/>
    </row>
    <row r="69" spans="1:3" x14ac:dyDescent="0.25">
      <c r="A69" s="1">
        <v>94.055000000000007</v>
      </c>
      <c r="B69" s="1"/>
      <c r="C69" s="1"/>
    </row>
    <row r="70" spans="1:3" x14ac:dyDescent="0.25">
      <c r="A70" s="1">
        <v>63.625</v>
      </c>
      <c r="B70" s="1"/>
      <c r="C70" s="1"/>
    </row>
    <row r="71" spans="1:3" x14ac:dyDescent="0.25">
      <c r="A71" s="1">
        <v>66.161000000000001</v>
      </c>
      <c r="B71" s="1"/>
      <c r="C71" s="1"/>
    </row>
    <row r="72" spans="1:3" x14ac:dyDescent="0.25">
      <c r="A72" s="1">
        <v>117.408</v>
      </c>
      <c r="B72" s="1"/>
      <c r="C72" s="1"/>
    </row>
    <row r="73" spans="1:3" x14ac:dyDescent="0.25">
      <c r="A73" s="1">
        <v>106.928</v>
      </c>
      <c r="B73" s="1"/>
      <c r="C73" s="1"/>
    </row>
    <row r="74" spans="1:3" x14ac:dyDescent="0.25">
      <c r="A74" s="1">
        <v>66.424999999999997</v>
      </c>
      <c r="B74" s="1"/>
      <c r="C74" s="1"/>
    </row>
    <row r="75" spans="1:3" x14ac:dyDescent="0.25">
      <c r="A75" s="1">
        <v>58.954999999999998</v>
      </c>
      <c r="B75" s="1"/>
      <c r="C75" s="1"/>
    </row>
    <row r="76" spans="1:3" x14ac:dyDescent="0.25">
      <c r="A76" s="1">
        <v>49.027999999999999</v>
      </c>
      <c r="B76" s="1"/>
      <c r="C76" s="1"/>
    </row>
    <row r="77" spans="1:3" x14ac:dyDescent="0.25">
      <c r="A77" s="1">
        <v>92.725999999999999</v>
      </c>
      <c r="B77" s="1"/>
      <c r="C77" s="1"/>
    </row>
    <row r="78" spans="1:3" x14ac:dyDescent="0.25">
      <c r="A78" s="1">
        <v>110.69499999999999</v>
      </c>
      <c r="B78" s="1"/>
      <c r="C78" s="1"/>
    </row>
    <row r="79" spans="1:3" x14ac:dyDescent="0.25">
      <c r="A79" s="1">
        <v>66.801000000000002</v>
      </c>
      <c r="B79" s="1"/>
      <c r="C79" s="1"/>
    </row>
    <row r="80" spans="1:3" x14ac:dyDescent="0.25">
      <c r="A80" s="1">
        <v>117.89700000000001</v>
      </c>
      <c r="B80" s="1"/>
      <c r="C80" s="1"/>
    </row>
    <row r="81" spans="1:3" x14ac:dyDescent="0.25">
      <c r="A81" s="1">
        <v>112.69799999999999</v>
      </c>
      <c r="B81" s="1"/>
      <c r="C81" s="1"/>
    </row>
    <row r="82" spans="1:3" x14ac:dyDescent="0.25">
      <c r="A82" s="1">
        <v>106.39</v>
      </c>
      <c r="B82" s="1"/>
      <c r="C82" s="1"/>
    </row>
    <row r="83" spans="1:3" x14ac:dyDescent="0.25">
      <c r="A83" s="1">
        <v>94.813999999999993</v>
      </c>
      <c r="B83" s="1"/>
      <c r="C83" s="1"/>
    </row>
    <row r="84" spans="1:3" x14ac:dyDescent="0.25">
      <c r="A84" s="1">
        <v>85.113</v>
      </c>
      <c r="B84" s="1"/>
      <c r="C84" s="1"/>
    </row>
    <row r="85" spans="1:3" x14ac:dyDescent="0.25">
      <c r="A85" s="1">
        <v>77.537000000000006</v>
      </c>
      <c r="B85" s="1"/>
      <c r="C85" s="1"/>
    </row>
    <row r="86" spans="1:3" x14ac:dyDescent="0.25">
      <c r="A86" s="1">
        <v>120.964</v>
      </c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6" spans="1:3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  <row r="110" spans="1:3" x14ac:dyDescent="0.25">
      <c r="A110" s="1"/>
      <c r="B110" s="1"/>
      <c r="C110" s="1"/>
    </row>
    <row r="111" spans="1:3" x14ac:dyDescent="0.25">
      <c r="A111" s="1"/>
      <c r="B111" s="1"/>
      <c r="C111" s="1"/>
    </row>
    <row r="112" spans="1:3" x14ac:dyDescent="0.25">
      <c r="A112" s="1"/>
      <c r="B112" s="1"/>
      <c r="C112" s="1"/>
    </row>
    <row r="113" spans="1:3" x14ac:dyDescent="0.25">
      <c r="A113" s="1"/>
      <c r="B113" s="1"/>
      <c r="C113" s="1"/>
    </row>
    <row r="114" spans="1:3" x14ac:dyDescent="0.25">
      <c r="A114" s="1"/>
      <c r="B114" s="1"/>
      <c r="C114" s="1"/>
    </row>
    <row r="115" spans="1:3" x14ac:dyDescent="0.25">
      <c r="A115" s="1"/>
      <c r="B115" s="1"/>
      <c r="C115" s="1"/>
    </row>
    <row r="116" spans="1:3" x14ac:dyDescent="0.25">
      <c r="A116" s="1"/>
      <c r="B116" s="1"/>
      <c r="C116" s="1"/>
    </row>
    <row r="117" spans="1:3" x14ac:dyDescent="0.25">
      <c r="A117" s="1"/>
      <c r="B117" s="1"/>
      <c r="C117" s="1"/>
    </row>
    <row r="118" spans="1:3" x14ac:dyDescent="0.25">
      <c r="A118" s="1"/>
      <c r="B118" s="1"/>
      <c r="C118" s="1"/>
    </row>
    <row r="119" spans="1:3" x14ac:dyDescent="0.25">
      <c r="A119" s="1"/>
      <c r="B119" s="1"/>
      <c r="C119" s="1"/>
    </row>
    <row r="120" spans="1:3" x14ac:dyDescent="0.25">
      <c r="A120" s="1"/>
      <c r="B120" s="1"/>
      <c r="C120" s="1"/>
    </row>
    <row r="121" spans="1:3" x14ac:dyDescent="0.25">
      <c r="A121" s="1"/>
      <c r="B121" s="1"/>
      <c r="C121" s="1"/>
    </row>
    <row r="122" spans="1:3" x14ac:dyDescent="0.25">
      <c r="A122" s="1"/>
      <c r="B122" s="1"/>
      <c r="C122" s="1"/>
    </row>
    <row r="123" spans="1:3" x14ac:dyDescent="0.25">
      <c r="A123" s="1"/>
      <c r="B123" s="1"/>
      <c r="C123" s="1"/>
    </row>
    <row r="124" spans="1:3" x14ac:dyDescent="0.25">
      <c r="A124" s="1"/>
      <c r="B124" s="1"/>
      <c r="C124" s="1"/>
    </row>
    <row r="125" spans="1:3" x14ac:dyDescent="0.25">
      <c r="A125" s="1"/>
      <c r="B125" s="1"/>
      <c r="C125" s="1"/>
    </row>
    <row r="126" spans="1:3" x14ac:dyDescent="0.25">
      <c r="A126" s="1"/>
      <c r="B126" s="1"/>
      <c r="C126" s="1"/>
    </row>
    <row r="127" spans="1:3" x14ac:dyDescent="0.25">
      <c r="A127" s="1"/>
      <c r="B127" s="1"/>
      <c r="C127" s="1"/>
    </row>
    <row r="128" spans="1:3" x14ac:dyDescent="0.25">
      <c r="A128" s="1"/>
      <c r="B128" s="1"/>
      <c r="C128" s="1"/>
    </row>
    <row r="129" spans="1:3" x14ac:dyDescent="0.25">
      <c r="A129" s="1"/>
      <c r="B129" s="1"/>
      <c r="C129" s="1"/>
    </row>
    <row r="130" spans="1:3" x14ac:dyDescent="0.25">
      <c r="A130" s="1"/>
      <c r="B130" s="1"/>
      <c r="C130" s="1"/>
    </row>
    <row r="131" spans="1:3" x14ac:dyDescent="0.25">
      <c r="A131" s="1"/>
      <c r="B131" s="1"/>
      <c r="C131" s="1"/>
    </row>
  </sheetData>
  <mergeCells count="4">
    <mergeCell ref="G2:G7"/>
    <mergeCell ref="I2:I7"/>
    <mergeCell ref="J2:J7"/>
    <mergeCell ref="K2:K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5"/>
  <sheetViews>
    <sheetView workbookViewId="0">
      <selection activeCell="L19" sqref="L19"/>
    </sheetView>
  </sheetViews>
  <sheetFormatPr baseColWidth="10" defaultRowHeight="15" x14ac:dyDescent="0.25"/>
  <cols>
    <col min="3" max="3" width="18.28515625" bestFit="1" customWidth="1"/>
    <col min="4" max="4" width="13.28515625" bestFit="1" customWidth="1"/>
    <col min="9" max="9" width="9.7109375" bestFit="1" customWidth="1"/>
    <col min="10" max="10" width="24.28515625" bestFit="1" customWidth="1"/>
    <col min="11" max="11" width="17.5703125" bestFit="1" customWidth="1"/>
    <col min="12" max="12" width="27" bestFit="1" customWidth="1"/>
    <col min="13" max="13" width="12.5703125" bestFit="1" customWidth="1"/>
  </cols>
  <sheetData>
    <row r="1" spans="1:15" ht="15.75" thickBot="1" x14ac:dyDescent="0.3">
      <c r="A1" s="48" t="s">
        <v>8</v>
      </c>
      <c r="D1" s="48" t="s">
        <v>8</v>
      </c>
      <c r="E1" s="48" t="s">
        <v>9</v>
      </c>
    </row>
    <row r="2" spans="1:15" ht="15.75" thickBot="1" x14ac:dyDescent="0.3">
      <c r="A2" s="1">
        <v>128.97999999999999</v>
      </c>
      <c r="B2" s="1"/>
      <c r="C2" s="1" t="s">
        <v>12</v>
      </c>
      <c r="D2" s="2">
        <f>AVERAGE(A2:A367)</f>
        <v>143.13736723549476</v>
      </c>
      <c r="E2" s="58">
        <f>D2*PI()/180</f>
        <v>2.4982183408956371</v>
      </c>
      <c r="I2" s="47" t="s">
        <v>0</v>
      </c>
      <c r="J2" s="4" t="s">
        <v>23</v>
      </c>
      <c r="K2" s="4" t="s">
        <v>24</v>
      </c>
      <c r="L2" s="4" t="s">
        <v>25</v>
      </c>
      <c r="M2" s="5" t="s">
        <v>2</v>
      </c>
    </row>
    <row r="3" spans="1:15" x14ac:dyDescent="0.25">
      <c r="A3" s="1">
        <v>140.19399999999999</v>
      </c>
      <c r="B3" s="1"/>
      <c r="C3" s="1" t="s">
        <v>13</v>
      </c>
      <c r="D3" s="2">
        <f>STDEV(A2:A349)</f>
        <v>17.535384469608076</v>
      </c>
      <c r="E3" s="58">
        <f>D3*PI()/180</f>
        <v>0.30605019459774047</v>
      </c>
      <c r="I3" s="126" t="s">
        <v>1</v>
      </c>
      <c r="J3" s="65">
        <v>81.32447565206715</v>
      </c>
      <c r="K3" s="129">
        <f>AVERAGE(J3:J11)</f>
        <v>92.348473576674493</v>
      </c>
      <c r="L3" s="129">
        <f>STDEV(J3:J11)</f>
        <v>33.149068760251602</v>
      </c>
      <c r="M3" s="132">
        <f>COUNTA(J3:J11)</f>
        <v>9</v>
      </c>
    </row>
    <row r="4" spans="1:15" x14ac:dyDescent="0.25">
      <c r="A4" s="1">
        <v>148.761</v>
      </c>
      <c r="B4" s="1"/>
      <c r="C4" s="1"/>
      <c r="I4" s="127"/>
      <c r="J4" s="66">
        <v>88.571968807151606</v>
      </c>
      <c r="K4" s="130"/>
      <c r="L4" s="130"/>
      <c r="M4" s="133"/>
    </row>
    <row r="5" spans="1:15" x14ac:dyDescent="0.25">
      <c r="A5" s="1">
        <v>115.47799999999999</v>
      </c>
      <c r="B5" s="1"/>
      <c r="C5" s="1"/>
      <c r="I5" s="127"/>
      <c r="J5" s="66">
        <v>115.35339410610514</v>
      </c>
      <c r="K5" s="130"/>
      <c r="L5" s="130"/>
      <c r="M5" s="133"/>
    </row>
    <row r="6" spans="1:15" x14ac:dyDescent="0.25">
      <c r="A6" s="1">
        <v>145.10900000000001</v>
      </c>
      <c r="B6" s="1"/>
      <c r="C6" s="1"/>
      <c r="I6" s="127"/>
      <c r="J6" s="66">
        <v>50.504801920342992</v>
      </c>
      <c r="K6" s="130"/>
      <c r="L6" s="130"/>
      <c r="M6" s="133"/>
    </row>
    <row r="7" spans="1:15" x14ac:dyDescent="0.25">
      <c r="A7" s="1">
        <v>150.06200000000001</v>
      </c>
      <c r="B7" s="1"/>
      <c r="C7" s="1"/>
      <c r="I7" s="127"/>
      <c r="J7" s="66">
        <v>101.82331250166354</v>
      </c>
      <c r="K7" s="130"/>
      <c r="L7" s="130"/>
      <c r="M7" s="133"/>
    </row>
    <row r="8" spans="1:15" x14ac:dyDescent="0.25">
      <c r="A8" s="1">
        <v>139.41</v>
      </c>
      <c r="B8" s="1"/>
      <c r="C8" s="1"/>
      <c r="I8" s="127"/>
      <c r="J8" s="66">
        <v>116.12652793182751</v>
      </c>
      <c r="K8" s="130"/>
      <c r="L8" s="130"/>
      <c r="M8" s="133"/>
    </row>
    <row r="9" spans="1:15" x14ac:dyDescent="0.25">
      <c r="A9" s="1">
        <v>143.19999999999999</v>
      </c>
      <c r="B9" s="1"/>
      <c r="C9" s="1"/>
      <c r="I9" s="127"/>
      <c r="J9" s="66">
        <v>153.45846585734745</v>
      </c>
      <c r="K9" s="130"/>
      <c r="L9" s="130"/>
      <c r="M9" s="133"/>
    </row>
    <row r="10" spans="1:15" x14ac:dyDescent="0.25">
      <c r="A10" s="1">
        <v>143.13</v>
      </c>
      <c r="B10" s="1"/>
      <c r="C10" s="1"/>
      <c r="I10" s="127"/>
      <c r="J10" s="66">
        <v>70.40381306537553</v>
      </c>
      <c r="K10" s="130"/>
      <c r="L10" s="130"/>
      <c r="M10" s="133"/>
    </row>
    <row r="11" spans="1:15" ht="15.75" thickBot="1" x14ac:dyDescent="0.3">
      <c r="A11" s="1">
        <v>154.006</v>
      </c>
      <c r="B11" s="1"/>
      <c r="C11" s="1"/>
      <c r="I11" s="128"/>
      <c r="J11" s="89">
        <v>53.569502348189573</v>
      </c>
      <c r="K11" s="131"/>
      <c r="L11" s="131"/>
      <c r="M11" s="134"/>
    </row>
    <row r="12" spans="1:15" x14ac:dyDescent="0.25">
      <c r="A12" s="1">
        <v>149.55600000000001</v>
      </c>
      <c r="B12" s="1"/>
      <c r="C12" s="1"/>
    </row>
    <row r="13" spans="1:15" x14ac:dyDescent="0.25">
      <c r="A13" s="1">
        <v>132.58000000000001</v>
      </c>
      <c r="B13" s="1"/>
      <c r="C13" s="1"/>
      <c r="H13" s="57"/>
      <c r="I13" s="57"/>
      <c r="J13" s="57"/>
      <c r="K13" s="57"/>
      <c r="L13" s="57"/>
      <c r="M13" s="57"/>
      <c r="N13" s="57"/>
      <c r="O13" s="57"/>
    </row>
    <row r="14" spans="1:15" x14ac:dyDescent="0.25">
      <c r="A14" s="1">
        <v>128.61600000000001</v>
      </c>
      <c r="B14" s="1"/>
      <c r="C14" s="1"/>
      <c r="H14" s="57"/>
      <c r="I14" s="60" t="s">
        <v>3</v>
      </c>
      <c r="J14" s="56">
        <f>K3/(1-COS(D2*PI()/180/2))</f>
        <v>135.04548245088998</v>
      </c>
      <c r="K14" s="55" t="s">
        <v>18</v>
      </c>
      <c r="L14" s="60" t="s">
        <v>10</v>
      </c>
      <c r="M14" s="56">
        <f>J14*(L3/K3+1/2*SIN(E2/2)*E3/(1-COS(E2/2)))</f>
        <v>77.145153118227611</v>
      </c>
      <c r="N14" s="55" t="s">
        <v>18</v>
      </c>
      <c r="O14" s="57"/>
    </row>
    <row r="15" spans="1:15" x14ac:dyDescent="0.25">
      <c r="A15" s="1">
        <v>151.94999999999999</v>
      </c>
      <c r="B15" s="1"/>
      <c r="C15" s="1"/>
      <c r="H15" s="57"/>
      <c r="I15" s="60"/>
      <c r="J15" s="55"/>
      <c r="K15" s="55"/>
      <c r="L15" s="61"/>
      <c r="M15" s="57"/>
      <c r="N15" s="55"/>
      <c r="O15" s="57"/>
    </row>
    <row r="16" spans="1:15" x14ac:dyDescent="0.25">
      <c r="A16" s="1">
        <v>165.06899999999999</v>
      </c>
      <c r="B16" s="1"/>
      <c r="C16" s="1"/>
      <c r="H16" s="57"/>
      <c r="I16" s="60" t="s">
        <v>6</v>
      </c>
      <c r="J16" s="56">
        <f>J14-K3</f>
        <v>42.697008874215484</v>
      </c>
      <c r="K16" s="55" t="s">
        <v>18</v>
      </c>
      <c r="L16" s="60" t="s">
        <v>11</v>
      </c>
      <c r="M16" s="56">
        <f>(M14/J14+1/2*E3*TAN(E2/2))*J16</f>
        <v>43.996084357976017</v>
      </c>
      <c r="N16" s="55" t="s">
        <v>18</v>
      </c>
      <c r="O16" s="57"/>
    </row>
    <row r="17" spans="1:13" x14ac:dyDescent="0.25">
      <c r="A17" s="1">
        <v>153.55500000000001</v>
      </c>
      <c r="B17" s="1"/>
      <c r="C17" s="1"/>
    </row>
    <row r="18" spans="1:13" x14ac:dyDescent="0.25">
      <c r="A18" s="1">
        <v>123.554</v>
      </c>
      <c r="B18" s="1"/>
      <c r="C18" s="1"/>
    </row>
    <row r="19" spans="1:13" x14ac:dyDescent="0.25">
      <c r="A19" s="1">
        <v>138.75200000000001</v>
      </c>
      <c r="B19" s="1"/>
      <c r="C19" s="1"/>
    </row>
    <row r="20" spans="1:13" x14ac:dyDescent="0.25">
      <c r="A20" s="1">
        <v>140.304</v>
      </c>
      <c r="B20" s="1"/>
      <c r="C20" s="1"/>
      <c r="H20" s="48"/>
    </row>
    <row r="21" spans="1:13" x14ac:dyDescent="0.25">
      <c r="A21" s="1">
        <v>137.89599999999999</v>
      </c>
      <c r="B21" s="1"/>
      <c r="C21" s="1"/>
      <c r="K21" s="55"/>
      <c r="L21" s="60"/>
      <c r="M21" s="55"/>
    </row>
    <row r="22" spans="1:13" x14ac:dyDescent="0.25">
      <c r="A22" s="1">
        <v>117.408</v>
      </c>
      <c r="B22" s="1"/>
      <c r="C22" s="1"/>
      <c r="K22" s="55"/>
      <c r="L22" s="61"/>
      <c r="M22" s="55"/>
    </row>
    <row r="23" spans="1:13" x14ac:dyDescent="0.25">
      <c r="A23" s="1">
        <v>154.49100000000001</v>
      </c>
      <c r="B23" s="1"/>
      <c r="C23" s="1"/>
      <c r="K23" s="55"/>
      <c r="L23" s="60"/>
      <c r="M23" s="55"/>
    </row>
    <row r="24" spans="1:13" x14ac:dyDescent="0.25">
      <c r="A24" s="1">
        <v>113.259</v>
      </c>
      <c r="B24" s="1"/>
      <c r="C24" s="1"/>
    </row>
    <row r="25" spans="1:13" x14ac:dyDescent="0.25">
      <c r="A25" s="1">
        <v>148.24100000000001</v>
      </c>
      <c r="B25" s="1"/>
      <c r="C25" s="1"/>
    </row>
    <row r="26" spans="1:13" x14ac:dyDescent="0.25">
      <c r="A26" s="1">
        <v>121.065</v>
      </c>
      <c r="B26" s="1"/>
      <c r="C26" s="1"/>
      <c r="M26" s="1"/>
    </row>
    <row r="27" spans="1:13" x14ac:dyDescent="0.25">
      <c r="A27" s="1">
        <v>100.78400000000001</v>
      </c>
      <c r="B27" s="1"/>
      <c r="C27" s="1"/>
      <c r="M27" s="2"/>
    </row>
    <row r="28" spans="1:13" x14ac:dyDescent="0.25">
      <c r="A28" s="1">
        <v>121.535</v>
      </c>
      <c r="B28" s="1"/>
      <c r="C28" s="1"/>
      <c r="M28" s="2"/>
    </row>
    <row r="29" spans="1:13" x14ac:dyDescent="0.25">
      <c r="A29" s="1">
        <v>126.78700000000001</v>
      </c>
      <c r="B29" s="1"/>
      <c r="C29" s="1"/>
      <c r="M29" s="1"/>
    </row>
    <row r="30" spans="1:13" x14ac:dyDescent="0.25">
      <c r="A30" s="1">
        <v>123.21899999999999</v>
      </c>
      <c r="B30" s="1"/>
      <c r="C30" s="1"/>
      <c r="M30" s="1"/>
    </row>
    <row r="31" spans="1:13" x14ac:dyDescent="0.25">
      <c r="A31" s="1">
        <v>138.614</v>
      </c>
      <c r="B31" s="1"/>
      <c r="C31" s="1"/>
    </row>
    <row r="32" spans="1:13" x14ac:dyDescent="0.25">
      <c r="A32" s="1">
        <v>111.801</v>
      </c>
      <c r="B32" s="1"/>
      <c r="C32" s="1"/>
    </row>
    <row r="33" spans="1:3" x14ac:dyDescent="0.25">
      <c r="A33" s="1">
        <v>126.084</v>
      </c>
      <c r="B33" s="1"/>
      <c r="C33" s="1"/>
    </row>
    <row r="34" spans="1:3" x14ac:dyDescent="0.25">
      <c r="A34" s="1">
        <v>112.485</v>
      </c>
      <c r="B34" s="1"/>
      <c r="C34" s="1"/>
    </row>
    <row r="35" spans="1:3" x14ac:dyDescent="0.25">
      <c r="A35" s="1">
        <v>126.744</v>
      </c>
      <c r="B35" s="1"/>
      <c r="C35" s="1"/>
    </row>
    <row r="36" spans="1:3" x14ac:dyDescent="0.25">
      <c r="A36" s="1">
        <v>111.961</v>
      </c>
      <c r="B36" s="1"/>
      <c r="C36" s="1"/>
    </row>
    <row r="37" spans="1:3" x14ac:dyDescent="0.25">
      <c r="A37" s="1">
        <v>120.964</v>
      </c>
      <c r="B37" s="1"/>
      <c r="C37" s="1"/>
    </row>
    <row r="38" spans="1:3" x14ac:dyDescent="0.25">
      <c r="A38" s="1">
        <v>105.001</v>
      </c>
      <c r="B38" s="1"/>
      <c r="C38" s="1"/>
    </row>
    <row r="39" spans="1:3" x14ac:dyDescent="0.25">
      <c r="A39" s="1">
        <v>136.93899999999999</v>
      </c>
      <c r="B39" s="1"/>
      <c r="C39" s="1"/>
    </row>
    <row r="40" spans="1:3" x14ac:dyDescent="0.25">
      <c r="A40" s="1">
        <v>142.53</v>
      </c>
      <c r="B40" s="1"/>
      <c r="C40" s="1"/>
    </row>
    <row r="41" spans="1:3" x14ac:dyDescent="0.25">
      <c r="A41" s="1">
        <v>146.31</v>
      </c>
      <c r="B41" s="1"/>
      <c r="C41" s="1"/>
    </row>
    <row r="42" spans="1:3" x14ac:dyDescent="0.25">
      <c r="A42" s="1">
        <v>148.655</v>
      </c>
      <c r="B42" s="1"/>
      <c r="C42" s="1"/>
    </row>
    <row r="43" spans="1:3" x14ac:dyDescent="0.25">
      <c r="A43" s="1">
        <v>104.036</v>
      </c>
      <c r="B43" s="1"/>
      <c r="C43" s="1"/>
    </row>
    <row r="44" spans="1:3" x14ac:dyDescent="0.25">
      <c r="A44" s="1">
        <v>126.87</v>
      </c>
      <c r="B44" s="1"/>
      <c r="C44" s="1"/>
    </row>
    <row r="45" spans="1:3" x14ac:dyDescent="0.25">
      <c r="A45" s="1">
        <v>136.52600000000001</v>
      </c>
      <c r="B45" s="1"/>
      <c r="C45" s="1"/>
    </row>
    <row r="46" spans="1:3" x14ac:dyDescent="0.25">
      <c r="A46" s="1">
        <v>143.952</v>
      </c>
      <c r="B46" s="1"/>
      <c r="C46" s="1"/>
    </row>
    <row r="47" spans="1:3" x14ac:dyDescent="0.25">
      <c r="A47" s="1">
        <v>124.846</v>
      </c>
      <c r="B47" s="1"/>
      <c r="C47" s="1"/>
    </row>
    <row r="48" spans="1:3" x14ac:dyDescent="0.25">
      <c r="A48" s="1">
        <v>148.86099999999999</v>
      </c>
      <c r="B48" s="1"/>
      <c r="C48" s="1"/>
    </row>
    <row r="49" spans="1:3" x14ac:dyDescent="0.25">
      <c r="A49" s="1">
        <v>145.548</v>
      </c>
      <c r="B49" s="1"/>
      <c r="C49" s="1"/>
    </row>
    <row r="50" spans="1:3" x14ac:dyDescent="0.25">
      <c r="A50" s="1">
        <v>136.37</v>
      </c>
      <c r="B50" s="1"/>
      <c r="C50" s="1"/>
    </row>
    <row r="51" spans="1:3" x14ac:dyDescent="0.25">
      <c r="A51" s="1">
        <v>138.28200000000001</v>
      </c>
      <c r="B51" s="1"/>
      <c r="C51" s="1"/>
    </row>
    <row r="52" spans="1:3" x14ac:dyDescent="0.25">
      <c r="A52" s="1">
        <v>135.54599999999999</v>
      </c>
      <c r="B52" s="1"/>
      <c r="C52" s="1"/>
    </row>
    <row r="53" spans="1:3" x14ac:dyDescent="0.25">
      <c r="A53" s="1">
        <v>154.654</v>
      </c>
      <c r="B53" s="1"/>
      <c r="C53" s="1"/>
    </row>
    <row r="54" spans="1:3" x14ac:dyDescent="0.25">
      <c r="A54" s="1">
        <v>154.654</v>
      </c>
      <c r="B54" s="1"/>
      <c r="C54" s="1"/>
    </row>
    <row r="55" spans="1:3" x14ac:dyDescent="0.25">
      <c r="A55" s="1">
        <v>133.941</v>
      </c>
      <c r="B55" s="1"/>
      <c r="C55" s="1"/>
    </row>
    <row r="56" spans="1:3" x14ac:dyDescent="0.25">
      <c r="A56" s="1">
        <v>162.47399999999999</v>
      </c>
      <c r="B56" s="1"/>
      <c r="C56" s="1"/>
    </row>
    <row r="57" spans="1:3" x14ac:dyDescent="0.25">
      <c r="A57" s="1">
        <v>143.381</v>
      </c>
      <c r="B57" s="1"/>
      <c r="C57" s="1"/>
    </row>
    <row r="58" spans="1:3" x14ac:dyDescent="0.25">
      <c r="A58" s="1">
        <v>154.95400000000001</v>
      </c>
      <c r="B58" s="1"/>
      <c r="C58" s="1"/>
    </row>
    <row r="59" spans="1:3" x14ac:dyDescent="0.25">
      <c r="A59" s="1">
        <v>133.15199999999999</v>
      </c>
      <c r="B59" s="1"/>
      <c r="C59" s="1"/>
    </row>
    <row r="60" spans="1:3" x14ac:dyDescent="0.25">
      <c r="A60" s="1">
        <v>148.67099999999999</v>
      </c>
      <c r="B60" s="1"/>
      <c r="C60" s="1"/>
    </row>
    <row r="61" spans="1:3" x14ac:dyDescent="0.25">
      <c r="A61" s="1">
        <v>151.78299999999999</v>
      </c>
      <c r="B61" s="1"/>
      <c r="C61" s="1"/>
    </row>
    <row r="62" spans="1:3" x14ac:dyDescent="0.25">
      <c r="A62" s="1">
        <v>150.965</v>
      </c>
      <c r="B62" s="1"/>
      <c r="C62" s="1"/>
    </row>
    <row r="63" spans="1:3" x14ac:dyDescent="0.25">
      <c r="A63" s="1">
        <v>137.27500000000001</v>
      </c>
      <c r="B63" s="1"/>
      <c r="C63" s="1"/>
    </row>
    <row r="64" spans="1:3" x14ac:dyDescent="0.25">
      <c r="A64" s="1">
        <v>159.71700000000001</v>
      </c>
    </row>
    <row r="65" spans="1:1" x14ac:dyDescent="0.25">
      <c r="A65" s="1">
        <v>151.22300000000001</v>
      </c>
    </row>
    <row r="66" spans="1:1" x14ac:dyDescent="0.25">
      <c r="A66" s="1">
        <v>158.405</v>
      </c>
    </row>
    <row r="67" spans="1:1" x14ac:dyDescent="0.25">
      <c r="A67" s="1">
        <v>158.68199999999999</v>
      </c>
    </row>
    <row r="68" spans="1:1" x14ac:dyDescent="0.25">
      <c r="A68" s="1">
        <v>127.194</v>
      </c>
    </row>
    <row r="69" spans="1:1" x14ac:dyDescent="0.25">
      <c r="A69" s="1">
        <v>154.477</v>
      </c>
    </row>
    <row r="70" spans="1:1" x14ac:dyDescent="0.25">
      <c r="A70" s="1">
        <v>155.55600000000001</v>
      </c>
    </row>
    <row r="71" spans="1:1" x14ac:dyDescent="0.25">
      <c r="A71" s="1">
        <v>104.036</v>
      </c>
    </row>
    <row r="72" spans="1:1" x14ac:dyDescent="0.25">
      <c r="A72" s="1">
        <v>152.35400000000001</v>
      </c>
    </row>
    <row r="73" spans="1:1" x14ac:dyDescent="0.25">
      <c r="A73" s="1">
        <v>145.209</v>
      </c>
    </row>
    <row r="74" spans="1:1" x14ac:dyDescent="0.25">
      <c r="A74" s="1">
        <v>143.84200000000001</v>
      </c>
    </row>
    <row r="75" spans="1:1" x14ac:dyDescent="0.25">
      <c r="A75" s="1">
        <v>137.25700000000001</v>
      </c>
    </row>
    <row r="76" spans="1:1" x14ac:dyDescent="0.25">
      <c r="A76" s="1">
        <v>143.43799999999999</v>
      </c>
    </row>
    <row r="77" spans="1:1" x14ac:dyDescent="0.25">
      <c r="A77" s="1">
        <v>144.273</v>
      </c>
    </row>
    <row r="78" spans="1:1" x14ac:dyDescent="0.25">
      <c r="A78" s="1">
        <v>135</v>
      </c>
    </row>
    <row r="79" spans="1:1" x14ac:dyDescent="0.25">
      <c r="A79" s="1">
        <v>132.51</v>
      </c>
    </row>
    <row r="80" spans="1:1" x14ac:dyDescent="0.25">
      <c r="A80" s="1">
        <v>152.422</v>
      </c>
    </row>
    <row r="81" spans="1:1" x14ac:dyDescent="0.25">
      <c r="A81" s="1">
        <v>130.601</v>
      </c>
    </row>
    <row r="82" spans="1:1" x14ac:dyDescent="0.25">
      <c r="A82" s="1">
        <v>158.19900000000001</v>
      </c>
    </row>
    <row r="83" spans="1:1" x14ac:dyDescent="0.25">
      <c r="A83" s="1">
        <v>160.017</v>
      </c>
    </row>
    <row r="84" spans="1:1" x14ac:dyDescent="0.25">
      <c r="A84" s="1">
        <v>150.60400000000001</v>
      </c>
    </row>
    <row r="85" spans="1:1" x14ac:dyDescent="0.25">
      <c r="A85" s="1">
        <v>102.642</v>
      </c>
    </row>
    <row r="86" spans="1:1" x14ac:dyDescent="0.25">
      <c r="A86" s="1">
        <v>153.435</v>
      </c>
    </row>
    <row r="87" spans="1:1" x14ac:dyDescent="0.25">
      <c r="A87" s="1">
        <v>164.143</v>
      </c>
    </row>
    <row r="88" spans="1:1" x14ac:dyDescent="0.25">
      <c r="A88" s="1">
        <v>153.869</v>
      </c>
    </row>
    <row r="89" spans="1:1" x14ac:dyDescent="0.25">
      <c r="A89" s="1">
        <v>144.46199999999999</v>
      </c>
    </row>
    <row r="90" spans="1:1" x14ac:dyDescent="0.25">
      <c r="A90" s="1">
        <v>101.31</v>
      </c>
    </row>
    <row r="91" spans="1:1" x14ac:dyDescent="0.25">
      <c r="A91" s="1">
        <v>150.21799999999999</v>
      </c>
    </row>
    <row r="92" spans="1:1" x14ac:dyDescent="0.25">
      <c r="A92" s="1">
        <v>148.285</v>
      </c>
    </row>
    <row r="93" spans="1:1" x14ac:dyDescent="0.25">
      <c r="A93" s="1">
        <v>151.928</v>
      </c>
    </row>
    <row r="94" spans="1:1" x14ac:dyDescent="0.25">
      <c r="A94" s="1">
        <v>131.53800000000001</v>
      </c>
    </row>
    <row r="95" spans="1:1" x14ac:dyDescent="0.25">
      <c r="A95" s="1">
        <v>133.798</v>
      </c>
    </row>
    <row r="96" spans="1:1" x14ac:dyDescent="0.25">
      <c r="A96" s="1">
        <v>143.91499999999999</v>
      </c>
    </row>
    <row r="97" spans="1:1" x14ac:dyDescent="0.25">
      <c r="A97" s="1">
        <v>77.574100000000001</v>
      </c>
    </row>
    <row r="98" spans="1:1" x14ac:dyDescent="0.25">
      <c r="A98" s="1">
        <v>152.96899999999999</v>
      </c>
    </row>
    <row r="99" spans="1:1" x14ac:dyDescent="0.25">
      <c r="A99" s="1">
        <v>143.42699999999999</v>
      </c>
    </row>
    <row r="100" spans="1:1" x14ac:dyDescent="0.25">
      <c r="A100" s="1">
        <v>123.97</v>
      </c>
    </row>
    <row r="101" spans="1:1" x14ac:dyDescent="0.25">
      <c r="A101" s="1">
        <v>133.78100000000001</v>
      </c>
    </row>
    <row r="102" spans="1:1" x14ac:dyDescent="0.25">
      <c r="A102" s="1">
        <v>133.10300000000001</v>
      </c>
    </row>
    <row r="103" spans="1:1" x14ac:dyDescent="0.25">
      <c r="A103" s="1">
        <v>145.739</v>
      </c>
    </row>
    <row r="104" spans="1:1" x14ac:dyDescent="0.25">
      <c r="A104" s="1">
        <v>173.904</v>
      </c>
    </row>
    <row r="105" spans="1:1" x14ac:dyDescent="0.25">
      <c r="A105" s="1">
        <v>157.13900000000001</v>
      </c>
    </row>
    <row r="106" spans="1:1" x14ac:dyDescent="0.25">
      <c r="A106" s="1">
        <v>125.779</v>
      </c>
    </row>
    <row r="107" spans="1:1" x14ac:dyDescent="0.25">
      <c r="A107" s="1">
        <v>126.416</v>
      </c>
    </row>
    <row r="108" spans="1:1" x14ac:dyDescent="0.25">
      <c r="A108" s="1">
        <v>142.001</v>
      </c>
    </row>
    <row r="109" spans="1:1" x14ac:dyDescent="0.25">
      <c r="A109" s="1">
        <v>149.036</v>
      </c>
    </row>
    <row r="110" spans="1:1" x14ac:dyDescent="0.25">
      <c r="A110" s="1">
        <v>126.29300000000001</v>
      </c>
    </row>
    <row r="111" spans="1:1" x14ac:dyDescent="0.25">
      <c r="A111" s="1">
        <v>136.005</v>
      </c>
    </row>
    <row r="112" spans="1:1" x14ac:dyDescent="0.25">
      <c r="A112" s="1">
        <v>163.30099999999999</v>
      </c>
    </row>
    <row r="113" spans="1:1" x14ac:dyDescent="0.25">
      <c r="A113" s="1">
        <v>133.17599999999999</v>
      </c>
    </row>
    <row r="114" spans="1:1" x14ac:dyDescent="0.25">
      <c r="A114" s="1">
        <v>149.328</v>
      </c>
    </row>
    <row r="115" spans="1:1" x14ac:dyDescent="0.25">
      <c r="A115" s="1">
        <v>151.69900000000001</v>
      </c>
    </row>
    <row r="116" spans="1:1" x14ac:dyDescent="0.25">
      <c r="A116" s="1">
        <v>138.73099999999999</v>
      </c>
    </row>
    <row r="117" spans="1:1" x14ac:dyDescent="0.25">
      <c r="A117" s="1">
        <v>164.69399999999999</v>
      </c>
    </row>
    <row r="118" spans="1:1" x14ac:dyDescent="0.25">
      <c r="A118" s="1">
        <v>146.31</v>
      </c>
    </row>
    <row r="119" spans="1:1" x14ac:dyDescent="0.25">
      <c r="A119" s="1">
        <v>143.33600000000001</v>
      </c>
    </row>
    <row r="120" spans="1:1" x14ac:dyDescent="0.25">
      <c r="A120" s="1">
        <v>156.80099999999999</v>
      </c>
    </row>
    <row r="121" spans="1:1" x14ac:dyDescent="0.25">
      <c r="A121" s="1">
        <v>163.072</v>
      </c>
    </row>
    <row r="122" spans="1:1" x14ac:dyDescent="0.25">
      <c r="A122" s="1">
        <v>119.745</v>
      </c>
    </row>
    <row r="123" spans="1:1" x14ac:dyDescent="0.25">
      <c r="A123" s="1">
        <v>132.90100000000001</v>
      </c>
    </row>
    <row r="124" spans="1:1" x14ac:dyDescent="0.25">
      <c r="A124" s="1">
        <v>154.44</v>
      </c>
    </row>
    <row r="125" spans="1:1" x14ac:dyDescent="0.25">
      <c r="A125" s="1">
        <v>141.18899999999999</v>
      </c>
    </row>
    <row r="126" spans="1:1" x14ac:dyDescent="0.25">
      <c r="A126" s="1">
        <v>156.75299999999999</v>
      </c>
    </row>
    <row r="127" spans="1:1" x14ac:dyDescent="0.25">
      <c r="A127" s="1">
        <v>130.601</v>
      </c>
    </row>
    <row r="128" spans="1:1" x14ac:dyDescent="0.25">
      <c r="A128" s="1">
        <v>148.392</v>
      </c>
    </row>
    <row r="129" spans="1:1" x14ac:dyDescent="0.25">
      <c r="A129" s="1">
        <v>170.71299999999999</v>
      </c>
    </row>
    <row r="130" spans="1:1" x14ac:dyDescent="0.25">
      <c r="A130" s="1">
        <v>153.29499999999999</v>
      </c>
    </row>
    <row r="131" spans="1:1" x14ac:dyDescent="0.25">
      <c r="A131" s="1">
        <v>174.459</v>
      </c>
    </row>
    <row r="132" spans="1:1" x14ac:dyDescent="0.25">
      <c r="A132" s="1">
        <v>135</v>
      </c>
    </row>
    <row r="133" spans="1:1" x14ac:dyDescent="0.25">
      <c r="A133" s="1">
        <v>143.267</v>
      </c>
    </row>
    <row r="134" spans="1:1" x14ac:dyDescent="0.25">
      <c r="A134" s="1">
        <v>151.809</v>
      </c>
    </row>
    <row r="135" spans="1:1" x14ac:dyDescent="0.25">
      <c r="A135" s="1"/>
    </row>
    <row r="136" spans="1:1" x14ac:dyDescent="0.25">
      <c r="A136" s="1">
        <v>137.56399999999999</v>
      </c>
    </row>
    <row r="137" spans="1:1" x14ac:dyDescent="0.25">
      <c r="A137" s="1">
        <v>151.274</v>
      </c>
    </row>
    <row r="138" spans="1:1" x14ac:dyDescent="0.25">
      <c r="A138" s="1">
        <v>151.209</v>
      </c>
    </row>
    <row r="139" spans="1:1" x14ac:dyDescent="0.25">
      <c r="A139" s="1">
        <v>134.42099999999999</v>
      </c>
    </row>
    <row r="140" spans="1:1" x14ac:dyDescent="0.25">
      <c r="A140" s="1">
        <v>153.435</v>
      </c>
    </row>
    <row r="141" spans="1:1" x14ac:dyDescent="0.25">
      <c r="A141" s="1">
        <v>144.77500000000001</v>
      </c>
    </row>
    <row r="142" spans="1:1" x14ac:dyDescent="0.25">
      <c r="A142" s="1">
        <v>152.18</v>
      </c>
    </row>
    <row r="143" spans="1:1" x14ac:dyDescent="0.25">
      <c r="A143" s="1">
        <v>153.065</v>
      </c>
    </row>
    <row r="144" spans="1:1" x14ac:dyDescent="0.25">
      <c r="A144" s="1">
        <v>150.035</v>
      </c>
    </row>
    <row r="145" spans="1:1" x14ac:dyDescent="0.25">
      <c r="A145" s="1">
        <v>142.9</v>
      </c>
    </row>
    <row r="146" spans="1:1" x14ac:dyDescent="0.25">
      <c r="A146" s="1">
        <v>150.471</v>
      </c>
    </row>
    <row r="147" spans="1:1" x14ac:dyDescent="0.25">
      <c r="A147" s="1">
        <v>152.21600000000001</v>
      </c>
    </row>
    <row r="148" spans="1:1" x14ac:dyDescent="0.25">
      <c r="A148" s="1">
        <v>139.874</v>
      </c>
    </row>
    <row r="149" spans="1:1" x14ac:dyDescent="0.25">
      <c r="A149" s="1">
        <v>178.21</v>
      </c>
    </row>
    <row r="150" spans="1:1" x14ac:dyDescent="0.25">
      <c r="A150" s="1">
        <v>135</v>
      </c>
    </row>
    <row r="151" spans="1:1" x14ac:dyDescent="0.25">
      <c r="A151" s="1">
        <v>163.072</v>
      </c>
    </row>
    <row r="152" spans="1:1" x14ac:dyDescent="0.25">
      <c r="A152" s="1">
        <v>166.36600000000001</v>
      </c>
    </row>
    <row r="153" spans="1:1" x14ac:dyDescent="0.25">
      <c r="A153" s="1">
        <v>162.26499999999999</v>
      </c>
    </row>
    <row r="154" spans="1:1" x14ac:dyDescent="0.25">
      <c r="A154" s="1">
        <v>144.72800000000001</v>
      </c>
    </row>
    <row r="155" spans="1:1" x14ac:dyDescent="0.25">
      <c r="A155" s="1">
        <v>150.255</v>
      </c>
    </row>
    <row r="156" spans="1:1" x14ac:dyDescent="0.25">
      <c r="A156" s="1">
        <v>149.66800000000001</v>
      </c>
    </row>
    <row r="157" spans="1:1" x14ac:dyDescent="0.25">
      <c r="A157" s="1">
        <v>158.19900000000001</v>
      </c>
    </row>
    <row r="158" spans="1:1" x14ac:dyDescent="0.25">
      <c r="A158" s="1">
        <v>158.19900000000001</v>
      </c>
    </row>
    <row r="159" spans="1:1" x14ac:dyDescent="0.25">
      <c r="A159" s="1">
        <v>146.18199999999999</v>
      </c>
    </row>
    <row r="160" spans="1:1" x14ac:dyDescent="0.25">
      <c r="A160" s="1">
        <v>144.24600000000001</v>
      </c>
    </row>
    <row r="161" spans="1:1" x14ac:dyDescent="0.25">
      <c r="A161" s="1">
        <v>151.37100000000001</v>
      </c>
    </row>
    <row r="162" spans="1:1" x14ac:dyDescent="0.25">
      <c r="A162" s="1">
        <v>142.821</v>
      </c>
    </row>
    <row r="163" spans="1:1" x14ac:dyDescent="0.25">
      <c r="A163" s="1">
        <v>156.37100000000001</v>
      </c>
    </row>
    <row r="164" spans="1:1" x14ac:dyDescent="0.25">
      <c r="A164" s="1">
        <v>150.94499999999999</v>
      </c>
    </row>
    <row r="165" spans="1:1" x14ac:dyDescent="0.25">
      <c r="A165" s="1">
        <v>155.08699999999999</v>
      </c>
    </row>
    <row r="166" spans="1:1" x14ac:dyDescent="0.25">
      <c r="A166" s="1">
        <v>136.03200000000001</v>
      </c>
    </row>
    <row r="167" spans="1:1" x14ac:dyDescent="0.25">
      <c r="A167" s="1">
        <v>150.709</v>
      </c>
    </row>
    <row r="168" spans="1:1" x14ac:dyDescent="0.25">
      <c r="A168" s="1">
        <v>161.565</v>
      </c>
    </row>
    <row r="169" spans="1:1" x14ac:dyDescent="0.25">
      <c r="A169" s="1">
        <v>160.56</v>
      </c>
    </row>
    <row r="170" spans="1:1" x14ac:dyDescent="0.25">
      <c r="A170" s="1">
        <v>163.74</v>
      </c>
    </row>
    <row r="171" spans="1:1" x14ac:dyDescent="0.25">
      <c r="A171" s="1">
        <v>132.93600000000001</v>
      </c>
    </row>
    <row r="172" spans="1:1" x14ac:dyDescent="0.25">
      <c r="A172" s="1">
        <v>105.68300000000001</v>
      </c>
    </row>
    <row r="173" spans="1:1" x14ac:dyDescent="0.25">
      <c r="A173" s="1">
        <v>137.60300000000001</v>
      </c>
    </row>
    <row r="174" spans="1:1" x14ac:dyDescent="0.25">
      <c r="A174" s="1">
        <v>133.21</v>
      </c>
    </row>
    <row r="175" spans="1:1" x14ac:dyDescent="0.25">
      <c r="A175" s="1">
        <v>119.745</v>
      </c>
    </row>
    <row r="176" spans="1:1" x14ac:dyDescent="0.25">
      <c r="A176" s="1">
        <v>142.125</v>
      </c>
    </row>
    <row r="177" spans="1:1" x14ac:dyDescent="0.25">
      <c r="A177" s="1">
        <v>142.643</v>
      </c>
    </row>
    <row r="178" spans="1:1" x14ac:dyDescent="0.25">
      <c r="A178" s="1">
        <v>128.94800000000001</v>
      </c>
    </row>
    <row r="179" spans="1:1" x14ac:dyDescent="0.25">
      <c r="A179" s="1">
        <v>147.75399999999999</v>
      </c>
    </row>
    <row r="180" spans="1:1" x14ac:dyDescent="0.25">
      <c r="A180" s="1">
        <v>148.465</v>
      </c>
    </row>
    <row r="181" spans="1:1" x14ac:dyDescent="0.25">
      <c r="A181" s="1">
        <v>145.524</v>
      </c>
    </row>
    <row r="182" spans="1:1" x14ac:dyDescent="0.25">
      <c r="A182" s="1">
        <v>135.785</v>
      </c>
    </row>
    <row r="183" spans="1:1" x14ac:dyDescent="0.25">
      <c r="A183" s="1">
        <v>144.68</v>
      </c>
    </row>
    <row r="184" spans="1:1" x14ac:dyDescent="0.25">
      <c r="A184" s="1">
        <v>143.13</v>
      </c>
    </row>
    <row r="185" spans="1:1" x14ac:dyDescent="0.25">
      <c r="A185" s="1">
        <v>162.40799999999999</v>
      </c>
    </row>
    <row r="186" spans="1:1" x14ac:dyDescent="0.25">
      <c r="A186" s="1">
        <v>154.79900000000001</v>
      </c>
    </row>
    <row r="187" spans="1:1" x14ac:dyDescent="0.25">
      <c r="A187" s="1">
        <v>169.69499999999999</v>
      </c>
    </row>
    <row r="188" spans="1:1" x14ac:dyDescent="0.25">
      <c r="A188" s="1">
        <v>157.62</v>
      </c>
    </row>
    <row r="189" spans="1:1" x14ac:dyDescent="0.25">
      <c r="A189" s="1">
        <v>152.79400000000001</v>
      </c>
    </row>
    <row r="190" spans="1:1" x14ac:dyDescent="0.25">
      <c r="A190" s="1">
        <v>153.435</v>
      </c>
    </row>
    <row r="191" spans="1:1" x14ac:dyDescent="0.25">
      <c r="A191" s="1">
        <v>150.709</v>
      </c>
    </row>
    <row r="192" spans="1:1" x14ac:dyDescent="0.25">
      <c r="A192" s="1">
        <v>122.83499999999999</v>
      </c>
    </row>
    <row r="193" spans="1:1" x14ac:dyDescent="0.25">
      <c r="A193" s="1">
        <v>103.241</v>
      </c>
    </row>
    <row r="194" spans="1:1" x14ac:dyDescent="0.25">
      <c r="A194" s="1">
        <v>105.895</v>
      </c>
    </row>
    <row r="195" spans="1:1" x14ac:dyDescent="0.25">
      <c r="A195" s="1">
        <v>143.97300000000001</v>
      </c>
    </row>
    <row r="196" spans="1:1" x14ac:dyDescent="0.25">
      <c r="A196" s="1">
        <v>150.94499999999999</v>
      </c>
    </row>
    <row r="197" spans="1:1" x14ac:dyDescent="0.25">
      <c r="A197" s="1">
        <v>144.221</v>
      </c>
    </row>
    <row r="198" spans="1:1" x14ac:dyDescent="0.25">
      <c r="A198" s="1">
        <v>131.63399999999999</v>
      </c>
    </row>
    <row r="199" spans="1:1" x14ac:dyDescent="0.25">
      <c r="A199" s="1">
        <v>172.875</v>
      </c>
    </row>
    <row r="200" spans="1:1" x14ac:dyDescent="0.25">
      <c r="A200" s="1">
        <v>146.90799999999999</v>
      </c>
    </row>
    <row r="201" spans="1:1" x14ac:dyDescent="0.25">
      <c r="A201" s="1">
        <v>154.654</v>
      </c>
    </row>
    <row r="202" spans="1:1" x14ac:dyDescent="0.25">
      <c r="A202" s="1">
        <v>149.54400000000001</v>
      </c>
    </row>
    <row r="203" spans="1:1" x14ac:dyDescent="0.25">
      <c r="A203" s="1">
        <v>163.92599999999999</v>
      </c>
    </row>
    <row r="204" spans="1:1" x14ac:dyDescent="0.25">
      <c r="A204" s="1">
        <v>177.6</v>
      </c>
    </row>
    <row r="205" spans="1:1" x14ac:dyDescent="0.25">
      <c r="A205" s="1">
        <v>165.964</v>
      </c>
    </row>
    <row r="206" spans="1:1" x14ac:dyDescent="0.25">
      <c r="A206" s="1">
        <v>159.72399999999999</v>
      </c>
    </row>
    <row r="207" spans="1:1" x14ac:dyDescent="0.25">
      <c r="A207" s="1">
        <v>144.54499999999999</v>
      </c>
    </row>
    <row r="208" spans="1:1" x14ac:dyDescent="0.25">
      <c r="A208" s="1">
        <v>151.928</v>
      </c>
    </row>
    <row r="209" spans="1:1" x14ac:dyDescent="0.25">
      <c r="A209" s="1">
        <v>143.74600000000001</v>
      </c>
    </row>
    <row r="210" spans="1:1" x14ac:dyDescent="0.25">
      <c r="A210" s="1">
        <v>142.696</v>
      </c>
    </row>
    <row r="211" spans="1:1" x14ac:dyDescent="0.25">
      <c r="A211" s="1">
        <v>158.839</v>
      </c>
    </row>
    <row r="212" spans="1:1" x14ac:dyDescent="0.25">
      <c r="A212" s="1">
        <v>151.928</v>
      </c>
    </row>
    <row r="213" spans="1:1" x14ac:dyDescent="0.25">
      <c r="A213" s="1">
        <v>126.87</v>
      </c>
    </row>
    <row r="214" spans="1:1" x14ac:dyDescent="0.25">
      <c r="A214" s="1">
        <v>149.036</v>
      </c>
    </row>
    <row r="215" spans="1:1" x14ac:dyDescent="0.25">
      <c r="A215" s="1">
        <v>164.05500000000001</v>
      </c>
    </row>
    <row r="216" spans="1:1" x14ac:dyDescent="0.25">
      <c r="A216" s="1">
        <v>145.30500000000001</v>
      </c>
    </row>
    <row r="217" spans="1:1" x14ac:dyDescent="0.25">
      <c r="A217" s="1">
        <v>63.434899999999999</v>
      </c>
    </row>
    <row r="218" spans="1:1" x14ac:dyDescent="0.25">
      <c r="A218" s="1">
        <v>150.018</v>
      </c>
    </row>
    <row r="219" spans="1:1" x14ac:dyDescent="0.25">
      <c r="A219" s="1">
        <v>160.523</v>
      </c>
    </row>
    <row r="220" spans="1:1" x14ac:dyDescent="0.25">
      <c r="A220" s="1">
        <v>178.375</v>
      </c>
    </row>
    <row r="221" spans="1:1" x14ac:dyDescent="0.25">
      <c r="A221" s="1">
        <v>112.249</v>
      </c>
    </row>
    <row r="222" spans="1:1" x14ac:dyDescent="0.25">
      <c r="A222" s="1">
        <v>148.13399999999999</v>
      </c>
    </row>
    <row r="223" spans="1:1" x14ac:dyDescent="0.25">
      <c r="A223" s="1">
        <v>145.40799999999999</v>
      </c>
    </row>
    <row r="224" spans="1:1" x14ac:dyDescent="0.25">
      <c r="A224" s="1">
        <v>141.34</v>
      </c>
    </row>
    <row r="225" spans="1:1" x14ac:dyDescent="0.25">
      <c r="A225" s="1">
        <v>51.340200000000003</v>
      </c>
    </row>
    <row r="226" spans="1:1" x14ac:dyDescent="0.25">
      <c r="A226" s="1">
        <v>128.66</v>
      </c>
    </row>
    <row r="227" spans="1:1" x14ac:dyDescent="0.25">
      <c r="A227" s="1">
        <v>135</v>
      </c>
    </row>
    <row r="228" spans="1:1" x14ac:dyDescent="0.25">
      <c r="A228" s="1">
        <v>128.66</v>
      </c>
    </row>
    <row r="229" spans="1:1" x14ac:dyDescent="0.25">
      <c r="A229" s="1">
        <v>141.93799999999999</v>
      </c>
    </row>
    <row r="230" spans="1:1" x14ac:dyDescent="0.25">
      <c r="A230" s="1">
        <v>144.982</v>
      </c>
    </row>
    <row r="231" spans="1:1" x14ac:dyDescent="0.25">
      <c r="A231" s="1">
        <v>143.97300000000001</v>
      </c>
    </row>
    <row r="232" spans="1:1" x14ac:dyDescent="0.25">
      <c r="A232" s="1">
        <v>142.125</v>
      </c>
    </row>
    <row r="233" spans="1:1" x14ac:dyDescent="0.25">
      <c r="A233" s="1">
        <v>158.19900000000001</v>
      </c>
    </row>
    <row r="234" spans="1:1" x14ac:dyDescent="0.25">
      <c r="A234" s="1">
        <v>159.03399999999999</v>
      </c>
    </row>
    <row r="235" spans="1:1" x14ac:dyDescent="0.25">
      <c r="A235" s="1">
        <v>153.75</v>
      </c>
    </row>
    <row r="236" spans="1:1" x14ac:dyDescent="0.25">
      <c r="A236" s="1">
        <v>152.488</v>
      </c>
    </row>
    <row r="237" spans="1:1" x14ac:dyDescent="0.25">
      <c r="A237" s="1">
        <v>157.38</v>
      </c>
    </row>
    <row r="238" spans="1:1" x14ac:dyDescent="0.25">
      <c r="A238" s="1">
        <v>149.71199999999999</v>
      </c>
    </row>
    <row r="239" spans="1:1" x14ac:dyDescent="0.25">
      <c r="A239" s="1">
        <v>151.06</v>
      </c>
    </row>
    <row r="240" spans="1:1" x14ac:dyDescent="0.25">
      <c r="A240" s="1">
        <v>117.89700000000001</v>
      </c>
    </row>
    <row r="241" spans="1:1" x14ac:dyDescent="0.25">
      <c r="A241" s="1">
        <v>175.684</v>
      </c>
    </row>
    <row r="242" spans="1:1" x14ac:dyDescent="0.25">
      <c r="A242" s="1">
        <v>163.49600000000001</v>
      </c>
    </row>
    <row r="243" spans="1:1" x14ac:dyDescent="0.25">
      <c r="A243" s="1">
        <v>152.22300000000001</v>
      </c>
    </row>
    <row r="244" spans="1:1" x14ac:dyDescent="0.25">
      <c r="A244" s="1">
        <v>141.34</v>
      </c>
    </row>
    <row r="245" spans="1:1" x14ac:dyDescent="0.25">
      <c r="A245" s="1">
        <v>127.712</v>
      </c>
    </row>
    <row r="246" spans="1:1" x14ac:dyDescent="0.25">
      <c r="A246" s="1">
        <v>144.709</v>
      </c>
    </row>
    <row r="247" spans="1:1" x14ac:dyDescent="0.25">
      <c r="A247" s="1">
        <v>138.595</v>
      </c>
    </row>
    <row r="248" spans="1:1" x14ac:dyDescent="0.25">
      <c r="A248" s="1">
        <v>160.017</v>
      </c>
    </row>
    <row r="249" spans="1:1" x14ac:dyDescent="0.25">
      <c r="A249" s="1">
        <v>139.399</v>
      </c>
    </row>
    <row r="250" spans="1:1" x14ac:dyDescent="0.25">
      <c r="A250" s="1">
        <v>115.747</v>
      </c>
    </row>
    <row r="251" spans="1:1" x14ac:dyDescent="0.25">
      <c r="A251" s="1">
        <v>116.565</v>
      </c>
    </row>
    <row r="252" spans="1:1" x14ac:dyDescent="0.25">
      <c r="A252" s="1">
        <v>141.93799999999999</v>
      </c>
    </row>
    <row r="253" spans="1:1" x14ac:dyDescent="0.25">
      <c r="A253" s="1">
        <v>124.992</v>
      </c>
    </row>
    <row r="254" spans="1:1" x14ac:dyDescent="0.25">
      <c r="A254" s="1">
        <v>142.125</v>
      </c>
    </row>
    <row r="255" spans="1:1" x14ac:dyDescent="0.25">
      <c r="A255" s="1">
        <v>137.56399999999999</v>
      </c>
    </row>
    <row r="256" spans="1:1" x14ac:dyDescent="0.25">
      <c r="A256" s="1">
        <v>157.38</v>
      </c>
    </row>
    <row r="257" spans="1:1" x14ac:dyDescent="0.25">
      <c r="A257" s="1">
        <v>158.68199999999999</v>
      </c>
    </row>
    <row r="258" spans="1:1" x14ac:dyDescent="0.25">
      <c r="A258" s="1">
        <v>146.363</v>
      </c>
    </row>
    <row r="259" spans="1:1" x14ac:dyDescent="0.25">
      <c r="A259" s="1">
        <v>141.654</v>
      </c>
    </row>
    <row r="260" spans="1:1" x14ac:dyDescent="0.25">
      <c r="A260" s="1">
        <v>169.77099999999999</v>
      </c>
    </row>
    <row r="261" spans="1:1" x14ac:dyDescent="0.25">
      <c r="A261" s="1">
        <v>165.624</v>
      </c>
    </row>
    <row r="262" spans="1:1" x14ac:dyDescent="0.25">
      <c r="A262" s="1">
        <v>150.131</v>
      </c>
    </row>
    <row r="263" spans="1:1" x14ac:dyDescent="0.25">
      <c r="A263" s="1">
        <v>139.316</v>
      </c>
    </row>
    <row r="264" spans="1:1" x14ac:dyDescent="0.25">
      <c r="A264" s="1">
        <v>159.16499999999999</v>
      </c>
    </row>
    <row r="265" spans="1:1" x14ac:dyDescent="0.25">
      <c r="A265" s="1">
        <v>144.273</v>
      </c>
    </row>
    <row r="266" spans="1:1" x14ac:dyDescent="0.25">
      <c r="A266" s="1">
        <v>139.268</v>
      </c>
    </row>
    <row r="267" spans="1:1" x14ac:dyDescent="0.25">
      <c r="A267" s="1">
        <v>127.76300000000001</v>
      </c>
    </row>
    <row r="268" spans="1:1" x14ac:dyDescent="0.25">
      <c r="A268" s="1">
        <v>153.435</v>
      </c>
    </row>
    <row r="269" spans="1:1" x14ac:dyDescent="0.25">
      <c r="A269" s="1">
        <v>154.59200000000001</v>
      </c>
    </row>
    <row r="270" spans="1:1" x14ac:dyDescent="0.25">
      <c r="A270" s="1">
        <v>131.63399999999999</v>
      </c>
    </row>
    <row r="271" spans="1:1" x14ac:dyDescent="0.25">
      <c r="A271" s="1">
        <v>149.47</v>
      </c>
    </row>
    <row r="272" spans="1:1" x14ac:dyDescent="0.25">
      <c r="A272" s="1">
        <v>142.05799999999999</v>
      </c>
    </row>
    <row r="273" spans="1:1" x14ac:dyDescent="0.25">
      <c r="A273" s="1">
        <v>169.69499999999999</v>
      </c>
    </row>
    <row r="274" spans="1:1" x14ac:dyDescent="0.25">
      <c r="A274" s="1">
        <v>153.435</v>
      </c>
    </row>
    <row r="275" spans="1:1" x14ac:dyDescent="0.25">
      <c r="A275" s="1">
        <v>142.80000000000001</v>
      </c>
    </row>
    <row r="276" spans="1:1" x14ac:dyDescent="0.25">
      <c r="A276" s="1">
        <v>168.566</v>
      </c>
    </row>
    <row r="277" spans="1:1" x14ac:dyDescent="0.25">
      <c r="A277" s="1">
        <v>165.06899999999999</v>
      </c>
    </row>
    <row r="278" spans="1:1" x14ac:dyDescent="0.25">
      <c r="A278" s="1">
        <v>149.036</v>
      </c>
    </row>
    <row r="279" spans="1:1" x14ac:dyDescent="0.25">
      <c r="A279" s="1">
        <v>162.89699999999999</v>
      </c>
    </row>
    <row r="280" spans="1:1" x14ac:dyDescent="0.25">
      <c r="A280" s="1">
        <v>150.66999999999999</v>
      </c>
    </row>
    <row r="281" spans="1:1" x14ac:dyDescent="0.25">
      <c r="A281" s="1">
        <v>149.32300000000001</v>
      </c>
    </row>
    <row r="282" spans="1:1" x14ac:dyDescent="0.25">
      <c r="A282" s="1">
        <v>152.08000000000001</v>
      </c>
    </row>
    <row r="283" spans="1:1" x14ac:dyDescent="0.25">
      <c r="A283" s="1">
        <v>145.06100000000001</v>
      </c>
    </row>
    <row r="284" spans="1:1" x14ac:dyDescent="0.25">
      <c r="A284" s="1">
        <v>160.56</v>
      </c>
    </row>
    <row r="285" spans="1:1" x14ac:dyDescent="0.25">
      <c r="A285" s="1">
        <v>151.274</v>
      </c>
    </row>
    <row r="286" spans="1:1" x14ac:dyDescent="0.25">
      <c r="A286" s="1">
        <v>87.510400000000004</v>
      </c>
    </row>
    <row r="287" spans="1:1" x14ac:dyDescent="0.25">
      <c r="A287" s="1">
        <v>110.20399999999999</v>
      </c>
    </row>
    <row r="288" spans="1:1" x14ac:dyDescent="0.25">
      <c r="A288" s="1">
        <v>147.72399999999999</v>
      </c>
    </row>
    <row r="289" spans="1:1" x14ac:dyDescent="0.25">
      <c r="A289" s="1">
        <v>111.371</v>
      </c>
    </row>
    <row r="290" spans="1:1" x14ac:dyDescent="0.25">
      <c r="A290" s="1">
        <v>145.17599999999999</v>
      </c>
    </row>
    <row r="291" spans="1:1" x14ac:dyDescent="0.25">
      <c r="A291" s="1">
        <v>156.18700000000001</v>
      </c>
    </row>
    <row r="292" spans="1:1" x14ac:dyDescent="0.25">
      <c r="A292" s="1">
        <v>150.792</v>
      </c>
    </row>
    <row r="293" spans="1:1" x14ac:dyDescent="0.25">
      <c r="A293" s="1">
        <v>139.76400000000001</v>
      </c>
    </row>
    <row r="294" spans="1:1" x14ac:dyDescent="0.25">
      <c r="A294" s="1">
        <v>138.85499999999999</v>
      </c>
    </row>
    <row r="295" spans="1:1" x14ac:dyDescent="0.25">
      <c r="A295" s="1">
        <v>124.759</v>
      </c>
    </row>
  </sheetData>
  <mergeCells count="4">
    <mergeCell ref="I3:I11"/>
    <mergeCell ref="K3:K11"/>
    <mergeCell ref="L3:L11"/>
    <mergeCell ref="M3:M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workbookViewId="0">
      <selection activeCell="D4" sqref="D4"/>
    </sheetView>
  </sheetViews>
  <sheetFormatPr baseColWidth="10" defaultRowHeight="15" x14ac:dyDescent="0.25"/>
  <cols>
    <col min="3" max="3" width="18.28515625" bestFit="1" customWidth="1"/>
    <col min="4" max="4" width="13.28515625" bestFit="1" customWidth="1"/>
    <col min="7" max="7" width="19.140625" bestFit="1" customWidth="1"/>
    <col min="8" max="8" width="24.28515625" bestFit="1" customWidth="1"/>
    <col min="9" max="9" width="17.5703125" bestFit="1" customWidth="1"/>
    <col min="10" max="10" width="27" bestFit="1" customWidth="1"/>
  </cols>
  <sheetData>
    <row r="1" spans="1:12" ht="15.75" thickBot="1" x14ac:dyDescent="0.3">
      <c r="A1" s="48" t="s">
        <v>8</v>
      </c>
      <c r="D1" s="48" t="s">
        <v>8</v>
      </c>
      <c r="E1" s="48" t="s">
        <v>9</v>
      </c>
      <c r="G1" s="3" t="s">
        <v>0</v>
      </c>
      <c r="H1" s="4" t="s">
        <v>23</v>
      </c>
      <c r="I1" s="4" t="s">
        <v>24</v>
      </c>
      <c r="J1" s="4" t="s">
        <v>25</v>
      </c>
      <c r="K1" s="5" t="s">
        <v>2</v>
      </c>
    </row>
    <row r="2" spans="1:12" x14ac:dyDescent="0.25">
      <c r="A2" s="1">
        <v>150.25511870299999</v>
      </c>
      <c r="B2" s="1"/>
      <c r="C2" s="1" t="s">
        <v>12</v>
      </c>
      <c r="D2" s="2">
        <f>AVERAGE(A2:A177)</f>
        <v>142.62506067884732</v>
      </c>
      <c r="E2" s="58">
        <f>D2*PI()/180</f>
        <v>2.4892769047025847</v>
      </c>
      <c r="G2" s="126" t="s">
        <v>19</v>
      </c>
      <c r="H2" s="68">
        <v>87.656181219988227</v>
      </c>
      <c r="I2" s="129">
        <v>69.416843565846236</v>
      </c>
      <c r="J2" s="129">
        <v>15.135963776378341</v>
      </c>
      <c r="K2" s="135">
        <v>10</v>
      </c>
    </row>
    <row r="3" spans="1:12" x14ac:dyDescent="0.25">
      <c r="A3" s="1">
        <v>126.869897646</v>
      </c>
      <c r="B3" s="1"/>
      <c r="C3" s="1" t="s">
        <v>13</v>
      </c>
      <c r="D3" s="2">
        <f>STDEV(A2:A132)</f>
        <v>24.300132868722017</v>
      </c>
      <c r="E3" s="58">
        <f>D3*PI()/180</f>
        <v>0.42411732723129419</v>
      </c>
      <c r="G3" s="127"/>
      <c r="H3" s="69">
        <v>86.227296453783794</v>
      </c>
      <c r="I3" s="130"/>
      <c r="J3" s="130"/>
      <c r="K3" s="136"/>
    </row>
    <row r="4" spans="1:12" x14ac:dyDescent="0.25">
      <c r="A4" s="1">
        <v>177.54914736200001</v>
      </c>
      <c r="B4" s="1"/>
      <c r="C4" s="1"/>
      <c r="D4" s="1"/>
      <c r="G4" s="127"/>
      <c r="H4" s="69">
        <v>84.51067536131724</v>
      </c>
      <c r="I4" s="130"/>
      <c r="J4" s="130"/>
      <c r="K4" s="136"/>
    </row>
    <row r="5" spans="1:12" x14ac:dyDescent="0.25">
      <c r="A5" s="1">
        <v>120.5297059</v>
      </c>
      <c r="B5" s="1"/>
      <c r="C5" s="1"/>
      <c r="D5" s="1"/>
      <c r="G5" s="127"/>
      <c r="H5" s="69">
        <v>74.018607769495944</v>
      </c>
      <c r="I5" s="130"/>
      <c r="J5" s="130"/>
      <c r="K5" s="136"/>
    </row>
    <row r="6" spans="1:12" x14ac:dyDescent="0.25">
      <c r="A6" s="1">
        <v>169.992020199</v>
      </c>
      <c r="B6" s="1"/>
      <c r="C6" s="1"/>
      <c r="D6" s="1"/>
      <c r="G6" s="127"/>
      <c r="H6" s="69">
        <v>63.729998861638961</v>
      </c>
      <c r="I6" s="130"/>
      <c r="J6" s="130"/>
      <c r="K6" s="136"/>
    </row>
    <row r="7" spans="1:12" x14ac:dyDescent="0.25">
      <c r="A7" s="1">
        <v>86.455233543999995</v>
      </c>
      <c r="B7" s="1"/>
      <c r="C7" s="1"/>
      <c r="D7" s="1"/>
      <c r="G7" s="127"/>
      <c r="H7" s="69">
        <v>75.64678595329022</v>
      </c>
      <c r="I7" s="130"/>
      <c r="J7" s="130"/>
      <c r="K7" s="136"/>
    </row>
    <row r="8" spans="1:12" x14ac:dyDescent="0.25">
      <c r="A8" s="1">
        <v>169.69515353099999</v>
      </c>
      <c r="B8" s="1"/>
      <c r="C8" s="1"/>
      <c r="D8" s="1"/>
      <c r="G8" s="127"/>
      <c r="H8" s="69">
        <v>43.56981932382201</v>
      </c>
      <c r="I8" s="130"/>
      <c r="J8" s="130"/>
      <c r="K8" s="136"/>
    </row>
    <row r="9" spans="1:12" x14ac:dyDescent="0.25">
      <c r="A9" s="1">
        <v>130.804758916</v>
      </c>
      <c r="B9" s="1"/>
      <c r="C9" s="1"/>
      <c r="D9" s="1"/>
      <c r="G9" s="127"/>
      <c r="H9" s="69">
        <v>62.805030109381278</v>
      </c>
      <c r="I9" s="130"/>
      <c r="J9" s="130"/>
      <c r="K9" s="136"/>
    </row>
    <row r="10" spans="1:12" x14ac:dyDescent="0.25">
      <c r="A10" s="1">
        <v>150.08684215599999</v>
      </c>
      <c r="B10" s="1"/>
      <c r="C10" s="1"/>
      <c r="D10" s="1"/>
      <c r="G10" s="127"/>
      <c r="H10" s="69">
        <v>66.779216156384052</v>
      </c>
      <c r="I10" s="130"/>
      <c r="J10" s="130"/>
      <c r="K10" s="136"/>
    </row>
    <row r="11" spans="1:12" ht="15.75" thickBot="1" x14ac:dyDescent="0.3">
      <c r="A11" s="1">
        <v>165.103722823</v>
      </c>
      <c r="B11" s="1"/>
      <c r="C11" s="1"/>
      <c r="D11" s="1"/>
      <c r="G11" s="128"/>
      <c r="H11" s="70">
        <v>49.22482444936081</v>
      </c>
      <c r="I11" s="131"/>
      <c r="J11" s="131"/>
      <c r="K11" s="137"/>
    </row>
    <row r="12" spans="1:12" x14ac:dyDescent="0.25">
      <c r="A12" s="1">
        <v>140.140925219</v>
      </c>
      <c r="B12" s="1"/>
      <c r="C12" s="1"/>
      <c r="D12" s="1"/>
    </row>
    <row r="13" spans="1:12" x14ac:dyDescent="0.25">
      <c r="A13" s="1">
        <v>167.19573393499999</v>
      </c>
      <c r="B13" s="1"/>
      <c r="C13" s="1"/>
      <c r="D13" s="1"/>
    </row>
    <row r="14" spans="1:12" x14ac:dyDescent="0.25">
      <c r="A14" s="1">
        <v>160.58705110400001</v>
      </c>
      <c r="B14" s="1"/>
      <c r="C14" s="1"/>
      <c r="D14" s="1"/>
      <c r="G14" s="60" t="s">
        <v>3</v>
      </c>
      <c r="H14" s="56">
        <f>I2/(1-COS(D2*PI()/180/2))</f>
        <v>102.14455456983846</v>
      </c>
      <c r="I14" s="55" t="s">
        <v>18</v>
      </c>
      <c r="J14" s="60" t="s">
        <v>10</v>
      </c>
      <c r="K14" s="56">
        <f>H14*(J2/I2+1/2*SIN(E2/2)*E3/(1-COS(E2/2)))</f>
        <v>52.464636147191818</v>
      </c>
      <c r="L14" s="55" t="s">
        <v>18</v>
      </c>
    </row>
    <row r="15" spans="1:12" x14ac:dyDescent="0.25">
      <c r="A15" s="1">
        <v>161.00104203399999</v>
      </c>
      <c r="B15" s="1"/>
      <c r="C15" s="1"/>
      <c r="D15" s="1"/>
      <c r="G15" s="60"/>
      <c r="H15" s="55"/>
      <c r="I15" s="55"/>
      <c r="J15" s="61"/>
      <c r="K15" s="57"/>
      <c r="L15" s="55"/>
    </row>
    <row r="16" spans="1:12" x14ac:dyDescent="0.25">
      <c r="A16" s="1">
        <v>143.22672246400001</v>
      </c>
      <c r="B16" s="1"/>
      <c r="C16" s="1"/>
      <c r="D16" s="1"/>
      <c r="G16" s="60" t="s">
        <v>6</v>
      </c>
      <c r="H16" s="56">
        <f>H14-I2</f>
        <v>32.727711003992226</v>
      </c>
      <c r="I16" s="55" t="s">
        <v>18</v>
      </c>
      <c r="J16" s="60" t="s">
        <v>11</v>
      </c>
      <c r="K16" s="56">
        <f>(K14/H14+1/2*E3*TAN(E2/2))*H16</f>
        <v>37.328672370813486</v>
      </c>
      <c r="L16" s="55" t="s">
        <v>18</v>
      </c>
    </row>
    <row r="17" spans="1:11" x14ac:dyDescent="0.25">
      <c r="A17" s="1">
        <v>162.09229806900001</v>
      </c>
      <c r="B17" s="1"/>
      <c r="C17" s="1"/>
      <c r="D17" s="1"/>
      <c r="G17" s="64"/>
      <c r="H17" s="57"/>
      <c r="I17" s="57"/>
      <c r="J17" s="57"/>
      <c r="K17" s="57"/>
    </row>
    <row r="18" spans="1:11" x14ac:dyDescent="0.25">
      <c r="A18" s="1">
        <v>146.77637356299999</v>
      </c>
      <c r="B18" s="1"/>
      <c r="C18" s="1"/>
      <c r="D18" s="1"/>
      <c r="G18" s="57"/>
      <c r="H18" s="57"/>
      <c r="I18" s="57"/>
      <c r="J18" s="57"/>
      <c r="K18" s="57"/>
    </row>
    <row r="19" spans="1:11" x14ac:dyDescent="0.25">
      <c r="A19" s="1">
        <v>116.26663835700001</v>
      </c>
      <c r="B19" s="1"/>
      <c r="C19" s="1"/>
      <c r="D19" s="1"/>
    </row>
    <row r="20" spans="1:11" x14ac:dyDescent="0.25">
      <c r="A20" s="1">
        <v>131.633539337</v>
      </c>
      <c r="B20" s="1"/>
      <c r="C20" s="1"/>
      <c r="D20" s="1"/>
      <c r="F20" s="48"/>
    </row>
    <row r="21" spans="1:11" x14ac:dyDescent="0.25">
      <c r="A21" s="1">
        <v>164.32717948999999</v>
      </c>
      <c r="B21" s="1"/>
      <c r="C21" s="1"/>
      <c r="D21" s="1"/>
    </row>
    <row r="22" spans="1:11" x14ac:dyDescent="0.25">
      <c r="A22" s="1">
        <v>136.816194978</v>
      </c>
      <c r="B22" s="1"/>
      <c r="C22" s="1"/>
      <c r="D22" s="1"/>
    </row>
    <row r="23" spans="1:11" x14ac:dyDescent="0.25">
      <c r="A23" s="1">
        <v>84.266625242000003</v>
      </c>
      <c r="B23" s="1"/>
      <c r="C23" s="1"/>
      <c r="D23" s="1"/>
    </row>
    <row r="24" spans="1:11" x14ac:dyDescent="0.25">
      <c r="A24" s="1">
        <v>115.201123645</v>
      </c>
      <c r="B24" s="1"/>
      <c r="C24" s="1"/>
      <c r="D24" s="1"/>
    </row>
    <row r="25" spans="1:11" x14ac:dyDescent="0.25">
      <c r="A25" s="1">
        <v>104.26280731999999</v>
      </c>
      <c r="B25" s="1"/>
      <c r="C25" s="1"/>
      <c r="D25" s="1"/>
    </row>
    <row r="26" spans="1:11" x14ac:dyDescent="0.25">
      <c r="A26" s="1">
        <v>137.27208211000001</v>
      </c>
      <c r="B26" s="1"/>
      <c r="C26" s="1"/>
      <c r="D26" s="1"/>
    </row>
    <row r="27" spans="1:11" x14ac:dyDescent="0.25">
      <c r="A27" s="1">
        <v>123.11134196</v>
      </c>
      <c r="B27" s="1"/>
      <c r="C27" s="1"/>
      <c r="D27" s="1"/>
    </row>
    <row r="28" spans="1:11" x14ac:dyDescent="0.25">
      <c r="A28" s="1">
        <v>138.60846885300001</v>
      </c>
      <c r="B28" s="1"/>
      <c r="C28" s="1"/>
      <c r="D28" s="1"/>
    </row>
    <row r="29" spans="1:11" x14ac:dyDescent="0.25">
      <c r="A29" s="1">
        <v>145.76253722300001</v>
      </c>
      <c r="B29" s="1"/>
      <c r="C29" s="1"/>
      <c r="D29" s="1"/>
    </row>
    <row r="30" spans="1:11" x14ac:dyDescent="0.25">
      <c r="A30" s="1">
        <v>157.02787383899999</v>
      </c>
      <c r="B30" s="1"/>
      <c r="C30" s="1"/>
      <c r="D30" s="1"/>
    </row>
    <row r="31" spans="1:11" x14ac:dyDescent="0.25">
      <c r="A31" s="1">
        <v>160.18052847000001</v>
      </c>
      <c r="B31" s="1"/>
      <c r="C31" s="1"/>
      <c r="D31" s="1"/>
    </row>
    <row r="32" spans="1:11" x14ac:dyDescent="0.25">
      <c r="A32" s="1">
        <v>138.691385986</v>
      </c>
      <c r="B32" s="1"/>
      <c r="C32" s="1"/>
      <c r="D32" s="1"/>
    </row>
    <row r="33" spans="1:4" x14ac:dyDescent="0.25">
      <c r="A33" s="1">
        <v>94.755591139000003</v>
      </c>
      <c r="B33" s="1"/>
      <c r="C33" s="1"/>
      <c r="D33" s="1"/>
    </row>
    <row r="34" spans="1:4" x14ac:dyDescent="0.25">
      <c r="A34" s="1">
        <v>177.27368900600001</v>
      </c>
      <c r="B34" s="1"/>
      <c r="C34" s="1"/>
      <c r="D34" s="1"/>
    </row>
    <row r="35" spans="1:4" x14ac:dyDescent="0.25">
      <c r="A35" s="1">
        <v>127.819464502</v>
      </c>
      <c r="B35" s="1"/>
      <c r="C35" s="1"/>
      <c r="D35" s="1"/>
    </row>
    <row r="36" spans="1:4" x14ac:dyDescent="0.25">
      <c r="A36" s="1">
        <v>95.695703382000005</v>
      </c>
      <c r="B36" s="1"/>
      <c r="C36" s="1"/>
      <c r="D36" s="1"/>
    </row>
    <row r="37" spans="1:4" x14ac:dyDescent="0.25">
      <c r="A37" s="1">
        <v>103.001420708</v>
      </c>
      <c r="B37" s="1"/>
      <c r="C37" s="1"/>
      <c r="D37" s="1"/>
    </row>
    <row r="38" spans="1:4" x14ac:dyDescent="0.25">
      <c r="A38" s="1">
        <v>136.86064922200001</v>
      </c>
      <c r="B38" s="1"/>
      <c r="C38" s="1"/>
      <c r="D38" s="1"/>
    </row>
    <row r="39" spans="1:4" x14ac:dyDescent="0.25">
      <c r="A39" s="1">
        <v>76.153029301000004</v>
      </c>
      <c r="B39" s="1"/>
      <c r="C39" s="1"/>
      <c r="D39" s="1"/>
    </row>
    <row r="40" spans="1:4" x14ac:dyDescent="0.25">
      <c r="A40" s="1">
        <v>146.04094018000001</v>
      </c>
      <c r="B40" s="1"/>
      <c r="C40" s="1"/>
      <c r="D40" s="1"/>
    </row>
    <row r="41" spans="1:4" x14ac:dyDescent="0.25">
      <c r="A41" s="1">
        <v>141.23032461400001</v>
      </c>
      <c r="B41" s="1"/>
      <c r="C41" s="1"/>
      <c r="D41" s="1"/>
    </row>
    <row r="42" spans="1:4" x14ac:dyDescent="0.25">
      <c r="A42" s="1">
        <v>153.48765881700001</v>
      </c>
      <c r="B42" s="1"/>
      <c r="C42" s="1"/>
      <c r="D42" s="1"/>
    </row>
    <row r="43" spans="1:4" x14ac:dyDescent="0.25">
      <c r="A43" s="1">
        <v>111.083754582</v>
      </c>
      <c r="B43" s="1"/>
      <c r="C43" s="1"/>
      <c r="D43" s="1"/>
    </row>
    <row r="44" spans="1:4" x14ac:dyDescent="0.25">
      <c r="A44" s="1">
        <v>114.14554196</v>
      </c>
      <c r="B44" s="1"/>
      <c r="C44" s="1"/>
      <c r="D44" s="1"/>
    </row>
    <row r="45" spans="1:4" x14ac:dyDescent="0.25">
      <c r="A45" s="1">
        <v>117.783926412</v>
      </c>
      <c r="B45" s="1"/>
      <c r="C45" s="1"/>
      <c r="D45" s="1"/>
    </row>
    <row r="46" spans="1:4" x14ac:dyDescent="0.25">
      <c r="A46" s="1">
        <v>176.58341180799999</v>
      </c>
      <c r="B46" s="1"/>
      <c r="C46" s="1"/>
      <c r="D46" s="1"/>
    </row>
    <row r="47" spans="1:4" x14ac:dyDescent="0.25">
      <c r="A47" s="1">
        <v>162.181111085</v>
      </c>
      <c r="B47" s="1"/>
      <c r="C47" s="1"/>
      <c r="D47" s="1"/>
    </row>
    <row r="48" spans="1:4" x14ac:dyDescent="0.25">
      <c r="A48" s="1">
        <v>172.60959079099999</v>
      </c>
      <c r="B48" s="1"/>
      <c r="C48" s="1"/>
      <c r="D48" s="1"/>
    </row>
    <row r="49" spans="1:4" x14ac:dyDescent="0.25">
      <c r="A49" s="1">
        <v>146.10383343699999</v>
      </c>
      <c r="B49" s="1"/>
      <c r="C49" s="1"/>
      <c r="D49" s="1"/>
    </row>
    <row r="50" spans="1:4" x14ac:dyDescent="0.25">
      <c r="A50" s="1">
        <v>165.74652239</v>
      </c>
      <c r="B50" s="1"/>
      <c r="C50" s="1"/>
      <c r="D50" s="1"/>
    </row>
    <row r="51" spans="1:4" x14ac:dyDescent="0.25">
      <c r="A51" s="1">
        <v>115.194600159</v>
      </c>
      <c r="B51" s="1"/>
      <c r="C51" s="1"/>
      <c r="D51" s="1"/>
    </row>
    <row r="52" spans="1:4" x14ac:dyDescent="0.25">
      <c r="A52" s="1">
        <v>97.145106032000001</v>
      </c>
      <c r="B52" s="1"/>
      <c r="C52" s="1"/>
      <c r="D52" s="1"/>
    </row>
    <row r="53" spans="1:4" x14ac:dyDescent="0.25">
      <c r="A53" s="1">
        <v>118.190027535</v>
      </c>
      <c r="B53" s="1"/>
      <c r="C53" s="1"/>
      <c r="D53" s="1"/>
    </row>
    <row r="54" spans="1:4" x14ac:dyDescent="0.25">
      <c r="A54" s="1">
        <v>95.305109606000002</v>
      </c>
      <c r="B54" s="1"/>
      <c r="C54" s="1"/>
      <c r="D54" s="1"/>
    </row>
    <row r="55" spans="1:4" x14ac:dyDescent="0.25">
      <c r="A55" s="1">
        <v>89.591723446000003</v>
      </c>
      <c r="B55" s="1"/>
      <c r="C55" s="1"/>
      <c r="D55" s="1"/>
    </row>
    <row r="56" spans="1:4" x14ac:dyDescent="0.25">
      <c r="A56" s="1">
        <v>156.99112991699999</v>
      </c>
      <c r="B56" s="1"/>
      <c r="C56" s="1"/>
      <c r="D56" s="1"/>
    </row>
    <row r="57" spans="1:4" x14ac:dyDescent="0.25">
      <c r="A57" s="1">
        <v>136.342624027</v>
      </c>
      <c r="B57" s="1"/>
      <c r="C57" s="1"/>
      <c r="D57" s="1"/>
    </row>
    <row r="58" spans="1:4" x14ac:dyDescent="0.25">
      <c r="A58" s="1">
        <v>174.95453605899999</v>
      </c>
      <c r="B58" s="1"/>
      <c r="C58" s="1"/>
      <c r="D58" s="1"/>
    </row>
    <row r="59" spans="1:4" x14ac:dyDescent="0.25">
      <c r="A59" s="1">
        <v>82.174254833999996</v>
      </c>
      <c r="B59" s="1"/>
      <c r="C59" s="1"/>
      <c r="D59" s="1"/>
    </row>
    <row r="60" spans="1:4" x14ac:dyDescent="0.25">
      <c r="A60" s="1">
        <v>154.55099999999999</v>
      </c>
      <c r="B60" s="1"/>
      <c r="C60" s="1"/>
      <c r="D60" s="1"/>
    </row>
    <row r="61" spans="1:4" x14ac:dyDescent="0.25">
      <c r="A61" s="1">
        <v>123.256</v>
      </c>
    </row>
    <row r="62" spans="1:4" x14ac:dyDescent="0.25">
      <c r="A62" s="1">
        <v>171.02699999999999</v>
      </c>
    </row>
    <row r="63" spans="1:4" x14ac:dyDescent="0.25">
      <c r="A63" s="1">
        <v>159.39599999999999</v>
      </c>
    </row>
    <row r="64" spans="1:4" x14ac:dyDescent="0.25">
      <c r="A64" s="1">
        <v>150.42099999999999</v>
      </c>
    </row>
    <row r="65" spans="1:1" x14ac:dyDescent="0.25">
      <c r="A65" s="1">
        <v>172.50399999999999</v>
      </c>
    </row>
    <row r="66" spans="1:1" x14ac:dyDescent="0.25">
      <c r="A66" s="1">
        <v>178.06200000000001</v>
      </c>
    </row>
    <row r="67" spans="1:1" x14ac:dyDescent="0.25">
      <c r="A67" s="1">
        <v>147.67599999999999</v>
      </c>
    </row>
    <row r="68" spans="1:1" x14ac:dyDescent="0.25">
      <c r="A68" s="1">
        <v>134.33500000000001</v>
      </c>
    </row>
    <row r="69" spans="1:1" x14ac:dyDescent="0.25">
      <c r="A69" s="1">
        <v>129.17099999999999</v>
      </c>
    </row>
    <row r="70" spans="1:1" x14ac:dyDescent="0.25">
      <c r="A70" s="1">
        <v>119.381</v>
      </c>
    </row>
    <row r="71" spans="1:1" x14ac:dyDescent="0.25">
      <c r="A71" s="1">
        <v>140.66</v>
      </c>
    </row>
    <row r="72" spans="1:1" x14ac:dyDescent="0.25">
      <c r="A72" s="1">
        <v>133.81100000000001</v>
      </c>
    </row>
    <row r="73" spans="1:1" x14ac:dyDescent="0.25">
      <c r="A73" s="1">
        <v>152.44999999999999</v>
      </c>
    </row>
    <row r="74" spans="1:1" x14ac:dyDescent="0.25">
      <c r="A74" s="1">
        <v>133.57499999999999</v>
      </c>
    </row>
    <row r="75" spans="1:1" x14ac:dyDescent="0.25">
      <c r="A75" s="1">
        <v>122.137</v>
      </c>
    </row>
    <row r="76" spans="1:1" x14ac:dyDescent="0.25">
      <c r="A76" s="1">
        <v>130.81899999999999</v>
      </c>
    </row>
    <row r="77" spans="1:1" x14ac:dyDescent="0.25">
      <c r="A77" s="1">
        <v>126.392</v>
      </c>
    </row>
    <row r="78" spans="1:1" x14ac:dyDescent="0.25">
      <c r="A78" s="1">
        <v>147.08500000000001</v>
      </c>
    </row>
    <row r="79" spans="1:1" x14ac:dyDescent="0.25">
      <c r="A79" s="1">
        <v>144.90299999999999</v>
      </c>
    </row>
    <row r="80" spans="1:1" x14ac:dyDescent="0.25">
      <c r="A80" s="1">
        <v>131.1</v>
      </c>
    </row>
    <row r="81" spans="1:1" x14ac:dyDescent="0.25">
      <c r="A81" s="1">
        <v>99.451700000000002</v>
      </c>
    </row>
    <row r="82" spans="1:1" x14ac:dyDescent="0.25">
      <c r="A82" s="1">
        <v>165.68700000000001</v>
      </c>
    </row>
    <row r="83" spans="1:1" x14ac:dyDescent="0.25">
      <c r="A83" s="1">
        <v>149.55199999999999</v>
      </c>
    </row>
    <row r="84" spans="1:1" x14ac:dyDescent="0.25">
      <c r="A84" s="1">
        <v>141.733</v>
      </c>
    </row>
    <row r="85" spans="1:1" x14ac:dyDescent="0.25">
      <c r="A85" s="1">
        <v>155.49</v>
      </c>
    </row>
    <row r="86" spans="1:1" x14ac:dyDescent="0.25">
      <c r="A86" s="1">
        <v>127.364</v>
      </c>
    </row>
    <row r="87" spans="1:1" x14ac:dyDescent="0.25">
      <c r="A87" s="1">
        <v>131.06700000000001</v>
      </c>
    </row>
    <row r="88" spans="1:1" x14ac:dyDescent="0.25">
      <c r="A88" s="1">
        <v>139.173</v>
      </c>
    </row>
    <row r="89" spans="1:1" x14ac:dyDescent="0.25">
      <c r="A89" s="1">
        <v>168.59100000000001</v>
      </c>
    </row>
    <row r="90" spans="1:1" x14ac:dyDescent="0.25">
      <c r="A90" s="1">
        <v>156.79</v>
      </c>
    </row>
    <row r="91" spans="1:1" x14ac:dyDescent="0.25">
      <c r="A91" s="1">
        <v>126.298</v>
      </c>
    </row>
    <row r="92" spans="1:1" x14ac:dyDescent="0.25">
      <c r="A92" s="1">
        <v>143.227</v>
      </c>
    </row>
    <row r="93" spans="1:1" x14ac:dyDescent="0.25">
      <c r="A93" s="1">
        <v>153.435</v>
      </c>
    </row>
    <row r="94" spans="1:1" x14ac:dyDescent="0.25">
      <c r="A94" s="1">
        <v>155.61099999999999</v>
      </c>
    </row>
    <row r="95" spans="1:1" x14ac:dyDescent="0.25">
      <c r="A95" s="1">
        <v>171.61</v>
      </c>
    </row>
    <row r="96" spans="1:1" x14ac:dyDescent="0.25">
      <c r="A96" s="1">
        <v>153.50800000000001</v>
      </c>
    </row>
    <row r="97" spans="1:1" x14ac:dyDescent="0.25">
      <c r="A97" s="1">
        <v>156.03800000000001</v>
      </c>
    </row>
    <row r="98" spans="1:1" x14ac:dyDescent="0.25">
      <c r="A98" s="1">
        <v>177.05500000000001</v>
      </c>
    </row>
    <row r="99" spans="1:1" x14ac:dyDescent="0.25">
      <c r="A99" s="1">
        <v>76.013900000000007</v>
      </c>
    </row>
    <row r="100" spans="1:1" x14ac:dyDescent="0.25">
      <c r="A100" s="1">
        <v>111.155</v>
      </c>
    </row>
    <row r="101" spans="1:1" x14ac:dyDescent="0.25">
      <c r="A101" s="1">
        <v>126.87</v>
      </c>
    </row>
    <row r="102" spans="1:1" x14ac:dyDescent="0.25">
      <c r="A102" s="1">
        <v>163.49600000000001</v>
      </c>
    </row>
    <row r="103" spans="1:1" x14ac:dyDescent="0.25">
      <c r="A103" s="1">
        <v>166.48099999999999</v>
      </c>
    </row>
    <row r="104" spans="1:1" x14ac:dyDescent="0.25">
      <c r="A104" s="1">
        <v>159.44399999999999</v>
      </c>
    </row>
    <row r="105" spans="1:1" x14ac:dyDescent="0.25">
      <c r="A105" s="1">
        <v>135.64699999999999</v>
      </c>
    </row>
    <row r="106" spans="1:1" x14ac:dyDescent="0.25">
      <c r="A106" s="1">
        <v>147.08500000000001</v>
      </c>
    </row>
    <row r="107" spans="1:1" x14ac:dyDescent="0.25">
      <c r="A107" s="1">
        <v>144.24600000000001</v>
      </c>
    </row>
    <row r="108" spans="1:1" x14ac:dyDescent="0.25">
      <c r="A108" s="1">
        <v>144.63999999999999</v>
      </c>
    </row>
    <row r="109" spans="1:1" x14ac:dyDescent="0.25">
      <c r="A109" s="1">
        <v>152.85499999999999</v>
      </c>
    </row>
    <row r="110" spans="1:1" x14ac:dyDescent="0.25">
      <c r="A110" s="1">
        <v>145.40799999999999</v>
      </c>
    </row>
    <row r="111" spans="1:1" x14ac:dyDescent="0.25">
      <c r="A111" s="1">
        <v>133.17599999999999</v>
      </c>
    </row>
    <row r="112" spans="1:1" x14ac:dyDescent="0.25">
      <c r="A112" s="1">
        <v>140.63399999999999</v>
      </c>
    </row>
    <row r="113" spans="1:1" x14ac:dyDescent="0.25">
      <c r="A113" s="1">
        <v>151.25200000000001</v>
      </c>
    </row>
    <row r="114" spans="1:1" x14ac:dyDescent="0.25">
      <c r="A114" s="1">
        <v>179.858</v>
      </c>
    </row>
    <row r="115" spans="1:1" x14ac:dyDescent="0.25">
      <c r="A115" s="1">
        <v>170.745</v>
      </c>
    </row>
    <row r="116" spans="1:1" x14ac:dyDescent="0.25">
      <c r="A116" s="1">
        <v>147.57900000000001</v>
      </c>
    </row>
    <row r="117" spans="1:1" x14ac:dyDescent="0.25">
      <c r="A117" s="1">
        <v>141.779</v>
      </c>
    </row>
    <row r="118" spans="1:1" x14ac:dyDescent="0.25">
      <c r="A118" s="1">
        <v>129.22200000000001</v>
      </c>
    </row>
    <row r="119" spans="1:1" x14ac:dyDescent="0.25">
      <c r="A119" s="1">
        <v>145.46700000000001</v>
      </c>
    </row>
    <row r="120" spans="1:1" x14ac:dyDescent="0.25">
      <c r="A120" s="1">
        <v>156.21100000000001</v>
      </c>
    </row>
    <row r="121" spans="1:1" x14ac:dyDescent="0.25">
      <c r="A121" s="1">
        <v>163.839</v>
      </c>
    </row>
    <row r="122" spans="1:1" x14ac:dyDescent="0.25">
      <c r="A122" s="1">
        <v>165.06899999999999</v>
      </c>
    </row>
    <row r="123" spans="1:1" x14ac:dyDescent="0.25">
      <c r="A123" s="1">
        <v>174.26499999999999</v>
      </c>
    </row>
    <row r="124" spans="1:1" x14ac:dyDescent="0.25">
      <c r="A124" s="1">
        <v>164.53399999999999</v>
      </c>
    </row>
    <row r="125" spans="1:1" x14ac:dyDescent="0.25">
      <c r="A125" s="1">
        <v>152.19399999999999</v>
      </c>
    </row>
    <row r="126" spans="1:1" x14ac:dyDescent="0.25">
      <c r="A126" s="1">
        <v>149.036</v>
      </c>
    </row>
    <row r="127" spans="1:1" x14ac:dyDescent="0.25">
      <c r="A127" s="1">
        <v>174.23099999999999</v>
      </c>
    </row>
    <row r="128" spans="1:1" x14ac:dyDescent="0.25">
      <c r="A128" s="1">
        <v>158.63499999999999</v>
      </c>
    </row>
    <row r="129" spans="1:1" x14ac:dyDescent="0.25">
      <c r="A129" s="1">
        <v>164.10300000000001</v>
      </c>
    </row>
    <row r="130" spans="1:1" x14ac:dyDescent="0.25">
      <c r="A130" s="1">
        <v>170.727</v>
      </c>
    </row>
    <row r="131" spans="1:1" x14ac:dyDescent="0.25">
      <c r="A131" s="1">
        <v>170.727</v>
      </c>
    </row>
    <row r="132" spans="1:1" x14ac:dyDescent="0.25">
      <c r="A132" s="1">
        <v>166.631</v>
      </c>
    </row>
  </sheetData>
  <mergeCells count="4">
    <mergeCell ref="K2:K11"/>
    <mergeCell ref="G2:G11"/>
    <mergeCell ref="I2:I11"/>
    <mergeCell ref="J2:J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4"/>
  <sheetViews>
    <sheetView workbookViewId="0">
      <selection activeCell="M15" sqref="M15:M17"/>
    </sheetView>
  </sheetViews>
  <sheetFormatPr baseColWidth="10" defaultRowHeight="15" x14ac:dyDescent="0.25"/>
  <cols>
    <col min="3" max="3" width="18.28515625" bestFit="1" customWidth="1"/>
    <col min="4" max="4" width="13.28515625" bestFit="1" customWidth="1"/>
    <col min="5" max="5" width="15.42578125" bestFit="1" customWidth="1"/>
    <col min="8" max="8" width="19.5703125" bestFit="1" customWidth="1"/>
    <col min="9" max="9" width="24.28515625" bestFit="1" customWidth="1"/>
    <col min="10" max="10" width="17.5703125" bestFit="1" customWidth="1"/>
    <col min="11" max="11" width="27" bestFit="1" customWidth="1"/>
  </cols>
  <sheetData>
    <row r="1" spans="1:19" ht="15.75" thickBot="1" x14ac:dyDescent="0.3">
      <c r="A1" s="48" t="s">
        <v>8</v>
      </c>
      <c r="D1" s="48" t="s">
        <v>8</v>
      </c>
      <c r="E1" s="48" t="s">
        <v>9</v>
      </c>
    </row>
    <row r="2" spans="1:19" ht="15.75" thickBot="1" x14ac:dyDescent="0.3">
      <c r="A2" s="1">
        <v>178.090847567</v>
      </c>
      <c r="B2" s="1"/>
      <c r="C2" s="1" t="s">
        <v>12</v>
      </c>
      <c r="D2" s="2">
        <f>AVERAGE(A2:A180)</f>
        <v>138.5897563797916</v>
      </c>
      <c r="E2" s="58">
        <f>D2*PI()/180</f>
        <v>2.4188475583641802</v>
      </c>
      <c r="H2" s="3" t="s">
        <v>0</v>
      </c>
      <c r="I2" s="4" t="s">
        <v>23</v>
      </c>
      <c r="J2" s="4" t="s">
        <v>24</v>
      </c>
      <c r="K2" s="4" t="s">
        <v>25</v>
      </c>
      <c r="L2" s="5" t="s">
        <v>2</v>
      </c>
    </row>
    <row r="3" spans="1:19" x14ac:dyDescent="0.25">
      <c r="A3" s="1">
        <v>160.21008171</v>
      </c>
      <c r="B3" s="1"/>
      <c r="C3" s="1" t="s">
        <v>13</v>
      </c>
      <c r="D3" s="2">
        <f>STDEV(A2:A184)</f>
        <v>24.48549050687522</v>
      </c>
      <c r="E3" s="58">
        <f>D3*PI()/180</f>
        <v>0.42735242831078779</v>
      </c>
      <c r="H3" s="138" t="s">
        <v>20</v>
      </c>
      <c r="I3" s="68">
        <v>103.65403678561616</v>
      </c>
      <c r="J3" s="141">
        <v>80.467297039526912</v>
      </c>
      <c r="K3" s="141">
        <v>20.388158941666227</v>
      </c>
      <c r="L3" s="144">
        <v>9</v>
      </c>
    </row>
    <row r="4" spans="1:19" x14ac:dyDescent="0.25">
      <c r="A4" s="1">
        <v>131.33221194399999</v>
      </c>
      <c r="B4" s="1"/>
      <c r="C4" s="1"/>
      <c r="D4" s="1"/>
      <c r="H4" s="139"/>
      <c r="I4" s="71">
        <v>38.392544619087857</v>
      </c>
      <c r="J4" s="142"/>
      <c r="K4" s="142"/>
      <c r="L4" s="145"/>
    </row>
    <row r="5" spans="1:19" x14ac:dyDescent="0.25">
      <c r="A5" s="1">
        <v>158.42267033799999</v>
      </c>
      <c r="B5" s="1"/>
      <c r="C5" s="1"/>
      <c r="D5" s="1"/>
      <c r="H5" s="139"/>
      <c r="I5" s="71">
        <v>94.43618092701729</v>
      </c>
      <c r="J5" s="142"/>
      <c r="K5" s="142"/>
      <c r="L5" s="145"/>
    </row>
    <row r="6" spans="1:19" x14ac:dyDescent="0.25">
      <c r="A6" s="1">
        <v>126.027373385</v>
      </c>
      <c r="B6" s="1"/>
      <c r="C6" s="1"/>
      <c r="D6" s="1"/>
      <c r="H6" s="139"/>
      <c r="I6" s="71">
        <v>95.826380094640285</v>
      </c>
      <c r="J6" s="142"/>
      <c r="K6" s="142"/>
      <c r="L6" s="145"/>
    </row>
    <row r="7" spans="1:19" x14ac:dyDescent="0.25">
      <c r="A7" s="1">
        <v>139.37293127699999</v>
      </c>
      <c r="B7" s="1"/>
      <c r="C7" s="1"/>
      <c r="D7" s="1"/>
      <c r="H7" s="139"/>
      <c r="I7" s="71">
        <v>83.273968084366373</v>
      </c>
      <c r="J7" s="142"/>
      <c r="K7" s="142"/>
      <c r="L7" s="145"/>
    </row>
    <row r="8" spans="1:19" x14ac:dyDescent="0.25">
      <c r="A8" s="1">
        <v>156.25050550700001</v>
      </c>
      <c r="B8" s="1"/>
      <c r="C8" s="1"/>
      <c r="D8" s="1"/>
      <c r="H8" s="139"/>
      <c r="I8" s="71">
        <v>68.38627812002423</v>
      </c>
      <c r="J8" s="142"/>
      <c r="K8" s="142"/>
      <c r="L8" s="145"/>
    </row>
    <row r="9" spans="1:19" x14ac:dyDescent="0.25">
      <c r="A9" s="1">
        <v>178.70708558600001</v>
      </c>
      <c r="B9" s="1"/>
      <c r="C9" s="1"/>
      <c r="D9" s="1"/>
      <c r="H9" s="139"/>
      <c r="I9" s="71">
        <v>64.192752024024301</v>
      </c>
      <c r="J9" s="142"/>
      <c r="K9" s="142"/>
      <c r="L9" s="145"/>
    </row>
    <row r="10" spans="1:19" x14ac:dyDescent="0.25">
      <c r="A10" s="1">
        <v>138.62853215499999</v>
      </c>
      <c r="B10" s="1"/>
      <c r="C10" s="1"/>
      <c r="D10" s="1"/>
      <c r="H10" s="139"/>
      <c r="I10" s="71">
        <v>82.842668431651163</v>
      </c>
      <c r="J10" s="142"/>
      <c r="K10" s="142"/>
      <c r="L10" s="145"/>
    </row>
    <row r="11" spans="1:19" ht="15.75" thickBot="1" x14ac:dyDescent="0.3">
      <c r="A11" s="1">
        <v>147.561454873</v>
      </c>
      <c r="B11" s="1"/>
      <c r="C11" s="1"/>
      <c r="D11" s="1"/>
      <c r="H11" s="140"/>
      <c r="I11" s="72">
        <v>93.200864269314465</v>
      </c>
      <c r="J11" s="143"/>
      <c r="K11" s="143"/>
      <c r="L11" s="146"/>
    </row>
    <row r="12" spans="1:19" x14ac:dyDescent="0.25">
      <c r="A12" s="1">
        <v>154.653824058</v>
      </c>
      <c r="B12" s="1"/>
      <c r="C12" s="1"/>
      <c r="D12" s="1"/>
      <c r="O12" s="48"/>
      <c r="R12" s="48"/>
      <c r="S12" s="48"/>
    </row>
    <row r="13" spans="1:19" x14ac:dyDescent="0.25">
      <c r="A13" s="1">
        <v>119.33433788400001</v>
      </c>
      <c r="B13" s="1"/>
      <c r="C13" s="1"/>
      <c r="D13" s="1"/>
    </row>
    <row r="14" spans="1:19" x14ac:dyDescent="0.25">
      <c r="A14" s="1">
        <v>166.02706676</v>
      </c>
      <c r="B14" s="1"/>
      <c r="C14" s="1"/>
      <c r="D14" s="1"/>
    </row>
    <row r="15" spans="1:19" x14ac:dyDescent="0.25">
      <c r="A15" s="1">
        <v>162.181111085</v>
      </c>
      <c r="B15" s="1"/>
      <c r="C15" s="1"/>
      <c r="D15" s="1"/>
      <c r="G15" s="57"/>
      <c r="H15" s="60" t="s">
        <v>3</v>
      </c>
      <c r="I15" s="56">
        <f>J3/(1-COS(D2*PI()/180/2))</f>
        <v>124.47730004712744</v>
      </c>
      <c r="J15" s="55" t="s">
        <v>18</v>
      </c>
      <c r="K15" s="60" t="s">
        <v>10</v>
      </c>
      <c r="L15" s="56">
        <f>I15*(K3/J3+1/2*SIN(E2/2)*E3/(1-COS(E2/2)))</f>
        <v>70.026607019193008</v>
      </c>
      <c r="M15" s="55" t="s">
        <v>18</v>
      </c>
      <c r="N15" s="57"/>
    </row>
    <row r="16" spans="1:19" x14ac:dyDescent="0.25">
      <c r="A16" s="1">
        <v>173.97995811499999</v>
      </c>
      <c r="B16" s="1"/>
      <c r="C16" s="1"/>
      <c r="D16" s="1"/>
      <c r="G16" s="57"/>
      <c r="H16" s="60"/>
      <c r="I16" s="55"/>
      <c r="J16" s="55"/>
      <c r="K16" s="61"/>
      <c r="L16" s="57"/>
      <c r="M16" s="55"/>
      <c r="N16" s="57"/>
    </row>
    <row r="17" spans="1:14" x14ac:dyDescent="0.25">
      <c r="A17" s="1">
        <v>122.847543265</v>
      </c>
      <c r="B17" s="1"/>
      <c r="C17" s="1"/>
      <c r="D17" s="1"/>
      <c r="G17" s="57"/>
      <c r="H17" s="60" t="s">
        <v>6</v>
      </c>
      <c r="I17" s="56">
        <f>I15-J3</f>
        <v>44.010003007600531</v>
      </c>
      <c r="J17" s="55" t="s">
        <v>18</v>
      </c>
      <c r="K17" s="60" t="s">
        <v>11</v>
      </c>
      <c r="L17" s="56">
        <f>(L15/I15+1/2*E3*TAN(E2/2))*I17</f>
        <v>49.638448077526796</v>
      </c>
      <c r="M17" s="55" t="s">
        <v>18</v>
      </c>
      <c r="N17" s="57"/>
    </row>
    <row r="18" spans="1:14" x14ac:dyDescent="0.25">
      <c r="A18" s="1">
        <v>147.52880770900001</v>
      </c>
      <c r="B18" s="1"/>
      <c r="C18" s="1"/>
      <c r="D18" s="1"/>
      <c r="H18" s="63"/>
      <c r="I18" s="6"/>
    </row>
    <row r="19" spans="1:14" x14ac:dyDescent="0.25">
      <c r="A19" s="1">
        <v>133.13737905100001</v>
      </c>
      <c r="B19" s="1"/>
      <c r="C19" s="1"/>
      <c r="D19" s="1"/>
    </row>
    <row r="20" spans="1:14" x14ac:dyDescent="0.25">
      <c r="A20" s="1">
        <v>123.766043983</v>
      </c>
      <c r="B20" s="1"/>
      <c r="C20" s="1"/>
      <c r="D20" s="1"/>
    </row>
    <row r="21" spans="1:14" x14ac:dyDescent="0.25">
      <c r="A21" s="1">
        <v>139.862226542</v>
      </c>
      <c r="B21" s="1"/>
      <c r="C21" s="1"/>
      <c r="D21" s="1"/>
      <c r="F21" s="48"/>
    </row>
    <row r="22" spans="1:14" x14ac:dyDescent="0.25">
      <c r="A22" s="1">
        <v>149.65675111600001</v>
      </c>
      <c r="B22" s="1"/>
      <c r="C22" s="1"/>
      <c r="D22" s="1"/>
      <c r="K22" s="2"/>
    </row>
    <row r="23" spans="1:14" x14ac:dyDescent="0.25">
      <c r="A23" s="1">
        <v>177.34580448700001</v>
      </c>
      <c r="B23" s="1"/>
      <c r="C23" s="1"/>
      <c r="D23" s="1"/>
    </row>
    <row r="24" spans="1:14" x14ac:dyDescent="0.25">
      <c r="A24" s="1">
        <v>150.85454643200001</v>
      </c>
      <c r="B24" s="1"/>
      <c r="C24" s="1"/>
      <c r="D24" s="1"/>
      <c r="H24" s="49"/>
    </row>
    <row r="25" spans="1:14" x14ac:dyDescent="0.25">
      <c r="A25" s="1">
        <v>146.04890567199999</v>
      </c>
      <c r="B25" s="1"/>
      <c r="C25" s="1"/>
      <c r="D25" s="1"/>
    </row>
    <row r="26" spans="1:14" x14ac:dyDescent="0.25">
      <c r="A26" s="1">
        <v>101.981670587</v>
      </c>
      <c r="B26" s="1"/>
      <c r="C26" s="1"/>
      <c r="D26" s="1"/>
    </row>
    <row r="27" spans="1:14" x14ac:dyDescent="0.25">
      <c r="A27" s="1">
        <v>149.070026353</v>
      </c>
      <c r="B27" s="1"/>
      <c r="C27" s="1"/>
      <c r="D27" s="1"/>
    </row>
    <row r="28" spans="1:14" x14ac:dyDescent="0.25">
      <c r="A28" s="1">
        <v>157.267664513</v>
      </c>
      <c r="B28" s="1"/>
      <c r="C28" s="1"/>
      <c r="D28" s="1"/>
    </row>
    <row r="29" spans="1:14" x14ac:dyDescent="0.25">
      <c r="A29" s="1">
        <v>161.68682735799999</v>
      </c>
      <c r="B29" s="1"/>
      <c r="C29" s="1"/>
      <c r="D29" s="1"/>
    </row>
    <row r="30" spans="1:14" x14ac:dyDescent="0.25">
      <c r="A30" s="1">
        <v>154.42425955900001</v>
      </c>
      <c r="B30" s="1"/>
      <c r="C30" s="1"/>
      <c r="D30" s="1"/>
    </row>
    <row r="31" spans="1:14" x14ac:dyDescent="0.25">
      <c r="A31" s="1">
        <v>163.09879756300001</v>
      </c>
      <c r="B31" s="1"/>
      <c r="C31" s="1"/>
      <c r="D31" s="1"/>
    </row>
    <row r="32" spans="1:14" x14ac:dyDescent="0.25">
      <c r="A32" s="1">
        <v>170.895664186</v>
      </c>
      <c r="B32" s="1"/>
      <c r="C32" s="1"/>
      <c r="D32" s="1"/>
    </row>
    <row r="33" spans="1:4" x14ac:dyDescent="0.25">
      <c r="A33" s="1">
        <v>158.838740183</v>
      </c>
      <c r="B33" s="1"/>
      <c r="C33" s="1"/>
      <c r="D33" s="1"/>
    </row>
    <row r="34" spans="1:4" x14ac:dyDescent="0.25">
      <c r="A34" s="1">
        <v>149.67930111000001</v>
      </c>
      <c r="B34" s="1"/>
      <c r="C34" s="1"/>
      <c r="D34" s="1"/>
    </row>
    <row r="35" spans="1:4" x14ac:dyDescent="0.25">
      <c r="A35" s="1">
        <v>178.56790381600001</v>
      </c>
      <c r="B35" s="1"/>
      <c r="C35" s="1"/>
      <c r="D35" s="1"/>
    </row>
    <row r="36" spans="1:4" x14ac:dyDescent="0.25">
      <c r="A36" s="1">
        <v>124.824489157</v>
      </c>
      <c r="B36" s="1"/>
      <c r="C36" s="1"/>
      <c r="D36" s="1"/>
    </row>
    <row r="37" spans="1:4" x14ac:dyDescent="0.25">
      <c r="A37" s="1">
        <v>180</v>
      </c>
      <c r="B37" s="1"/>
      <c r="C37" s="1"/>
      <c r="D37" s="1"/>
    </row>
    <row r="38" spans="1:4" x14ac:dyDescent="0.25">
      <c r="A38" s="1">
        <v>163.75590318499999</v>
      </c>
      <c r="B38" s="1"/>
      <c r="C38" s="1"/>
      <c r="D38" s="1"/>
    </row>
    <row r="39" spans="1:4" x14ac:dyDescent="0.25">
      <c r="A39" s="1">
        <v>154.56378362000001</v>
      </c>
      <c r="B39" s="1"/>
      <c r="C39" s="1"/>
      <c r="D39" s="1"/>
    </row>
    <row r="40" spans="1:4" x14ac:dyDescent="0.25">
      <c r="A40" s="1">
        <v>173.93489753399999</v>
      </c>
      <c r="B40" s="1"/>
      <c r="C40" s="1"/>
      <c r="D40" s="1"/>
    </row>
    <row r="41" spans="1:4" x14ac:dyDescent="0.25">
      <c r="A41" s="1">
        <v>171.65952136799999</v>
      </c>
      <c r="B41" s="1"/>
      <c r="C41" s="1"/>
      <c r="D41" s="1"/>
    </row>
    <row r="42" spans="1:4" x14ac:dyDescent="0.25">
      <c r="A42" s="1">
        <v>114.430792415</v>
      </c>
      <c r="B42" s="1"/>
      <c r="C42" s="1"/>
      <c r="D42" s="1"/>
    </row>
    <row r="43" spans="1:4" x14ac:dyDescent="0.25">
      <c r="A43" s="1">
        <v>150.86122685699999</v>
      </c>
      <c r="B43" s="1"/>
      <c r="C43" s="1"/>
      <c r="D43" s="1"/>
    </row>
    <row r="44" spans="1:4" x14ac:dyDescent="0.25">
      <c r="A44" s="1">
        <v>151.95817984799999</v>
      </c>
      <c r="B44" s="1"/>
      <c r="C44" s="1"/>
      <c r="D44" s="1"/>
    </row>
    <row r="45" spans="1:4" x14ac:dyDescent="0.25">
      <c r="A45" s="1">
        <v>169.90249561600001</v>
      </c>
      <c r="B45" s="1"/>
      <c r="C45" s="1"/>
      <c r="D45" s="1"/>
    </row>
    <row r="46" spans="1:4" x14ac:dyDescent="0.25">
      <c r="A46" s="1">
        <v>169.297680759</v>
      </c>
      <c r="B46" s="1"/>
      <c r="C46" s="1"/>
      <c r="D46" s="1"/>
    </row>
    <row r="47" spans="1:4" x14ac:dyDescent="0.25">
      <c r="A47" s="1">
        <v>169.297680759</v>
      </c>
      <c r="B47" s="1"/>
      <c r="C47" s="1"/>
      <c r="D47" s="1"/>
    </row>
    <row r="48" spans="1:4" x14ac:dyDescent="0.25">
      <c r="A48" s="1">
        <v>168.69006752600001</v>
      </c>
      <c r="B48" s="1"/>
      <c r="C48" s="1"/>
      <c r="D48" s="1"/>
    </row>
    <row r="49" spans="1:4" x14ac:dyDescent="0.25">
      <c r="A49" s="1">
        <v>163.092576619</v>
      </c>
      <c r="B49" s="1"/>
      <c r="C49" s="1"/>
      <c r="D49" s="1"/>
    </row>
    <row r="50" spans="1:4" x14ac:dyDescent="0.25">
      <c r="A50" s="1">
        <v>180</v>
      </c>
      <c r="B50" s="1"/>
      <c r="C50" s="1"/>
      <c r="D50" s="1"/>
    </row>
    <row r="51" spans="1:4" x14ac:dyDescent="0.25">
      <c r="A51" s="1">
        <v>162.132909375</v>
      </c>
      <c r="B51" s="1"/>
      <c r="C51" s="1"/>
      <c r="D51" s="1"/>
    </row>
    <row r="52" spans="1:4" x14ac:dyDescent="0.25">
      <c r="A52" s="1">
        <v>158.776343497</v>
      </c>
      <c r="B52" s="1"/>
      <c r="C52" s="1"/>
      <c r="D52" s="1"/>
    </row>
    <row r="53" spans="1:4" x14ac:dyDescent="0.25">
      <c r="A53" s="1">
        <v>165.281606907</v>
      </c>
      <c r="B53" s="1"/>
      <c r="C53" s="1"/>
      <c r="D53" s="1"/>
    </row>
    <row r="54" spans="1:4" x14ac:dyDescent="0.25">
      <c r="A54" s="1">
        <v>72.704170915999995</v>
      </c>
      <c r="B54" s="1"/>
      <c r="C54" s="1"/>
      <c r="D54" s="1"/>
    </row>
    <row r="55" spans="1:4" x14ac:dyDescent="0.25">
      <c r="A55" s="1">
        <v>176.904936064</v>
      </c>
      <c r="B55" s="1"/>
      <c r="C55" s="1"/>
      <c r="D55" s="1"/>
    </row>
    <row r="56" spans="1:4" x14ac:dyDescent="0.25">
      <c r="A56" s="1">
        <v>162.74682007800001</v>
      </c>
      <c r="B56" s="1"/>
      <c r="C56" s="1"/>
      <c r="D56" s="1"/>
    </row>
    <row r="57" spans="1:4" x14ac:dyDescent="0.25">
      <c r="A57" s="1">
        <v>146.03715653200001</v>
      </c>
      <c r="B57" s="1"/>
      <c r="C57" s="1"/>
      <c r="D57" s="1"/>
    </row>
    <row r="58" spans="1:4" x14ac:dyDescent="0.25">
      <c r="A58" s="1">
        <v>163.354961785</v>
      </c>
      <c r="B58" s="1"/>
      <c r="C58" s="1"/>
      <c r="D58" s="1"/>
    </row>
    <row r="59" spans="1:4" x14ac:dyDescent="0.25">
      <c r="A59" s="1">
        <v>167.217768229</v>
      </c>
      <c r="B59" s="1"/>
      <c r="C59" s="1"/>
      <c r="D59" s="1"/>
    </row>
    <row r="60" spans="1:4" x14ac:dyDescent="0.25">
      <c r="A60" s="1">
        <v>177.19210283800001</v>
      </c>
      <c r="B60" s="1"/>
      <c r="C60" s="1"/>
      <c r="D60" s="1"/>
    </row>
    <row r="61" spans="1:4" x14ac:dyDescent="0.25">
      <c r="A61" s="1">
        <v>147.19620533099999</v>
      </c>
      <c r="B61" s="1"/>
      <c r="C61" s="1"/>
      <c r="D61" s="1"/>
    </row>
    <row r="62" spans="1:4" x14ac:dyDescent="0.25">
      <c r="A62" s="1">
        <v>162.05474677000001</v>
      </c>
      <c r="B62" s="1"/>
      <c r="C62" s="1"/>
      <c r="D62" s="1"/>
    </row>
    <row r="63" spans="1:4" x14ac:dyDescent="0.25">
      <c r="A63" s="1">
        <v>128.74697491399999</v>
      </c>
      <c r="B63" s="1"/>
      <c r="C63" s="1"/>
      <c r="D63" s="1"/>
    </row>
    <row r="64" spans="1:4" x14ac:dyDescent="0.25">
      <c r="A64" s="1">
        <v>158.785042186</v>
      </c>
      <c r="B64" s="1"/>
      <c r="C64" s="1"/>
      <c r="D64" s="1"/>
    </row>
    <row r="65" spans="1:4" x14ac:dyDescent="0.25">
      <c r="A65" s="1">
        <v>156.756195816</v>
      </c>
      <c r="B65" s="1"/>
      <c r="C65" s="1"/>
      <c r="D65" s="1"/>
    </row>
    <row r="66" spans="1:4" x14ac:dyDescent="0.25">
      <c r="A66" s="1">
        <v>156.03524116599999</v>
      </c>
      <c r="B66" s="1"/>
      <c r="C66" s="1"/>
      <c r="D66" s="1"/>
    </row>
    <row r="67" spans="1:4" x14ac:dyDescent="0.25">
      <c r="A67" s="1">
        <v>152.98513840199999</v>
      </c>
      <c r="B67" s="1"/>
      <c r="C67" s="1"/>
      <c r="D67" s="1"/>
    </row>
    <row r="68" spans="1:4" x14ac:dyDescent="0.25">
      <c r="A68" s="1">
        <v>156.012510687</v>
      </c>
      <c r="B68" s="1"/>
      <c r="C68" s="1"/>
      <c r="D68" s="1"/>
    </row>
    <row r="69" spans="1:4" x14ac:dyDescent="0.25">
      <c r="A69" s="1">
        <v>157.56899190499999</v>
      </c>
      <c r="B69" s="1"/>
      <c r="C69" s="1"/>
      <c r="D69" s="1"/>
    </row>
    <row r="70" spans="1:4" x14ac:dyDescent="0.25">
      <c r="A70" s="1">
        <v>155.69545073399999</v>
      </c>
      <c r="B70" s="1"/>
      <c r="C70" s="1"/>
      <c r="D70" s="1"/>
    </row>
    <row r="71" spans="1:4" x14ac:dyDescent="0.25">
      <c r="A71" s="1">
        <v>135.99664668099999</v>
      </c>
      <c r="B71" s="1"/>
      <c r="C71" s="1"/>
      <c r="D71" s="1"/>
    </row>
    <row r="72" spans="1:4" x14ac:dyDescent="0.25">
      <c r="A72" s="1">
        <v>140.32599999999999</v>
      </c>
      <c r="B72" s="1"/>
      <c r="C72" s="1"/>
      <c r="D72" s="1"/>
    </row>
    <row r="73" spans="1:4" x14ac:dyDescent="0.25">
      <c r="A73" s="1">
        <v>159.82900000000001</v>
      </c>
      <c r="B73" s="1"/>
      <c r="C73" s="1"/>
      <c r="D73" s="1"/>
    </row>
    <row r="74" spans="1:4" x14ac:dyDescent="0.25">
      <c r="A74" s="1">
        <v>121.675</v>
      </c>
      <c r="B74" s="1"/>
      <c r="C74" s="1"/>
      <c r="D74" s="1"/>
    </row>
    <row r="75" spans="1:4" x14ac:dyDescent="0.25">
      <c r="A75" s="1">
        <v>127.108</v>
      </c>
      <c r="B75" s="1"/>
      <c r="C75" s="1"/>
      <c r="D75" s="1"/>
    </row>
    <row r="76" spans="1:4" x14ac:dyDescent="0.25">
      <c r="A76" s="1">
        <v>156.869</v>
      </c>
      <c r="B76" s="1"/>
      <c r="C76" s="1"/>
      <c r="D76" s="1"/>
    </row>
    <row r="77" spans="1:4" x14ac:dyDescent="0.25">
      <c r="A77" s="1">
        <v>138.77099999999999</v>
      </c>
      <c r="B77" s="1"/>
      <c r="C77" s="1"/>
      <c r="D77" s="1"/>
    </row>
    <row r="78" spans="1:4" x14ac:dyDescent="0.25">
      <c r="A78" s="1">
        <v>138.636</v>
      </c>
      <c r="B78" s="1"/>
      <c r="C78" s="1"/>
      <c r="D78" s="1"/>
    </row>
    <row r="79" spans="1:4" x14ac:dyDescent="0.25">
      <c r="A79" s="1">
        <v>138.262</v>
      </c>
      <c r="B79" s="1"/>
      <c r="C79" s="1"/>
      <c r="D79" s="1"/>
    </row>
    <row r="80" spans="1:4" x14ac:dyDescent="0.25">
      <c r="A80" s="1">
        <v>151.84100000000001</v>
      </c>
      <c r="B80" s="1"/>
      <c r="C80" s="1"/>
      <c r="D80" s="1"/>
    </row>
    <row r="81" spans="1:4" x14ac:dyDescent="0.25">
      <c r="A81" s="1">
        <v>132.839</v>
      </c>
      <c r="B81" s="1"/>
      <c r="C81" s="1"/>
      <c r="D81" s="1"/>
    </row>
    <row r="82" spans="1:4" x14ac:dyDescent="0.25">
      <c r="A82" s="1">
        <v>144.36099999999999</v>
      </c>
      <c r="B82" s="1"/>
      <c r="C82" s="1"/>
      <c r="D82" s="1"/>
    </row>
    <row r="83" spans="1:4" x14ac:dyDescent="0.25">
      <c r="A83" s="1">
        <v>121.01900000000001</v>
      </c>
      <c r="B83" s="1"/>
      <c r="C83" s="1"/>
      <c r="D83" s="1"/>
    </row>
    <row r="84" spans="1:4" x14ac:dyDescent="0.25">
      <c r="A84" s="1">
        <v>124.205</v>
      </c>
      <c r="B84" s="1"/>
      <c r="C84" s="1"/>
      <c r="D84" s="1"/>
    </row>
    <row r="85" spans="1:4" x14ac:dyDescent="0.25">
      <c r="A85" s="1">
        <v>132.18700000000001</v>
      </c>
      <c r="B85" s="1"/>
      <c r="C85" s="1"/>
      <c r="D85" s="1"/>
    </row>
    <row r="86" spans="1:4" x14ac:dyDescent="0.25">
      <c r="A86" s="1">
        <v>109.357</v>
      </c>
      <c r="B86" s="1"/>
      <c r="C86" s="1"/>
      <c r="D86" s="1"/>
    </row>
    <row r="87" spans="1:4" x14ac:dyDescent="0.25">
      <c r="A87" s="1">
        <v>98.471000000000004</v>
      </c>
      <c r="B87" s="1"/>
      <c r="C87" s="1"/>
      <c r="D87" s="1"/>
    </row>
    <row r="88" spans="1:4" x14ac:dyDescent="0.25">
      <c r="A88" s="1">
        <v>155.75899999999999</v>
      </c>
      <c r="B88" s="1"/>
      <c r="C88" s="1"/>
      <c r="D88" s="1"/>
    </row>
    <row r="89" spans="1:4" x14ac:dyDescent="0.25">
      <c r="A89" s="1">
        <v>143.79</v>
      </c>
      <c r="B89" s="1"/>
      <c r="C89" s="1"/>
      <c r="D89" s="1"/>
    </row>
    <row r="90" spans="1:4" x14ac:dyDescent="0.25">
      <c r="A90" s="1">
        <v>166.24700000000001</v>
      </c>
      <c r="B90" s="1"/>
      <c r="C90" s="1"/>
      <c r="D90" s="1"/>
    </row>
    <row r="91" spans="1:4" x14ac:dyDescent="0.25">
      <c r="A91" s="1">
        <v>154.161</v>
      </c>
      <c r="B91" s="1"/>
      <c r="C91" s="1"/>
      <c r="D91" s="1"/>
    </row>
    <row r="92" spans="1:4" x14ac:dyDescent="0.25">
      <c r="A92" s="1">
        <v>157.43100000000001</v>
      </c>
      <c r="B92" s="1"/>
      <c r="C92" s="1"/>
      <c r="D92" s="1"/>
    </row>
    <row r="93" spans="1:4" x14ac:dyDescent="0.25">
      <c r="A93" s="1">
        <v>153.48500000000001</v>
      </c>
      <c r="B93" s="1"/>
      <c r="C93" s="1"/>
      <c r="D93" s="1"/>
    </row>
    <row r="94" spans="1:4" x14ac:dyDescent="0.25">
      <c r="A94" s="1">
        <v>162.89699999999999</v>
      </c>
      <c r="B94" s="1"/>
      <c r="C94" s="1"/>
      <c r="D94" s="1"/>
    </row>
    <row r="95" spans="1:4" x14ac:dyDescent="0.25">
      <c r="A95" s="1">
        <v>135.95099999999999</v>
      </c>
      <c r="B95" s="1"/>
      <c r="C95" s="1"/>
      <c r="D95" s="1"/>
    </row>
    <row r="96" spans="1:4" x14ac:dyDescent="0.25">
      <c r="A96" s="1">
        <v>140.392</v>
      </c>
      <c r="B96" s="1"/>
      <c r="C96" s="1"/>
      <c r="D96" s="1"/>
    </row>
    <row r="97" spans="1:4" x14ac:dyDescent="0.25">
      <c r="A97" s="1">
        <v>163.03100000000001</v>
      </c>
      <c r="B97" s="1"/>
      <c r="C97" s="1"/>
      <c r="D97" s="1"/>
    </row>
    <row r="98" spans="1:4" x14ac:dyDescent="0.25">
      <c r="A98" s="1">
        <v>140.97200000000001</v>
      </c>
      <c r="B98" s="1"/>
      <c r="C98" s="1"/>
      <c r="D98" s="1"/>
    </row>
    <row r="99" spans="1:4" x14ac:dyDescent="0.25">
      <c r="A99" s="1">
        <v>133.99299999999999</v>
      </c>
      <c r="B99" s="1"/>
      <c r="C99" s="1"/>
      <c r="D99" s="1"/>
    </row>
    <row r="100" spans="1:4" x14ac:dyDescent="0.25">
      <c r="A100" s="1">
        <v>82.441000000000003</v>
      </c>
      <c r="B100" s="1"/>
      <c r="C100" s="1"/>
      <c r="D100" s="1"/>
    </row>
    <row r="101" spans="1:4" x14ac:dyDescent="0.25">
      <c r="A101" s="1">
        <v>103.37</v>
      </c>
      <c r="B101" s="1"/>
      <c r="C101" s="1"/>
      <c r="D101" s="1"/>
    </row>
    <row r="102" spans="1:4" x14ac:dyDescent="0.25">
      <c r="A102" s="1">
        <v>102.071</v>
      </c>
      <c r="B102" s="1"/>
      <c r="C102" s="1"/>
      <c r="D102" s="1"/>
    </row>
    <row r="103" spans="1:4" x14ac:dyDescent="0.25">
      <c r="A103" s="1">
        <v>149.767</v>
      </c>
      <c r="B103" s="1"/>
      <c r="C103" s="1"/>
      <c r="D103" s="1"/>
    </row>
    <row r="104" spans="1:4" x14ac:dyDescent="0.25">
      <c r="A104" s="1">
        <v>114.94499999999999</v>
      </c>
      <c r="B104" s="1"/>
      <c r="C104" s="1"/>
      <c r="D104" s="1"/>
    </row>
    <row r="105" spans="1:4" x14ac:dyDescent="0.25">
      <c r="A105" s="1">
        <v>144.06800000000001</v>
      </c>
      <c r="B105" s="1"/>
      <c r="C105" s="1"/>
      <c r="D105" s="1"/>
    </row>
    <row r="106" spans="1:4" x14ac:dyDescent="0.25">
      <c r="A106" s="1">
        <v>134.875</v>
      </c>
      <c r="B106" s="1"/>
      <c r="C106" s="1"/>
      <c r="D106" s="1"/>
    </row>
    <row r="107" spans="1:4" x14ac:dyDescent="0.25">
      <c r="A107" s="1">
        <v>134.441</v>
      </c>
      <c r="B107" s="1"/>
      <c r="C107" s="1"/>
      <c r="D107" s="1"/>
    </row>
    <row r="108" spans="1:4" x14ac:dyDescent="0.25">
      <c r="A108" s="1">
        <v>130.06399999999999</v>
      </c>
      <c r="B108" s="1"/>
      <c r="C108" s="1"/>
      <c r="D108" s="1"/>
    </row>
    <row r="109" spans="1:4" x14ac:dyDescent="0.25">
      <c r="A109" s="1">
        <v>131.035</v>
      </c>
      <c r="B109" s="1"/>
      <c r="C109" s="1"/>
      <c r="D109" s="1"/>
    </row>
    <row r="110" spans="1:4" x14ac:dyDescent="0.25">
      <c r="A110" s="1">
        <v>116.565</v>
      </c>
      <c r="B110" s="1"/>
      <c r="C110" s="1"/>
      <c r="D110" s="1"/>
    </row>
    <row r="111" spans="1:4" x14ac:dyDescent="0.25">
      <c r="A111" s="1">
        <v>141.94</v>
      </c>
      <c r="B111" s="1"/>
      <c r="C111" s="1"/>
      <c r="D111" s="1"/>
    </row>
    <row r="112" spans="1:4" x14ac:dyDescent="0.25">
      <c r="A112" s="1">
        <v>132.33699999999999</v>
      </c>
      <c r="B112" s="1"/>
      <c r="C112" s="1"/>
      <c r="D112" s="1"/>
    </row>
    <row r="113" spans="1:4" x14ac:dyDescent="0.25">
      <c r="A113" s="1">
        <v>107.67100000000001</v>
      </c>
      <c r="B113" s="1"/>
      <c r="C113" s="1"/>
      <c r="D113" s="1"/>
    </row>
    <row r="114" spans="1:4" x14ac:dyDescent="0.25">
      <c r="A114" s="1">
        <v>93.218999999999994</v>
      </c>
      <c r="B114" s="1"/>
      <c r="C114" s="1"/>
      <c r="D114" s="1"/>
    </row>
    <row r="115" spans="1:4" x14ac:dyDescent="0.25">
      <c r="A115" s="1">
        <v>89.049000000000007</v>
      </c>
      <c r="B115" s="1"/>
      <c r="C115" s="1"/>
      <c r="D115" s="1"/>
    </row>
    <row r="116" spans="1:4" x14ac:dyDescent="0.25">
      <c r="A116" s="1">
        <v>135.12899999999999</v>
      </c>
      <c r="B116" s="1"/>
      <c r="C116" s="1"/>
      <c r="D116" s="1"/>
    </row>
    <row r="117" spans="1:4" x14ac:dyDescent="0.25">
      <c r="A117" s="1">
        <v>147.82900000000001</v>
      </c>
      <c r="B117" s="1"/>
      <c r="C117" s="1"/>
      <c r="D117" s="1"/>
    </row>
    <row r="118" spans="1:4" x14ac:dyDescent="0.25">
      <c r="A118" s="1">
        <v>112.249</v>
      </c>
      <c r="B118" s="1"/>
      <c r="C118" s="1"/>
      <c r="D118" s="1"/>
    </row>
    <row r="119" spans="1:4" x14ac:dyDescent="0.25">
      <c r="A119" s="1">
        <v>113.672</v>
      </c>
      <c r="B119" s="1"/>
      <c r="C119" s="1"/>
      <c r="D119" s="1"/>
    </row>
    <row r="120" spans="1:4" x14ac:dyDescent="0.25">
      <c r="A120" s="1">
        <v>110.42</v>
      </c>
      <c r="B120" s="1"/>
      <c r="C120" s="1"/>
      <c r="D120" s="1"/>
    </row>
    <row r="121" spans="1:4" x14ac:dyDescent="0.25">
      <c r="A121" s="1">
        <v>134.47999999999999</v>
      </c>
      <c r="B121" s="1"/>
      <c r="C121" s="1"/>
      <c r="D121" s="1"/>
    </row>
    <row r="122" spans="1:4" x14ac:dyDescent="0.25">
      <c r="A122" s="1">
        <v>141.27099999999999</v>
      </c>
      <c r="B122" s="1"/>
      <c r="C122" s="1"/>
      <c r="D122" s="1"/>
    </row>
    <row r="123" spans="1:4" x14ac:dyDescent="0.25">
      <c r="A123" s="1">
        <v>138.83799999999999</v>
      </c>
      <c r="B123" s="1"/>
      <c r="C123" s="1"/>
      <c r="D123" s="1"/>
    </row>
    <row r="124" spans="1:4" x14ac:dyDescent="0.25">
      <c r="A124" s="1">
        <v>138.84</v>
      </c>
      <c r="B124" s="1"/>
      <c r="C124" s="1"/>
      <c r="D124" s="1"/>
    </row>
    <row r="125" spans="1:4" x14ac:dyDescent="0.25">
      <c r="A125" s="1">
        <v>134.215</v>
      </c>
      <c r="B125" s="1"/>
      <c r="C125" s="1"/>
      <c r="D125" s="1"/>
    </row>
    <row r="126" spans="1:4" x14ac:dyDescent="0.25">
      <c r="A126" s="1">
        <v>141.096</v>
      </c>
      <c r="B126" s="1"/>
      <c r="C126" s="1"/>
      <c r="D126" s="1"/>
    </row>
    <row r="127" spans="1:4" x14ac:dyDescent="0.25">
      <c r="A127" s="1">
        <v>157.029</v>
      </c>
      <c r="B127" s="1"/>
      <c r="C127" s="1"/>
      <c r="D127" s="1"/>
    </row>
    <row r="128" spans="1:4" x14ac:dyDescent="0.25">
      <c r="A128" s="1">
        <v>137.28100000000001</v>
      </c>
      <c r="B128" s="1"/>
      <c r="C128" s="1"/>
      <c r="D128" s="1"/>
    </row>
    <row r="129" spans="1:4" x14ac:dyDescent="0.25">
      <c r="A129" s="1">
        <v>137.28399999999999</v>
      </c>
      <c r="B129" s="1"/>
      <c r="C129" s="1"/>
      <c r="D129" s="1"/>
    </row>
    <row r="130" spans="1:4" x14ac:dyDescent="0.25">
      <c r="A130" s="1">
        <v>144.66300000000001</v>
      </c>
      <c r="B130" s="1"/>
      <c r="C130" s="1"/>
      <c r="D130" s="1"/>
    </row>
    <row r="131" spans="1:4" x14ac:dyDescent="0.25">
      <c r="A131" s="1">
        <v>139.91499999999999</v>
      </c>
      <c r="B131" s="1"/>
      <c r="C131" s="1"/>
      <c r="D131" s="1"/>
    </row>
    <row r="132" spans="1:4" x14ac:dyDescent="0.25">
      <c r="A132" s="1">
        <v>123.60599999999999</v>
      </c>
      <c r="B132" s="1"/>
      <c r="C132" s="1"/>
      <c r="D132" s="1"/>
    </row>
    <row r="133" spans="1:4" x14ac:dyDescent="0.25">
      <c r="A133" s="1">
        <v>117.15300000000001</v>
      </c>
      <c r="B133" s="1"/>
      <c r="C133" s="1"/>
      <c r="D133" s="1"/>
    </row>
    <row r="134" spans="1:4" x14ac:dyDescent="0.25">
      <c r="A134" s="1">
        <v>142.15</v>
      </c>
      <c r="B134" s="1"/>
      <c r="C134" s="1"/>
      <c r="D134" s="1"/>
    </row>
    <row r="135" spans="1:4" x14ac:dyDescent="0.25">
      <c r="A135" s="1">
        <v>142.58099999999999</v>
      </c>
      <c r="B135" s="1"/>
      <c r="C135" s="1"/>
      <c r="D135" s="1"/>
    </row>
    <row r="136" spans="1:4" x14ac:dyDescent="0.25">
      <c r="A136" s="1">
        <v>61.89</v>
      </c>
      <c r="B136" s="1"/>
      <c r="C136" s="1"/>
      <c r="D136" s="1"/>
    </row>
    <row r="137" spans="1:4" x14ac:dyDescent="0.25">
      <c r="A137" s="1">
        <v>130.96100000000001</v>
      </c>
      <c r="B137" s="1"/>
      <c r="C137" s="1"/>
      <c r="D137" s="1"/>
    </row>
    <row r="138" spans="1:4" x14ac:dyDescent="0.25">
      <c r="A138" s="1">
        <v>136.25399999999999</v>
      </c>
      <c r="B138" s="1"/>
      <c r="C138" s="1"/>
      <c r="D138" s="1"/>
    </row>
    <row r="139" spans="1:4" x14ac:dyDescent="0.25">
      <c r="A139" s="1">
        <v>105.319</v>
      </c>
      <c r="B139" s="1"/>
      <c r="C139" s="1"/>
      <c r="D139" s="1"/>
    </row>
    <row r="140" spans="1:4" x14ac:dyDescent="0.25">
      <c r="A140" s="1">
        <v>113.673</v>
      </c>
      <c r="B140" s="1"/>
      <c r="C140" s="1"/>
      <c r="D140" s="1"/>
    </row>
    <row r="141" spans="1:4" x14ac:dyDescent="0.25">
      <c r="A141" s="1">
        <v>108.58199999999999</v>
      </c>
      <c r="B141" s="1"/>
      <c r="C141" s="1"/>
      <c r="D141" s="1"/>
    </row>
    <row r="142" spans="1:4" x14ac:dyDescent="0.25">
      <c r="A142" s="1">
        <v>113.962</v>
      </c>
      <c r="B142" s="1"/>
      <c r="C142" s="1"/>
      <c r="D142" s="1"/>
    </row>
    <row r="143" spans="1:4" x14ac:dyDescent="0.25">
      <c r="A143" s="1">
        <v>141.958</v>
      </c>
      <c r="B143" s="1"/>
      <c r="C143" s="1"/>
      <c r="D143" s="1"/>
    </row>
    <row r="144" spans="1:4" x14ac:dyDescent="0.25">
      <c r="A144" s="1">
        <v>77.887</v>
      </c>
      <c r="B144" s="1"/>
      <c r="C144" s="1"/>
      <c r="D144" s="1"/>
    </row>
    <row r="145" spans="1:4" x14ac:dyDescent="0.25">
      <c r="A145" s="1">
        <v>110.42400000000001</v>
      </c>
      <c r="B145" s="1"/>
      <c r="C145" s="1"/>
      <c r="D145" s="1"/>
    </row>
    <row r="146" spans="1:4" x14ac:dyDescent="0.25">
      <c r="A146" s="1">
        <v>126.187</v>
      </c>
      <c r="B146" s="1"/>
      <c r="C146" s="1"/>
      <c r="D146" s="1"/>
    </row>
    <row r="147" spans="1:4" x14ac:dyDescent="0.25">
      <c r="A147" s="1">
        <v>79.046000000000006</v>
      </c>
      <c r="B147" s="1"/>
      <c r="C147" s="1"/>
      <c r="D147" s="1"/>
    </row>
    <row r="148" spans="1:4" x14ac:dyDescent="0.25">
      <c r="A148" s="1">
        <v>121.462</v>
      </c>
      <c r="B148" s="1"/>
      <c r="C148" s="1"/>
      <c r="D148" s="1"/>
    </row>
    <row r="149" spans="1:4" x14ac:dyDescent="0.25">
      <c r="A149" s="1">
        <v>141.89599999999999</v>
      </c>
      <c r="B149" s="1"/>
      <c r="C149" s="1"/>
      <c r="D149" s="1"/>
    </row>
    <row r="150" spans="1:4" x14ac:dyDescent="0.25">
      <c r="A150" s="1">
        <v>136.85900000000001</v>
      </c>
      <c r="B150" s="1"/>
      <c r="C150" s="1"/>
      <c r="D150" s="1"/>
    </row>
    <row r="151" spans="1:4" x14ac:dyDescent="0.25">
      <c r="A151" s="1">
        <v>128.58199999999999</v>
      </c>
      <c r="B151" s="1"/>
      <c r="C151" s="1"/>
      <c r="D151" s="1"/>
    </row>
    <row r="152" spans="1:4" x14ac:dyDescent="0.25">
      <c r="A152" s="1">
        <v>96.911000000000001</v>
      </c>
      <c r="B152" s="1"/>
      <c r="C152" s="1"/>
      <c r="D152" s="1"/>
    </row>
    <row r="153" spans="1:4" x14ac:dyDescent="0.25">
      <c r="A153" s="1">
        <v>131.154</v>
      </c>
      <c r="B153" s="1"/>
      <c r="C153" s="1"/>
      <c r="D153" s="1"/>
    </row>
    <row r="154" spans="1:4" x14ac:dyDescent="0.25">
      <c r="A154" s="1">
        <v>111.621</v>
      </c>
      <c r="B154" s="1"/>
      <c r="C154" s="1"/>
      <c r="D154" s="1"/>
    </row>
    <row r="155" spans="1:4" x14ac:dyDescent="0.25">
      <c r="A155" s="1">
        <v>145.54599999999999</v>
      </c>
      <c r="B155" s="1"/>
      <c r="C155" s="1"/>
      <c r="D155" s="1"/>
    </row>
    <row r="156" spans="1:4" x14ac:dyDescent="0.25">
      <c r="A156" s="1">
        <v>133.37200000000001</v>
      </c>
      <c r="B156" s="1"/>
      <c r="C156" s="1"/>
      <c r="D156" s="1"/>
    </row>
    <row r="157" spans="1:4" x14ac:dyDescent="0.25">
      <c r="A157" s="1">
        <v>141.00899999999999</v>
      </c>
      <c r="B157" s="1"/>
      <c r="C157" s="1"/>
      <c r="D157" s="1"/>
    </row>
    <row r="158" spans="1:4" x14ac:dyDescent="0.25">
      <c r="A158" s="1">
        <v>106.583</v>
      </c>
      <c r="B158" s="1"/>
      <c r="C158" s="1"/>
      <c r="D158" s="1"/>
    </row>
    <row r="159" spans="1:4" x14ac:dyDescent="0.25">
      <c r="A159" s="1">
        <v>134.75899999999999</v>
      </c>
      <c r="B159" s="1"/>
      <c r="C159" s="1"/>
      <c r="D159" s="1"/>
    </row>
    <row r="160" spans="1:4" x14ac:dyDescent="0.25">
      <c r="A160" s="1">
        <v>162.40799999999999</v>
      </c>
      <c r="B160" s="1"/>
      <c r="C160" s="1"/>
      <c r="D160" s="1"/>
    </row>
    <row r="161" spans="1:4" x14ac:dyDescent="0.25">
      <c r="A161" s="1">
        <v>126.441</v>
      </c>
      <c r="B161" s="1"/>
      <c r="C161" s="1"/>
      <c r="D161" s="1"/>
    </row>
    <row r="162" spans="1:4" x14ac:dyDescent="0.25">
      <c r="A162" s="1">
        <v>139.56299999999999</v>
      </c>
      <c r="B162" s="1"/>
      <c r="C162" s="1"/>
      <c r="D162" s="1"/>
    </row>
    <row r="163" spans="1:4" x14ac:dyDescent="0.25">
      <c r="A163" s="1">
        <v>85.073999999999998</v>
      </c>
      <c r="B163" s="1"/>
      <c r="C163" s="1"/>
      <c r="D163" s="1"/>
    </row>
    <row r="164" spans="1:4" x14ac:dyDescent="0.25">
      <c r="A164" s="1">
        <v>108.435</v>
      </c>
      <c r="B164" s="1"/>
      <c r="C164" s="1"/>
      <c r="D164" s="1"/>
    </row>
    <row r="165" spans="1:4" x14ac:dyDescent="0.25">
      <c r="A165" s="1">
        <v>112.971</v>
      </c>
      <c r="B165" s="1"/>
      <c r="C165" s="1"/>
      <c r="D165" s="1"/>
    </row>
    <row r="166" spans="1:4" x14ac:dyDescent="0.25">
      <c r="A166" s="1">
        <v>132.98599999999999</v>
      </c>
      <c r="B166" s="1"/>
      <c r="C166" s="1"/>
      <c r="D166" s="1"/>
    </row>
    <row r="167" spans="1:4" x14ac:dyDescent="0.25">
      <c r="A167" s="1">
        <v>82.807000000000002</v>
      </c>
      <c r="B167" s="1"/>
      <c r="C167" s="1"/>
      <c r="D167" s="1"/>
    </row>
    <row r="168" spans="1:4" x14ac:dyDescent="0.25">
      <c r="A168" s="1">
        <v>125.863</v>
      </c>
      <c r="B168" s="1"/>
      <c r="C168" s="1"/>
      <c r="D168" s="1"/>
    </row>
    <row r="169" spans="1:4" x14ac:dyDescent="0.25">
      <c r="A169" s="1">
        <v>75.42</v>
      </c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</sheetData>
  <mergeCells count="4">
    <mergeCell ref="H3:H11"/>
    <mergeCell ref="J3:J11"/>
    <mergeCell ref="K3:K11"/>
    <mergeCell ref="L3:L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5"/>
  <sheetViews>
    <sheetView workbookViewId="0">
      <selection activeCell="L28" sqref="L28"/>
    </sheetView>
  </sheetViews>
  <sheetFormatPr baseColWidth="10" defaultRowHeight="15" x14ac:dyDescent="0.25"/>
  <cols>
    <col min="3" max="3" width="18.28515625" bestFit="1" customWidth="1"/>
    <col min="4" max="4" width="18.42578125" customWidth="1"/>
    <col min="5" max="5" width="14" customWidth="1"/>
    <col min="9" max="9" width="10.85546875" customWidth="1"/>
    <col min="10" max="10" width="14.5703125" bestFit="1" customWidth="1"/>
    <col min="11" max="11" width="12.140625" bestFit="1" customWidth="1"/>
    <col min="12" max="12" width="17.28515625" bestFit="1" customWidth="1"/>
    <col min="13" max="13" width="12.5703125" bestFit="1" customWidth="1"/>
  </cols>
  <sheetData>
    <row r="1" spans="1:15" ht="15.75" thickBot="1" x14ac:dyDescent="0.3">
      <c r="A1" s="48" t="s">
        <v>8</v>
      </c>
      <c r="B1" s="48"/>
      <c r="C1" s="48"/>
      <c r="D1" s="48" t="s">
        <v>8</v>
      </c>
      <c r="E1" s="48" t="s">
        <v>9</v>
      </c>
    </row>
    <row r="2" spans="1:15" ht="15.75" thickBot="1" x14ac:dyDescent="0.3">
      <c r="A2" s="1">
        <v>157.66399999999999</v>
      </c>
      <c r="B2" s="1"/>
      <c r="C2" s="1" t="s">
        <v>12</v>
      </c>
      <c r="D2" s="2">
        <f>AVERAGE(A2:A218)</f>
        <v>146.61273271889399</v>
      </c>
      <c r="E2" s="90">
        <f>D2*PI()/180</f>
        <v>2.558874911291118</v>
      </c>
      <c r="I2" s="86" t="s">
        <v>0</v>
      </c>
      <c r="J2" s="4" t="s">
        <v>35</v>
      </c>
      <c r="K2" s="4" t="s">
        <v>36</v>
      </c>
      <c r="L2" s="4" t="s">
        <v>37</v>
      </c>
      <c r="M2" s="5" t="s">
        <v>2</v>
      </c>
    </row>
    <row r="3" spans="1:15" x14ac:dyDescent="0.25">
      <c r="A3" s="1">
        <v>164.578</v>
      </c>
      <c r="B3" s="1"/>
      <c r="C3" s="1" t="s">
        <v>13</v>
      </c>
      <c r="D3" s="2">
        <f>STDEV(A2:A218)</f>
        <v>21.611384194986876</v>
      </c>
      <c r="E3" s="90">
        <f>D3*PI()/180</f>
        <v>0.37718981011598518</v>
      </c>
      <c r="I3" s="147" t="s">
        <v>34</v>
      </c>
      <c r="J3" s="87">
        <v>39.04783818136778</v>
      </c>
      <c r="K3" s="129">
        <f>AVERAGE(J3:J14)</f>
        <v>14.56964983916127</v>
      </c>
      <c r="L3" s="129">
        <f>STDEV(J3:J14)</f>
        <v>8.5121767129541421</v>
      </c>
      <c r="M3" s="150">
        <f>COUNTA(J3:J14)</f>
        <v>12</v>
      </c>
    </row>
    <row r="4" spans="1:15" x14ac:dyDescent="0.25">
      <c r="A4" s="1">
        <v>172.46100000000001</v>
      </c>
      <c r="B4" s="1"/>
      <c r="C4" s="1"/>
      <c r="I4" s="148"/>
      <c r="J4" s="88">
        <v>21.043877914225838</v>
      </c>
      <c r="K4" s="130"/>
      <c r="L4" s="130"/>
      <c r="M4" s="151"/>
    </row>
    <row r="5" spans="1:15" x14ac:dyDescent="0.25">
      <c r="A5" s="1">
        <v>168.078</v>
      </c>
      <c r="B5" s="1"/>
      <c r="C5" s="1"/>
      <c r="I5" s="148"/>
      <c r="J5" s="88">
        <v>14.786470157401732</v>
      </c>
      <c r="K5" s="130"/>
      <c r="L5" s="130"/>
      <c r="M5" s="151"/>
    </row>
    <row r="6" spans="1:15" x14ac:dyDescent="0.25">
      <c r="A6" s="1">
        <v>127.747</v>
      </c>
      <c r="B6" s="1"/>
      <c r="C6" s="1"/>
      <c r="I6" s="148"/>
      <c r="J6" s="88">
        <v>12.460892117357483</v>
      </c>
      <c r="K6" s="130"/>
      <c r="L6" s="130"/>
      <c r="M6" s="151"/>
    </row>
    <row r="7" spans="1:15" x14ac:dyDescent="0.25">
      <c r="A7" s="1">
        <v>164.529</v>
      </c>
      <c r="B7" s="1"/>
      <c r="C7" s="1"/>
      <c r="I7" s="148"/>
      <c r="J7" s="88">
        <v>10.22368302038541</v>
      </c>
      <c r="K7" s="130"/>
      <c r="L7" s="130"/>
      <c r="M7" s="151"/>
    </row>
    <row r="8" spans="1:15" x14ac:dyDescent="0.25">
      <c r="A8" s="1">
        <v>169.39</v>
      </c>
      <c r="B8" s="1"/>
      <c r="C8" s="1"/>
      <c r="I8" s="148"/>
      <c r="J8" s="88">
        <v>9.3757779296557864</v>
      </c>
      <c r="K8" s="130"/>
      <c r="L8" s="130"/>
      <c r="M8" s="151"/>
    </row>
    <row r="9" spans="1:15" x14ac:dyDescent="0.25">
      <c r="A9" s="1">
        <v>168.172</v>
      </c>
      <c r="B9" s="1"/>
      <c r="C9" s="1"/>
      <c r="I9" s="148"/>
      <c r="J9" s="88">
        <v>8.8106228383825123</v>
      </c>
      <c r="K9" s="130"/>
      <c r="L9" s="130"/>
      <c r="M9" s="151"/>
    </row>
    <row r="10" spans="1:15" x14ac:dyDescent="0.25">
      <c r="A10" s="1">
        <v>154.52600000000001</v>
      </c>
      <c r="B10" s="1"/>
      <c r="C10" s="1"/>
      <c r="I10" s="148"/>
      <c r="J10" s="88">
        <v>6.9419573134636767</v>
      </c>
      <c r="K10" s="130"/>
      <c r="L10" s="130"/>
      <c r="M10" s="151"/>
    </row>
    <row r="11" spans="1:15" x14ac:dyDescent="0.25">
      <c r="A11" s="1">
        <v>156.6</v>
      </c>
      <c r="B11" s="1"/>
      <c r="C11" s="1"/>
      <c r="I11" s="148"/>
      <c r="J11" s="88">
        <v>12.028324951272596</v>
      </c>
      <c r="K11" s="130"/>
      <c r="L11" s="130"/>
      <c r="M11" s="151"/>
    </row>
    <row r="12" spans="1:15" x14ac:dyDescent="0.25">
      <c r="A12" s="1">
        <v>144.76400000000001</v>
      </c>
      <c r="B12" s="1"/>
      <c r="C12" s="1"/>
      <c r="I12" s="148"/>
      <c r="J12" s="88">
        <v>13.405841501479049</v>
      </c>
      <c r="K12" s="130"/>
      <c r="L12" s="130"/>
      <c r="M12" s="151"/>
    </row>
    <row r="13" spans="1:15" x14ac:dyDescent="0.25">
      <c r="A13" s="1">
        <v>174.49799999999999</v>
      </c>
      <c r="B13" s="1"/>
      <c r="C13" s="1"/>
      <c r="I13" s="148"/>
      <c r="J13" s="88">
        <v>12.039321477659726</v>
      </c>
      <c r="K13" s="130"/>
      <c r="L13" s="130"/>
      <c r="M13" s="151"/>
    </row>
    <row r="14" spans="1:15" ht="15.75" thickBot="1" x14ac:dyDescent="0.3">
      <c r="A14" s="1">
        <v>179.5</v>
      </c>
      <c r="B14" s="1"/>
      <c r="C14" s="1"/>
      <c r="I14" s="149"/>
      <c r="J14" s="89">
        <v>14.671190667283637</v>
      </c>
      <c r="K14" s="131"/>
      <c r="L14" s="131"/>
      <c r="M14" s="152"/>
    </row>
    <row r="15" spans="1:15" x14ac:dyDescent="0.25">
      <c r="A15" s="1">
        <v>165.881</v>
      </c>
      <c r="B15" s="1"/>
      <c r="C15" s="1"/>
    </row>
    <row r="16" spans="1:15" x14ac:dyDescent="0.25">
      <c r="A16" s="1">
        <v>165.374</v>
      </c>
      <c r="B16" s="1"/>
      <c r="C16" s="1"/>
      <c r="I16" s="55" t="s">
        <v>3</v>
      </c>
      <c r="J16" s="56">
        <f>K3/(1-COS(D2*PI()/180/2))</f>
        <v>20.441576230812458</v>
      </c>
      <c r="K16" s="55" t="s">
        <v>18</v>
      </c>
      <c r="M16" s="60" t="s">
        <v>10</v>
      </c>
      <c r="N16" s="56">
        <f>J16*(L3/K3+1/2*SIN(E2/2)*E3/(1-COS(E2/2)))</f>
        <v>17.123739330123946</v>
      </c>
      <c r="O16" s="55" t="s">
        <v>18</v>
      </c>
    </row>
    <row r="17" spans="1:15" x14ac:dyDescent="0.25">
      <c r="A17" s="1">
        <v>142.745</v>
      </c>
      <c r="B17" s="1"/>
      <c r="C17" s="1"/>
      <c r="I17" s="55"/>
      <c r="J17" s="55"/>
      <c r="K17" s="55"/>
      <c r="M17" s="61"/>
      <c r="N17" s="55"/>
      <c r="O17" s="55"/>
    </row>
    <row r="18" spans="1:15" x14ac:dyDescent="0.25">
      <c r="A18" s="1">
        <v>161.834</v>
      </c>
      <c r="B18" s="1"/>
      <c r="C18" s="1"/>
      <c r="I18" s="55" t="s">
        <v>6</v>
      </c>
      <c r="J18" s="56">
        <f>J16-K3</f>
        <v>5.8719263916511881</v>
      </c>
      <c r="K18" s="55" t="s">
        <v>18</v>
      </c>
      <c r="M18" s="60" t="s">
        <v>11</v>
      </c>
      <c r="N18" s="56">
        <f>(N16/J16+1/2*E3*TAN(E2/2))*J18</f>
        <v>8.6115626171698061</v>
      </c>
      <c r="O18" s="55" t="s">
        <v>18</v>
      </c>
    </row>
    <row r="19" spans="1:15" x14ac:dyDescent="0.25">
      <c r="A19" s="1">
        <v>126.87</v>
      </c>
      <c r="B19" s="1"/>
      <c r="C19" s="1"/>
    </row>
    <row r="20" spans="1:15" x14ac:dyDescent="0.25">
      <c r="A20" s="1">
        <v>163.74</v>
      </c>
      <c r="B20" s="1"/>
      <c r="C20" s="1"/>
    </row>
    <row r="21" spans="1:15" x14ac:dyDescent="0.25">
      <c r="A21" s="1">
        <v>166.20099999999999</v>
      </c>
      <c r="B21" s="1"/>
      <c r="C21" s="1"/>
    </row>
    <row r="22" spans="1:15" x14ac:dyDescent="0.25">
      <c r="A22" s="1">
        <v>113.282</v>
      </c>
      <c r="B22" s="1"/>
      <c r="C22" s="1"/>
      <c r="H22" s="48"/>
    </row>
    <row r="23" spans="1:15" x14ac:dyDescent="0.25">
      <c r="A23" s="1">
        <v>147.995</v>
      </c>
      <c r="B23" s="1"/>
      <c r="C23" s="1"/>
    </row>
    <row r="24" spans="1:15" x14ac:dyDescent="0.25">
      <c r="A24" s="1">
        <v>139.35900000000001</v>
      </c>
      <c r="B24" s="1"/>
      <c r="C24" s="1"/>
    </row>
    <row r="25" spans="1:15" x14ac:dyDescent="0.25">
      <c r="A25" s="1">
        <v>143.13</v>
      </c>
      <c r="B25" s="1"/>
      <c r="C25" s="1"/>
    </row>
    <row r="26" spans="1:15" x14ac:dyDescent="0.25">
      <c r="A26" s="1">
        <v>166.29300000000001</v>
      </c>
      <c r="B26" s="1"/>
      <c r="C26" s="1"/>
    </row>
    <row r="27" spans="1:15" x14ac:dyDescent="0.25">
      <c r="A27" s="1">
        <v>125.93300000000001</v>
      </c>
      <c r="B27" s="1"/>
      <c r="C27" s="1"/>
    </row>
    <row r="28" spans="1:15" x14ac:dyDescent="0.25">
      <c r="A28" s="1">
        <v>143.13</v>
      </c>
      <c r="B28" s="1"/>
      <c r="C28" s="1"/>
      <c r="M28" s="1"/>
    </row>
    <row r="29" spans="1:15" x14ac:dyDescent="0.25">
      <c r="A29" s="1">
        <v>168.857</v>
      </c>
      <c r="B29" s="1"/>
      <c r="C29" s="1"/>
      <c r="M29" s="2"/>
    </row>
    <row r="30" spans="1:15" x14ac:dyDescent="0.25">
      <c r="A30" s="1">
        <v>142.577</v>
      </c>
      <c r="B30" s="1"/>
      <c r="C30" s="1"/>
      <c r="M30" s="2"/>
    </row>
    <row r="31" spans="1:15" x14ac:dyDescent="0.25">
      <c r="A31" s="1">
        <v>157.703</v>
      </c>
      <c r="B31" s="1"/>
      <c r="C31" s="1"/>
      <c r="M31" s="1"/>
    </row>
    <row r="32" spans="1:15" x14ac:dyDescent="0.25">
      <c r="A32" s="1">
        <v>160.048</v>
      </c>
      <c r="B32" s="1"/>
      <c r="C32" s="1"/>
      <c r="M32" s="1"/>
    </row>
    <row r="33" spans="1:3" x14ac:dyDescent="0.25">
      <c r="A33" s="1">
        <v>149.57400000000001</v>
      </c>
      <c r="B33" s="1"/>
      <c r="C33" s="1"/>
    </row>
    <row r="34" spans="1:3" x14ac:dyDescent="0.25">
      <c r="A34" s="1">
        <v>146.821</v>
      </c>
      <c r="B34" s="1"/>
      <c r="C34" s="1"/>
    </row>
    <row r="35" spans="1:3" x14ac:dyDescent="0.25">
      <c r="A35" s="1">
        <v>127.512</v>
      </c>
      <c r="B35" s="1"/>
      <c r="C35" s="1"/>
    </row>
    <row r="36" spans="1:3" x14ac:dyDescent="0.25">
      <c r="A36" s="1">
        <v>159.31</v>
      </c>
      <c r="B36" s="1"/>
      <c r="C36" s="1"/>
    </row>
    <row r="37" spans="1:3" x14ac:dyDescent="0.25">
      <c r="A37" s="1">
        <v>123.111</v>
      </c>
      <c r="B37" s="1"/>
      <c r="C37" s="1"/>
    </row>
    <row r="38" spans="1:3" x14ac:dyDescent="0.25">
      <c r="A38" s="1">
        <v>126.336</v>
      </c>
      <c r="B38" s="1"/>
      <c r="C38" s="1"/>
    </row>
    <row r="39" spans="1:3" x14ac:dyDescent="0.25">
      <c r="A39" s="1">
        <v>167.114</v>
      </c>
      <c r="B39" s="1"/>
      <c r="C39" s="1"/>
    </row>
    <row r="40" spans="1:3" x14ac:dyDescent="0.25">
      <c r="A40" s="1">
        <v>156.35900000000001</v>
      </c>
      <c r="B40" s="1"/>
      <c r="C40" s="1"/>
    </row>
    <row r="41" spans="1:3" x14ac:dyDescent="0.25">
      <c r="A41" s="1">
        <v>157.87899999999999</v>
      </c>
      <c r="B41" s="1"/>
      <c r="C41" s="1"/>
    </row>
    <row r="42" spans="1:3" x14ac:dyDescent="0.25">
      <c r="A42" s="1">
        <v>147.095</v>
      </c>
      <c r="B42" s="1"/>
      <c r="C42" s="1"/>
    </row>
    <row r="43" spans="1:3" x14ac:dyDescent="0.25">
      <c r="A43" s="1">
        <v>138.01300000000001</v>
      </c>
      <c r="B43" s="1"/>
      <c r="C43" s="1"/>
    </row>
    <row r="44" spans="1:3" x14ac:dyDescent="0.25">
      <c r="A44" s="1">
        <v>162.499</v>
      </c>
      <c r="B44" s="1"/>
      <c r="C44" s="1"/>
    </row>
    <row r="45" spans="1:3" x14ac:dyDescent="0.25">
      <c r="A45" s="1">
        <v>158.19900000000001</v>
      </c>
      <c r="B45" s="1"/>
      <c r="C45" s="1"/>
    </row>
    <row r="46" spans="1:3" x14ac:dyDescent="0.25">
      <c r="A46" s="1">
        <v>164.745</v>
      </c>
      <c r="B46" s="1"/>
      <c r="C46" s="1"/>
    </row>
    <row r="47" spans="1:3" x14ac:dyDescent="0.25">
      <c r="A47" s="1">
        <v>168.47900000000001</v>
      </c>
      <c r="B47" s="1"/>
      <c r="C47" s="1"/>
    </row>
    <row r="48" spans="1:3" x14ac:dyDescent="0.25">
      <c r="A48" s="1">
        <v>177.994</v>
      </c>
      <c r="B48" s="1"/>
      <c r="C48" s="1"/>
    </row>
    <row r="49" spans="1:4" x14ac:dyDescent="0.25">
      <c r="A49" s="1">
        <v>168.167</v>
      </c>
      <c r="B49" s="1"/>
      <c r="C49" s="1"/>
    </row>
    <row r="50" spans="1:4" x14ac:dyDescent="0.25">
      <c r="A50" s="1">
        <v>161.565</v>
      </c>
      <c r="B50" s="1"/>
      <c r="C50" s="1"/>
    </row>
    <row r="51" spans="1:4" x14ac:dyDescent="0.25">
      <c r="A51" s="1">
        <v>149.851</v>
      </c>
      <c r="B51" s="1"/>
      <c r="C51" s="1"/>
    </row>
    <row r="52" spans="1:4" x14ac:dyDescent="0.25">
      <c r="A52" s="1">
        <v>166.887</v>
      </c>
      <c r="B52" s="1"/>
      <c r="C52" s="1"/>
    </row>
    <row r="53" spans="1:4" x14ac:dyDescent="0.25">
      <c r="A53" s="1">
        <v>137.911</v>
      </c>
      <c r="B53" s="1"/>
      <c r="C53" s="1"/>
    </row>
    <row r="54" spans="1:4" x14ac:dyDescent="0.25">
      <c r="A54" s="1">
        <v>171.65600000000001</v>
      </c>
      <c r="B54" s="1"/>
      <c r="C54" s="1"/>
    </row>
    <row r="55" spans="1:4" x14ac:dyDescent="0.25">
      <c r="A55" s="1">
        <v>116.042</v>
      </c>
      <c r="B55" s="1"/>
      <c r="C55" s="1"/>
    </row>
    <row r="56" spans="1:4" x14ac:dyDescent="0.25">
      <c r="A56" s="1">
        <v>175.55600000000001</v>
      </c>
      <c r="B56" s="1"/>
      <c r="C56" s="1"/>
    </row>
    <row r="57" spans="1:4" x14ac:dyDescent="0.25">
      <c r="A57" s="1">
        <v>150.91</v>
      </c>
      <c r="B57" s="1"/>
      <c r="C57" s="1"/>
    </row>
    <row r="58" spans="1:4" x14ac:dyDescent="0.25">
      <c r="A58" s="1">
        <v>156.23599999999999</v>
      </c>
      <c r="B58" s="1"/>
      <c r="C58" s="1"/>
    </row>
    <row r="59" spans="1:4" x14ac:dyDescent="0.25">
      <c r="A59" s="1">
        <v>146.31</v>
      </c>
      <c r="B59" s="1"/>
      <c r="C59" s="1"/>
    </row>
    <row r="60" spans="1:4" x14ac:dyDescent="0.25">
      <c r="A60" s="1">
        <v>156.04900000000001</v>
      </c>
      <c r="B60" s="1"/>
      <c r="C60" s="1"/>
    </row>
    <row r="61" spans="1:4" x14ac:dyDescent="0.25">
      <c r="A61" s="1">
        <v>149.67599999999999</v>
      </c>
      <c r="B61" s="1"/>
      <c r="C61" s="1"/>
    </row>
    <row r="62" spans="1:4" x14ac:dyDescent="0.25">
      <c r="A62" s="1">
        <v>127.488</v>
      </c>
      <c r="B62" s="1"/>
      <c r="C62" s="1"/>
    </row>
    <row r="63" spans="1:4" x14ac:dyDescent="0.25">
      <c r="A63" s="1">
        <v>142.56100000000001</v>
      </c>
      <c r="B63" s="1"/>
      <c r="C63" s="1"/>
      <c r="D63" s="1"/>
    </row>
    <row r="64" spans="1:4" x14ac:dyDescent="0.25">
      <c r="A64" s="1">
        <v>161.65899999999999</v>
      </c>
      <c r="B64" s="1"/>
      <c r="C64" s="1"/>
    </row>
    <row r="65" spans="1:3" x14ac:dyDescent="0.25">
      <c r="A65" s="1">
        <v>146.626</v>
      </c>
      <c r="B65" s="1"/>
      <c r="C65" s="1"/>
    </row>
    <row r="66" spans="1:3" x14ac:dyDescent="0.25">
      <c r="A66" s="1">
        <v>164.63300000000001</v>
      </c>
      <c r="B66" s="1"/>
      <c r="C66" s="1"/>
    </row>
    <row r="67" spans="1:3" x14ac:dyDescent="0.25">
      <c r="A67" s="1">
        <v>180</v>
      </c>
      <c r="B67" s="1"/>
      <c r="C67" s="1"/>
    </row>
    <row r="68" spans="1:3" x14ac:dyDescent="0.25">
      <c r="A68" s="1">
        <v>125.91</v>
      </c>
      <c r="B68" s="1"/>
      <c r="C68" s="1"/>
    </row>
    <row r="69" spans="1:3" x14ac:dyDescent="0.25">
      <c r="A69" s="1">
        <v>155.55600000000001</v>
      </c>
      <c r="B69" s="1"/>
      <c r="C69" s="1"/>
    </row>
    <row r="70" spans="1:3" x14ac:dyDescent="0.25">
      <c r="A70" s="1">
        <v>148.458</v>
      </c>
      <c r="B70" s="1"/>
      <c r="C70" s="1"/>
    </row>
    <row r="71" spans="1:3" x14ac:dyDescent="0.25">
      <c r="A71" s="1">
        <v>119.143</v>
      </c>
      <c r="B71" s="1"/>
      <c r="C71" s="1"/>
    </row>
    <row r="72" spans="1:3" x14ac:dyDescent="0.25">
      <c r="A72" s="1">
        <v>134.018</v>
      </c>
      <c r="B72" s="1"/>
      <c r="C72" s="1"/>
    </row>
    <row r="73" spans="1:3" x14ac:dyDescent="0.25">
      <c r="A73" s="1">
        <v>140.02600000000001</v>
      </c>
      <c r="B73" s="1"/>
      <c r="C73" s="1"/>
    </row>
    <row r="74" spans="1:3" x14ac:dyDescent="0.25">
      <c r="A74" s="1">
        <v>147.291</v>
      </c>
      <c r="B74" s="1"/>
      <c r="C74" s="1"/>
    </row>
    <row r="75" spans="1:3" x14ac:dyDescent="0.25">
      <c r="A75" s="1">
        <v>126.242</v>
      </c>
      <c r="B75" s="1"/>
      <c r="C75" s="1"/>
    </row>
    <row r="76" spans="1:3" x14ac:dyDescent="0.25">
      <c r="A76" s="1">
        <v>168.57300000000001</v>
      </c>
      <c r="B76" s="1"/>
      <c r="C76" s="1"/>
    </row>
    <row r="77" spans="1:3" x14ac:dyDescent="0.25">
      <c r="A77" s="1">
        <v>158.363</v>
      </c>
      <c r="B77" s="1"/>
      <c r="C77" s="1"/>
    </row>
    <row r="78" spans="1:3" x14ac:dyDescent="0.25">
      <c r="A78" s="1">
        <v>143.518</v>
      </c>
      <c r="B78" s="1"/>
      <c r="C78" s="1"/>
    </row>
    <row r="79" spans="1:3" x14ac:dyDescent="0.25">
      <c r="A79" s="1">
        <v>178.46700000000001</v>
      </c>
      <c r="B79" s="1"/>
      <c r="C79" s="1"/>
    </row>
    <row r="80" spans="1:3" x14ac:dyDescent="0.25">
      <c r="A80" s="1">
        <v>160.86600000000001</v>
      </c>
      <c r="B80" s="1"/>
      <c r="C80" s="1"/>
    </row>
    <row r="81" spans="1:3" x14ac:dyDescent="0.25">
      <c r="A81" s="1">
        <v>143.678</v>
      </c>
      <c r="B81" s="1"/>
      <c r="C81" s="1"/>
    </row>
    <row r="82" spans="1:3" x14ac:dyDescent="0.25">
      <c r="A82" s="1">
        <v>140.19399999999999</v>
      </c>
      <c r="B82" s="1"/>
      <c r="C82" s="1"/>
    </row>
    <row r="83" spans="1:3" x14ac:dyDescent="0.25">
      <c r="A83" s="1">
        <v>161.24600000000001</v>
      </c>
      <c r="B83" s="1"/>
      <c r="C83" s="1"/>
    </row>
    <row r="84" spans="1:3" x14ac:dyDescent="0.25">
      <c r="A84" s="1">
        <v>170.02699999999999</v>
      </c>
      <c r="B84" s="1"/>
      <c r="C84" s="1"/>
    </row>
    <row r="85" spans="1:3" x14ac:dyDescent="0.25">
      <c r="A85" s="1">
        <v>161.71700000000001</v>
      </c>
      <c r="B85" s="1"/>
      <c r="C85" s="1"/>
    </row>
    <row r="86" spans="1:3" x14ac:dyDescent="0.25">
      <c r="A86" s="1">
        <v>168.69</v>
      </c>
      <c r="B86" s="1"/>
      <c r="C86" s="1"/>
    </row>
    <row r="87" spans="1:3" x14ac:dyDescent="0.25">
      <c r="A87" s="1">
        <v>136.29599999999999</v>
      </c>
      <c r="B87" s="1"/>
      <c r="C87" s="1"/>
    </row>
    <row r="88" spans="1:3" x14ac:dyDescent="0.25">
      <c r="A88" s="1">
        <v>176.05500000000001</v>
      </c>
      <c r="B88" s="1"/>
      <c r="C88" s="1"/>
    </row>
    <row r="89" spans="1:3" x14ac:dyDescent="0.25">
      <c r="A89" s="1">
        <v>130.601</v>
      </c>
      <c r="B89" s="1"/>
      <c r="C89" s="1"/>
    </row>
    <row r="90" spans="1:3" x14ac:dyDescent="0.25">
      <c r="A90" s="1">
        <v>154.654</v>
      </c>
      <c r="B90" s="1"/>
      <c r="C90" s="1"/>
    </row>
    <row r="91" spans="1:3" x14ac:dyDescent="0.25">
      <c r="A91" s="1">
        <v>149.727</v>
      </c>
      <c r="B91" s="1"/>
      <c r="C91" s="1"/>
    </row>
    <row r="92" spans="1:3" x14ac:dyDescent="0.25">
      <c r="A92" s="1">
        <v>156.102</v>
      </c>
      <c r="B92" s="1"/>
      <c r="C92" s="1"/>
    </row>
    <row r="93" spans="1:3" x14ac:dyDescent="0.25">
      <c r="A93" s="1">
        <v>170.185</v>
      </c>
      <c r="B93" s="1"/>
      <c r="C93" s="1"/>
    </row>
    <row r="94" spans="1:3" x14ac:dyDescent="0.25">
      <c r="A94" s="1">
        <v>160.864</v>
      </c>
      <c r="B94" s="1"/>
      <c r="C94" s="1"/>
    </row>
    <row r="95" spans="1:3" x14ac:dyDescent="0.25">
      <c r="A95" s="1">
        <v>177.06399999999999</v>
      </c>
      <c r="B95" s="1"/>
      <c r="C95" s="1"/>
    </row>
    <row r="96" spans="1:3" x14ac:dyDescent="0.25">
      <c r="A96" s="1">
        <v>162.57499999999999</v>
      </c>
      <c r="B96" s="1"/>
      <c r="C96" s="1"/>
    </row>
    <row r="97" spans="1:3" x14ac:dyDescent="0.25">
      <c r="A97" s="1">
        <v>153.435</v>
      </c>
      <c r="B97" s="1"/>
      <c r="C97" s="1"/>
    </row>
    <row r="98" spans="1:3" x14ac:dyDescent="0.25">
      <c r="A98" s="1">
        <v>155.13</v>
      </c>
      <c r="B98" s="1"/>
      <c r="C98" s="1"/>
    </row>
    <row r="99" spans="1:3" x14ac:dyDescent="0.25">
      <c r="A99" s="1">
        <v>163.69499999999999</v>
      </c>
      <c r="B99" s="1"/>
      <c r="C99" s="1"/>
    </row>
    <row r="100" spans="1:3" x14ac:dyDescent="0.25">
      <c r="A100" s="1">
        <v>157.43299999999999</v>
      </c>
      <c r="B100" s="1"/>
      <c r="C100" s="1"/>
    </row>
    <row r="101" spans="1:3" x14ac:dyDescent="0.25">
      <c r="A101" s="1">
        <v>153.613</v>
      </c>
      <c r="B101" s="1"/>
      <c r="C101" s="1"/>
    </row>
    <row r="102" spans="1:3" x14ac:dyDescent="0.25">
      <c r="A102" s="1">
        <v>150.53700000000001</v>
      </c>
      <c r="B102" s="1"/>
      <c r="C102" s="1"/>
    </row>
    <row r="103" spans="1:3" x14ac:dyDescent="0.25">
      <c r="A103" s="1">
        <v>98.291300000000007</v>
      </c>
      <c r="B103" s="1"/>
      <c r="C103" s="1"/>
    </row>
    <row r="104" spans="1:3" x14ac:dyDescent="0.25">
      <c r="A104" s="1">
        <v>140.404</v>
      </c>
      <c r="B104" s="1"/>
      <c r="C104" s="1"/>
    </row>
    <row r="105" spans="1:3" x14ac:dyDescent="0.25">
      <c r="A105" s="1">
        <v>167.34700000000001</v>
      </c>
      <c r="B105" s="1"/>
      <c r="C105" s="1"/>
    </row>
    <row r="106" spans="1:3" x14ac:dyDescent="0.25">
      <c r="A106" s="1">
        <v>105.709</v>
      </c>
      <c r="B106" s="1"/>
      <c r="C106" s="1"/>
    </row>
    <row r="107" spans="1:3" x14ac:dyDescent="0.25">
      <c r="A107" s="1">
        <v>126.87</v>
      </c>
      <c r="B107" s="1"/>
      <c r="C107" s="1"/>
    </row>
    <row r="108" spans="1:3" x14ac:dyDescent="0.25">
      <c r="A108" s="1">
        <v>128.333</v>
      </c>
      <c r="B108" s="1"/>
      <c r="C108" s="1"/>
    </row>
    <row r="109" spans="1:3" x14ac:dyDescent="0.25">
      <c r="A109" s="1">
        <v>126.87</v>
      </c>
      <c r="B109" s="1"/>
      <c r="C109" s="1"/>
    </row>
    <row r="110" spans="1:3" x14ac:dyDescent="0.25">
      <c r="A110" s="1">
        <v>123.241</v>
      </c>
      <c r="B110" s="1"/>
      <c r="C110" s="1"/>
    </row>
    <row r="111" spans="1:3" x14ac:dyDescent="0.25">
      <c r="A111" s="1">
        <v>164.33</v>
      </c>
      <c r="B111" s="1"/>
      <c r="C111" s="1"/>
    </row>
    <row r="112" spans="1:3" x14ac:dyDescent="0.25">
      <c r="A112" s="1">
        <v>126.7</v>
      </c>
      <c r="B112" s="1"/>
      <c r="C112" s="1"/>
    </row>
    <row r="113" spans="1:3" x14ac:dyDescent="0.25">
      <c r="A113" s="1">
        <v>155.589</v>
      </c>
      <c r="B113" s="1"/>
      <c r="C113" s="1"/>
    </row>
    <row r="114" spans="1:3" x14ac:dyDescent="0.25">
      <c r="A114" s="1">
        <v>155.51900000000001</v>
      </c>
      <c r="B114" s="1"/>
      <c r="C114" s="1"/>
    </row>
    <row r="115" spans="1:3" x14ac:dyDescent="0.25">
      <c r="A115" s="1">
        <v>139.874</v>
      </c>
      <c r="B115" s="1"/>
      <c r="C115" s="1"/>
    </row>
    <row r="116" spans="1:3" x14ac:dyDescent="0.25">
      <c r="A116" s="1">
        <v>118.447</v>
      </c>
      <c r="B116" s="1"/>
      <c r="C116" s="1"/>
    </row>
    <row r="117" spans="1:3" x14ac:dyDescent="0.25">
      <c r="A117" s="1">
        <v>150.255</v>
      </c>
      <c r="B117" s="1"/>
      <c r="C117" s="1"/>
    </row>
    <row r="118" spans="1:3" x14ac:dyDescent="0.25">
      <c r="A118" s="1">
        <v>145.56899999999999</v>
      </c>
      <c r="B118" s="1"/>
      <c r="C118" s="1"/>
    </row>
    <row r="119" spans="1:3" x14ac:dyDescent="0.25">
      <c r="A119" s="1">
        <v>160.46799999999999</v>
      </c>
      <c r="B119" s="1"/>
      <c r="C119" s="1"/>
    </row>
    <row r="120" spans="1:3" x14ac:dyDescent="0.25">
      <c r="A120" s="1">
        <v>167.655</v>
      </c>
      <c r="B120" s="1"/>
      <c r="C120" s="1"/>
    </row>
    <row r="121" spans="1:3" x14ac:dyDescent="0.25">
      <c r="A121" s="1">
        <v>170.91800000000001</v>
      </c>
      <c r="B121" s="1"/>
      <c r="C121" s="1"/>
    </row>
    <row r="122" spans="1:3" x14ac:dyDescent="0.25">
      <c r="A122" s="1">
        <v>149.036</v>
      </c>
      <c r="B122" s="1"/>
      <c r="C122" s="1"/>
    </row>
    <row r="123" spans="1:3" x14ac:dyDescent="0.25">
      <c r="A123" s="1">
        <v>131.68899999999999</v>
      </c>
      <c r="B123" s="1"/>
      <c r="C123" s="1"/>
    </row>
    <row r="124" spans="1:3" x14ac:dyDescent="0.25">
      <c r="A124" s="1">
        <v>166.94499999999999</v>
      </c>
      <c r="B124" s="1"/>
      <c r="C124" s="1"/>
    </row>
    <row r="125" spans="1:3" x14ac:dyDescent="0.25">
      <c r="A125" s="1">
        <v>149.785</v>
      </c>
      <c r="B125" s="1"/>
      <c r="C125" s="1"/>
    </row>
    <row r="126" spans="1:3" x14ac:dyDescent="0.25">
      <c r="A126" s="1">
        <v>150.642</v>
      </c>
      <c r="B126" s="1"/>
      <c r="C126" s="1"/>
    </row>
    <row r="127" spans="1:3" x14ac:dyDescent="0.25">
      <c r="A127" s="1">
        <v>129.09399999999999</v>
      </c>
      <c r="B127" s="1"/>
      <c r="C127" s="1"/>
    </row>
    <row r="128" spans="1:3" x14ac:dyDescent="0.25">
      <c r="A128" s="1">
        <v>174.20699999999999</v>
      </c>
      <c r="B128" s="1"/>
      <c r="C128" s="1"/>
    </row>
    <row r="129" spans="1:3" x14ac:dyDescent="0.25">
      <c r="A129" s="1">
        <v>172.298</v>
      </c>
      <c r="B129" s="1"/>
      <c r="C129" s="1"/>
    </row>
    <row r="130" spans="1:3" x14ac:dyDescent="0.25">
      <c r="A130" s="1">
        <v>164.08699999999999</v>
      </c>
      <c r="B130" s="1"/>
      <c r="C130" s="1"/>
    </row>
    <row r="131" spans="1:3" x14ac:dyDescent="0.25">
      <c r="A131" s="1">
        <v>178.60300000000001</v>
      </c>
      <c r="B131" s="1"/>
      <c r="C131" s="1"/>
    </row>
    <row r="132" spans="1:3" x14ac:dyDescent="0.25">
      <c r="A132" s="1">
        <v>175.32900000000001</v>
      </c>
      <c r="B132" s="1"/>
      <c r="C132" s="1"/>
    </row>
    <row r="133" spans="1:3" x14ac:dyDescent="0.25">
      <c r="A133" s="1">
        <v>138.81399999999999</v>
      </c>
      <c r="B133" s="1"/>
      <c r="C133" s="1"/>
    </row>
    <row r="134" spans="1:3" x14ac:dyDescent="0.25">
      <c r="A134" s="1">
        <v>172.875</v>
      </c>
      <c r="B134" s="1"/>
      <c r="C134" s="1"/>
    </row>
    <row r="135" spans="1:3" x14ac:dyDescent="0.25">
      <c r="A135" s="1">
        <v>138.18</v>
      </c>
      <c r="B135" s="1"/>
      <c r="C135" s="1"/>
    </row>
    <row r="136" spans="1:3" x14ac:dyDescent="0.25">
      <c r="A136" s="1">
        <v>122.471</v>
      </c>
      <c r="B136" s="1"/>
      <c r="C136" s="1"/>
    </row>
    <row r="137" spans="1:3" x14ac:dyDescent="0.25">
      <c r="A137" s="1">
        <v>167.16399999999999</v>
      </c>
      <c r="B137" s="1"/>
      <c r="C137" s="1"/>
    </row>
    <row r="138" spans="1:3" x14ac:dyDescent="0.25">
      <c r="A138" s="1">
        <v>74.054599999999994</v>
      </c>
      <c r="B138" s="1"/>
      <c r="C138" s="1"/>
    </row>
    <row r="139" spans="1:3" x14ac:dyDescent="0.25">
      <c r="A139" s="1">
        <v>111.441</v>
      </c>
      <c r="B139" s="1"/>
      <c r="C139" s="1"/>
    </row>
    <row r="140" spans="1:3" x14ac:dyDescent="0.25">
      <c r="A140" s="1">
        <v>129.898</v>
      </c>
      <c r="B140" s="1"/>
      <c r="C140" s="1"/>
    </row>
    <row r="141" spans="1:3" x14ac:dyDescent="0.25">
      <c r="A141" s="1">
        <v>170.99100000000001</v>
      </c>
      <c r="B141" s="1"/>
      <c r="C141" s="1"/>
    </row>
    <row r="142" spans="1:3" x14ac:dyDescent="0.25">
      <c r="A142" s="1">
        <v>144.88499999999999</v>
      </c>
      <c r="B142" s="1"/>
      <c r="C142" s="1"/>
    </row>
    <row r="143" spans="1:3" x14ac:dyDescent="0.25">
      <c r="A143" s="1">
        <v>145.505</v>
      </c>
      <c r="B143" s="1"/>
      <c r="C143" s="1"/>
    </row>
    <row r="144" spans="1:3" x14ac:dyDescent="0.25">
      <c r="A144" s="1">
        <v>152.48400000000001</v>
      </c>
      <c r="B144" s="1"/>
      <c r="C144" s="1"/>
    </row>
    <row r="145" spans="1:3" x14ac:dyDescent="0.25">
      <c r="A145" s="1">
        <v>105.63200000000001</v>
      </c>
      <c r="B145" s="1"/>
      <c r="C145" s="1"/>
    </row>
    <row r="146" spans="1:3" x14ac:dyDescent="0.25">
      <c r="A146" s="1">
        <v>138.61699999999999</v>
      </c>
      <c r="B146" s="1"/>
      <c r="C146" s="1"/>
    </row>
    <row r="147" spans="1:3" x14ac:dyDescent="0.25">
      <c r="A147" s="1">
        <v>165.964</v>
      </c>
      <c r="B147" s="1"/>
      <c r="C147" s="1"/>
    </row>
    <row r="148" spans="1:3" x14ac:dyDescent="0.25">
      <c r="A148" s="1">
        <v>153.15899999999999</v>
      </c>
      <c r="B148" s="1"/>
      <c r="C148" s="1"/>
    </row>
    <row r="149" spans="1:3" x14ac:dyDescent="0.25">
      <c r="A149" s="1">
        <v>155.376</v>
      </c>
      <c r="B149" s="1"/>
      <c r="C149" s="1"/>
    </row>
    <row r="150" spans="1:3" x14ac:dyDescent="0.25">
      <c r="A150" s="1">
        <v>158.19900000000001</v>
      </c>
      <c r="B150" s="1"/>
      <c r="C150" s="1"/>
    </row>
    <row r="151" spans="1:3" x14ac:dyDescent="0.25">
      <c r="A151" s="1">
        <v>151.64500000000001</v>
      </c>
      <c r="B151" s="1"/>
      <c r="C151" s="1"/>
    </row>
    <row r="152" spans="1:3" x14ac:dyDescent="0.25">
      <c r="A152" s="1">
        <v>134.47399999999999</v>
      </c>
      <c r="B152" s="1"/>
      <c r="C152" s="1"/>
    </row>
    <row r="153" spans="1:3" x14ac:dyDescent="0.25">
      <c r="A153" s="1">
        <v>137.58099999999999</v>
      </c>
      <c r="B153" s="1"/>
      <c r="C153" s="1"/>
    </row>
    <row r="154" spans="1:3" x14ac:dyDescent="0.25">
      <c r="A154" s="1">
        <v>176.97800000000001</v>
      </c>
      <c r="B154" s="1"/>
      <c r="C154" s="1"/>
    </row>
    <row r="155" spans="1:3" x14ac:dyDescent="0.25">
      <c r="A155" s="1">
        <v>158.749</v>
      </c>
      <c r="B155" s="1"/>
      <c r="C155" s="1"/>
    </row>
    <row r="156" spans="1:3" x14ac:dyDescent="0.25">
      <c r="A156" s="1">
        <v>171.87</v>
      </c>
      <c r="B156" s="1"/>
      <c r="C156" s="1"/>
    </row>
    <row r="157" spans="1:3" x14ac:dyDescent="0.25">
      <c r="A157" s="1">
        <v>136.655</v>
      </c>
      <c r="B157" s="1"/>
      <c r="C157" s="1"/>
    </row>
    <row r="158" spans="1:3" x14ac:dyDescent="0.25">
      <c r="A158" s="1">
        <v>132.917</v>
      </c>
      <c r="B158" s="1"/>
      <c r="C158" s="1"/>
    </row>
    <row r="159" spans="1:3" x14ac:dyDescent="0.25">
      <c r="A159" s="1">
        <v>80.482100000000003</v>
      </c>
      <c r="B159" s="1"/>
      <c r="C159" s="1"/>
    </row>
    <row r="160" spans="1:3" x14ac:dyDescent="0.25">
      <c r="A160" s="1">
        <v>93.012799999999999</v>
      </c>
      <c r="B160" s="1"/>
      <c r="C160" s="1"/>
    </row>
    <row r="161" spans="1:3" x14ac:dyDescent="0.25">
      <c r="A161" s="1">
        <v>129.30699999999999</v>
      </c>
      <c r="B161" s="1"/>
      <c r="C161" s="1"/>
    </row>
    <row r="162" spans="1:3" x14ac:dyDescent="0.25">
      <c r="A162" s="1">
        <v>151.821</v>
      </c>
      <c r="B162" s="1"/>
      <c r="C162" s="1"/>
    </row>
    <row r="163" spans="1:3" x14ac:dyDescent="0.25">
      <c r="A163" s="1">
        <v>154.654</v>
      </c>
      <c r="B163" s="1"/>
      <c r="C163" s="1"/>
    </row>
    <row r="164" spans="1:3" x14ac:dyDescent="0.25">
      <c r="A164" s="1">
        <v>167.196</v>
      </c>
      <c r="B164" s="1"/>
      <c r="C164" s="1"/>
    </row>
    <row r="165" spans="1:3" x14ac:dyDescent="0.25">
      <c r="A165" s="1">
        <v>121.333</v>
      </c>
      <c r="B165" s="1"/>
      <c r="C165" s="1"/>
    </row>
    <row r="166" spans="1:3" x14ac:dyDescent="0.25">
      <c r="A166" s="1">
        <v>141.684</v>
      </c>
      <c r="B166" s="1"/>
      <c r="C166" s="1"/>
    </row>
    <row r="167" spans="1:3" x14ac:dyDescent="0.25">
      <c r="A167" s="1">
        <v>130.06800000000001</v>
      </c>
      <c r="B167" s="1"/>
      <c r="C167" s="1"/>
    </row>
    <row r="168" spans="1:3" x14ac:dyDescent="0.25">
      <c r="A168" s="1">
        <v>150.03</v>
      </c>
      <c r="B168" s="1"/>
      <c r="C168" s="1"/>
    </row>
    <row r="169" spans="1:3" x14ac:dyDescent="0.25">
      <c r="A169" s="1">
        <v>147.339</v>
      </c>
      <c r="B169" s="1"/>
      <c r="C169" s="1"/>
    </row>
    <row r="170" spans="1:3" x14ac:dyDescent="0.25">
      <c r="A170" s="1">
        <v>122.735</v>
      </c>
      <c r="B170" s="1"/>
      <c r="C170" s="1"/>
    </row>
    <row r="171" spans="1:3" x14ac:dyDescent="0.25">
      <c r="A171" s="1">
        <v>115.67</v>
      </c>
      <c r="B171" s="1"/>
      <c r="C171" s="1"/>
    </row>
    <row r="172" spans="1:3" x14ac:dyDescent="0.25">
      <c r="A172" s="1">
        <v>155.55600000000001</v>
      </c>
      <c r="B172" s="1"/>
      <c r="C172" s="1"/>
    </row>
    <row r="173" spans="1:3" x14ac:dyDescent="0.25">
      <c r="A173" s="1">
        <v>115.633</v>
      </c>
      <c r="B173" s="1"/>
      <c r="C173" s="1"/>
    </row>
    <row r="174" spans="1:3" x14ac:dyDescent="0.25">
      <c r="A174" s="1">
        <v>149.47</v>
      </c>
      <c r="B174" s="1"/>
      <c r="C174" s="1"/>
    </row>
    <row r="175" spans="1:3" x14ac:dyDescent="0.25">
      <c r="A175" s="1">
        <v>175.066</v>
      </c>
      <c r="B175" s="1"/>
      <c r="C175" s="1"/>
    </row>
    <row r="176" spans="1:3" x14ac:dyDescent="0.25">
      <c r="A176" s="1">
        <v>145.25299999999999</v>
      </c>
      <c r="B176" s="1"/>
      <c r="C176" s="1"/>
    </row>
    <row r="177" spans="1:3" x14ac:dyDescent="0.25">
      <c r="A177" s="1">
        <v>110.917</v>
      </c>
      <c r="B177" s="1"/>
      <c r="C177" s="1"/>
    </row>
    <row r="178" spans="1:3" x14ac:dyDescent="0.25">
      <c r="A178" s="1">
        <v>139.46100000000001</v>
      </c>
      <c r="B178" s="1"/>
      <c r="C178" s="1"/>
    </row>
    <row r="179" spans="1:3" x14ac:dyDescent="0.25">
      <c r="A179" s="1">
        <v>136.79</v>
      </c>
      <c r="B179" s="1"/>
      <c r="C179" s="1"/>
    </row>
    <row r="180" spans="1:3" x14ac:dyDescent="0.25">
      <c r="A180" s="1">
        <v>128.19399999999999</v>
      </c>
      <c r="B180" s="1"/>
      <c r="C180" s="1"/>
    </row>
    <row r="181" spans="1:3" x14ac:dyDescent="0.25">
      <c r="A181" s="1">
        <v>118.07899999999999</v>
      </c>
      <c r="B181" s="1"/>
      <c r="C181" s="1"/>
    </row>
    <row r="182" spans="1:3" x14ac:dyDescent="0.25">
      <c r="A182" s="1">
        <v>129.34200000000001</v>
      </c>
      <c r="B182" s="1"/>
      <c r="C182" s="1"/>
    </row>
    <row r="183" spans="1:3" x14ac:dyDescent="0.25">
      <c r="A183" s="1">
        <v>163.92599999999999</v>
      </c>
      <c r="B183" s="1"/>
      <c r="C183" s="1"/>
    </row>
    <row r="184" spans="1:3" x14ac:dyDescent="0.25">
      <c r="A184" s="1">
        <v>160.279</v>
      </c>
      <c r="B184" s="1"/>
      <c r="C184" s="1"/>
    </row>
    <row r="185" spans="1:3" x14ac:dyDescent="0.25">
      <c r="A185" s="1">
        <v>146.441</v>
      </c>
      <c r="B185" s="1"/>
      <c r="C185" s="1"/>
    </row>
    <row r="186" spans="1:3" x14ac:dyDescent="0.25">
      <c r="A186" s="1">
        <v>172.666</v>
      </c>
      <c r="B186" s="1"/>
      <c r="C186" s="1"/>
    </row>
    <row r="187" spans="1:3" x14ac:dyDescent="0.25">
      <c r="A187" s="1">
        <v>132.61600000000001</v>
      </c>
      <c r="B187" s="1"/>
      <c r="C187" s="1"/>
    </row>
    <row r="188" spans="1:3" x14ac:dyDescent="0.25">
      <c r="A188" s="1">
        <v>131.66399999999999</v>
      </c>
      <c r="B188" s="1"/>
      <c r="C188" s="1"/>
    </row>
    <row r="189" spans="1:3" x14ac:dyDescent="0.25">
      <c r="A189" s="1">
        <v>163.25</v>
      </c>
      <c r="B189" s="1"/>
      <c r="C189" s="1"/>
    </row>
    <row r="190" spans="1:3" x14ac:dyDescent="0.25">
      <c r="A190" s="1">
        <v>169.54</v>
      </c>
      <c r="B190" s="1"/>
      <c r="C190" s="1"/>
    </row>
    <row r="191" spans="1:3" x14ac:dyDescent="0.25">
      <c r="A191" s="1">
        <v>144.071</v>
      </c>
      <c r="B191" s="1"/>
      <c r="C191" s="1"/>
    </row>
    <row r="192" spans="1:3" x14ac:dyDescent="0.25">
      <c r="A192" s="1">
        <v>114.444</v>
      </c>
      <c r="B192" s="1"/>
      <c r="C192" s="1"/>
    </row>
    <row r="193" spans="1:3" x14ac:dyDescent="0.25">
      <c r="A193" s="1">
        <v>146.46700000000001</v>
      </c>
      <c r="B193" s="1"/>
      <c r="C193" s="1"/>
    </row>
    <row r="194" spans="1:3" x14ac:dyDescent="0.25">
      <c r="A194" s="1">
        <v>78.690100000000001</v>
      </c>
      <c r="B194" s="1"/>
      <c r="C194" s="1"/>
    </row>
    <row r="195" spans="1:3" x14ac:dyDescent="0.25">
      <c r="A195" s="1">
        <v>131.309</v>
      </c>
      <c r="B195" s="1"/>
      <c r="C195" s="1"/>
    </row>
    <row r="196" spans="1:3" x14ac:dyDescent="0.25">
      <c r="A196" s="1">
        <v>137.078</v>
      </c>
      <c r="B196" s="1"/>
      <c r="C196" s="1"/>
    </row>
    <row r="197" spans="1:3" x14ac:dyDescent="0.25">
      <c r="A197" s="1">
        <v>120.324</v>
      </c>
      <c r="B197" s="1"/>
      <c r="C197" s="1"/>
    </row>
    <row r="198" spans="1:3" x14ac:dyDescent="0.25">
      <c r="A198" s="1">
        <v>168.11099999999999</v>
      </c>
      <c r="B198" s="1"/>
      <c r="C198" s="1"/>
    </row>
    <row r="199" spans="1:3" x14ac:dyDescent="0.25">
      <c r="A199" s="1">
        <v>135.517</v>
      </c>
      <c r="B199" s="1"/>
      <c r="C199" s="1"/>
    </row>
    <row r="200" spans="1:3" x14ac:dyDescent="0.25">
      <c r="A200" s="1">
        <v>63.804099999999998</v>
      </c>
      <c r="B200" s="1"/>
      <c r="C200" s="1"/>
    </row>
    <row r="201" spans="1:3" x14ac:dyDescent="0.25">
      <c r="A201" s="1">
        <v>121.208</v>
      </c>
      <c r="B201" s="1"/>
      <c r="C201" s="1"/>
    </row>
    <row r="202" spans="1:3" x14ac:dyDescent="0.25">
      <c r="A202" s="1">
        <v>139.447</v>
      </c>
      <c r="B202" s="1"/>
      <c r="C202" s="1"/>
    </row>
    <row r="203" spans="1:3" x14ac:dyDescent="0.25">
      <c r="A203" s="1">
        <v>130.03</v>
      </c>
      <c r="B203" s="1"/>
      <c r="C203" s="1"/>
    </row>
    <row r="204" spans="1:3" x14ac:dyDescent="0.25">
      <c r="A204" s="1">
        <v>88.408900000000003</v>
      </c>
      <c r="B204" s="1"/>
      <c r="C204" s="1"/>
    </row>
    <row r="205" spans="1:3" x14ac:dyDescent="0.25">
      <c r="A205" s="1">
        <v>126.384</v>
      </c>
      <c r="B205" s="1"/>
      <c r="C205" s="1"/>
    </row>
    <row r="206" spans="1:3" x14ac:dyDescent="0.25">
      <c r="A206" s="1">
        <v>169.446</v>
      </c>
      <c r="B206" s="1"/>
      <c r="C206" s="1"/>
    </row>
    <row r="207" spans="1:3" x14ac:dyDescent="0.25">
      <c r="A207" s="1">
        <v>165.339</v>
      </c>
      <c r="B207" s="1"/>
      <c r="C207" s="1"/>
    </row>
    <row r="208" spans="1:3" x14ac:dyDescent="0.25">
      <c r="A208" s="1">
        <v>175.19200000000001</v>
      </c>
      <c r="B208" s="1"/>
      <c r="C208" s="1"/>
    </row>
    <row r="209" spans="1:3" x14ac:dyDescent="0.25">
      <c r="A209" s="1">
        <v>126.274</v>
      </c>
      <c r="B209" s="1"/>
      <c r="C209" s="1"/>
    </row>
    <row r="210" spans="1:3" x14ac:dyDescent="0.25">
      <c r="A210" s="1">
        <v>94.981099999999998</v>
      </c>
      <c r="B210" s="1"/>
      <c r="C210" s="1"/>
    </row>
    <row r="211" spans="1:3" x14ac:dyDescent="0.25">
      <c r="A211" s="1">
        <v>147.40899999999999</v>
      </c>
      <c r="B211" s="1"/>
      <c r="C211" s="1"/>
    </row>
    <row r="212" spans="1:3" x14ac:dyDescent="0.25">
      <c r="A212" s="1">
        <v>162.57</v>
      </c>
      <c r="B212" s="1"/>
      <c r="C212" s="1"/>
    </row>
    <row r="213" spans="1:3" x14ac:dyDescent="0.25">
      <c r="A213" s="1">
        <v>148.749</v>
      </c>
      <c r="B213" s="1"/>
      <c r="C213" s="1"/>
    </row>
    <row r="214" spans="1:3" x14ac:dyDescent="0.25">
      <c r="A214" s="1">
        <v>131.88999999999999</v>
      </c>
      <c r="B214" s="1"/>
      <c r="C214" s="1"/>
    </row>
    <row r="215" spans="1:3" x14ac:dyDescent="0.25">
      <c r="A215" s="1">
        <v>114.444</v>
      </c>
      <c r="B215" s="1"/>
      <c r="C215" s="1"/>
    </row>
    <row r="216" spans="1:3" x14ac:dyDescent="0.25">
      <c r="A216" s="1">
        <v>116.961</v>
      </c>
      <c r="B216" s="1"/>
      <c r="C216" s="1"/>
    </row>
    <row r="217" spans="1:3" x14ac:dyDescent="0.25">
      <c r="A217" s="1">
        <v>147.642</v>
      </c>
      <c r="B217" s="1"/>
      <c r="C217" s="1"/>
    </row>
    <row r="218" spans="1:3" x14ac:dyDescent="0.25">
      <c r="A218" s="1">
        <v>134.38399999999999</v>
      </c>
      <c r="B218" s="1"/>
      <c r="C218" s="1"/>
    </row>
    <row r="219" spans="1:3" x14ac:dyDescent="0.25">
      <c r="A219" s="1"/>
      <c r="B219" s="1"/>
      <c r="C219" s="1"/>
    </row>
    <row r="220" spans="1:3" x14ac:dyDescent="0.25">
      <c r="A220" s="1"/>
      <c r="B220" s="1"/>
      <c r="C220" s="1"/>
    </row>
    <row r="221" spans="1:3" x14ac:dyDescent="0.25">
      <c r="A221" s="1"/>
      <c r="B221" s="1"/>
      <c r="C221" s="1"/>
    </row>
    <row r="222" spans="1:3" x14ac:dyDescent="0.25">
      <c r="A222" s="1"/>
      <c r="B222" s="1"/>
      <c r="C222" s="1"/>
    </row>
    <row r="223" spans="1:3" x14ac:dyDescent="0.25">
      <c r="A223" s="1"/>
      <c r="B223" s="1"/>
      <c r="C223" s="1"/>
    </row>
    <row r="224" spans="1:3" x14ac:dyDescent="0.25">
      <c r="A224" s="1"/>
      <c r="B224" s="1"/>
      <c r="C224" s="1"/>
    </row>
    <row r="225" spans="1:3" x14ac:dyDescent="0.25">
      <c r="A225" s="1"/>
      <c r="B225" s="1"/>
      <c r="C225" s="1"/>
    </row>
    <row r="226" spans="1:3" x14ac:dyDescent="0.25">
      <c r="A226" s="1"/>
      <c r="B226" s="1"/>
      <c r="C226" s="1"/>
    </row>
    <row r="227" spans="1:3" x14ac:dyDescent="0.25">
      <c r="A227" s="1"/>
      <c r="B227" s="1"/>
      <c r="C227" s="1"/>
    </row>
    <row r="228" spans="1:3" x14ac:dyDescent="0.25">
      <c r="A228" s="1"/>
      <c r="B228" s="1"/>
      <c r="C228" s="1"/>
    </row>
    <row r="229" spans="1:3" x14ac:dyDescent="0.25">
      <c r="A229" s="1"/>
      <c r="B229" s="1"/>
      <c r="C229" s="1"/>
    </row>
    <row r="230" spans="1:3" x14ac:dyDescent="0.25">
      <c r="A230" s="1"/>
      <c r="B230" s="1"/>
      <c r="C230" s="1"/>
    </row>
    <row r="231" spans="1:3" x14ac:dyDescent="0.25">
      <c r="A231" s="1"/>
      <c r="B231" s="1"/>
      <c r="C231" s="1"/>
    </row>
    <row r="232" spans="1:3" x14ac:dyDescent="0.25">
      <c r="A232" s="1"/>
      <c r="B232" s="1"/>
      <c r="C232" s="1"/>
    </row>
    <row r="233" spans="1:3" x14ac:dyDescent="0.25">
      <c r="A233" s="1"/>
      <c r="B233" s="1"/>
      <c r="C233" s="1"/>
    </row>
    <row r="234" spans="1:3" x14ac:dyDescent="0.25">
      <c r="A234" s="1"/>
      <c r="B234" s="1"/>
      <c r="C234" s="1"/>
    </row>
    <row r="235" spans="1:3" x14ac:dyDescent="0.25">
      <c r="A235" s="1"/>
      <c r="B235" s="1"/>
      <c r="C235" s="1"/>
    </row>
    <row r="236" spans="1:3" x14ac:dyDescent="0.25">
      <c r="A236" s="1"/>
      <c r="B236" s="1"/>
      <c r="C236" s="1"/>
    </row>
    <row r="237" spans="1:3" x14ac:dyDescent="0.25">
      <c r="A237" s="1"/>
      <c r="B237" s="1"/>
      <c r="C237" s="1"/>
    </row>
    <row r="238" spans="1:3" x14ac:dyDescent="0.25">
      <c r="A238" s="1"/>
      <c r="B238" s="1"/>
      <c r="C238" s="1"/>
    </row>
    <row r="239" spans="1:3" x14ac:dyDescent="0.25">
      <c r="A239" s="1"/>
      <c r="B239" s="1"/>
      <c r="C239" s="1"/>
    </row>
    <row r="240" spans="1:3" x14ac:dyDescent="0.25">
      <c r="A240" s="1"/>
      <c r="B240" s="1"/>
      <c r="C240" s="1"/>
    </row>
    <row r="241" spans="1:3" x14ac:dyDescent="0.25">
      <c r="A241" s="1"/>
      <c r="B241" s="1"/>
      <c r="C241" s="1"/>
    </row>
    <row r="242" spans="1:3" x14ac:dyDescent="0.25">
      <c r="A242" s="1"/>
      <c r="B242" s="1"/>
      <c r="C242" s="1"/>
    </row>
    <row r="243" spans="1:3" x14ac:dyDescent="0.25">
      <c r="A243" s="1"/>
      <c r="B243" s="1"/>
      <c r="C243" s="1"/>
    </row>
    <row r="244" spans="1:3" x14ac:dyDescent="0.25">
      <c r="A244" s="1"/>
      <c r="B244" s="1"/>
      <c r="C244" s="1"/>
    </row>
    <row r="245" spans="1:3" x14ac:dyDescent="0.25">
      <c r="A245" s="1"/>
      <c r="B245" s="1"/>
      <c r="C245" s="1"/>
    </row>
    <row r="246" spans="1:3" x14ac:dyDescent="0.25">
      <c r="A246" s="1"/>
      <c r="B246" s="1"/>
      <c r="C246" s="1"/>
    </row>
    <row r="247" spans="1:3" x14ac:dyDescent="0.25">
      <c r="A247" s="1"/>
      <c r="B247" s="1"/>
      <c r="C247" s="1"/>
    </row>
    <row r="248" spans="1:3" x14ac:dyDescent="0.25">
      <c r="A248" s="1"/>
      <c r="B248" s="1"/>
      <c r="C248" s="1"/>
    </row>
    <row r="249" spans="1:3" x14ac:dyDescent="0.25">
      <c r="A249" s="1"/>
      <c r="B249" s="1"/>
      <c r="C249" s="1"/>
    </row>
    <row r="250" spans="1:3" x14ac:dyDescent="0.25">
      <c r="A250" s="1"/>
      <c r="B250" s="1"/>
      <c r="C250" s="1"/>
    </row>
    <row r="251" spans="1:3" x14ac:dyDescent="0.25">
      <c r="A251" s="1"/>
      <c r="B251" s="1"/>
      <c r="C251" s="1"/>
    </row>
    <row r="252" spans="1:3" x14ac:dyDescent="0.25">
      <c r="A252" s="1"/>
      <c r="B252" s="1"/>
      <c r="C252" s="1"/>
    </row>
    <row r="253" spans="1:3" x14ac:dyDescent="0.25">
      <c r="A253" s="1"/>
      <c r="B253" s="1"/>
      <c r="C253" s="1"/>
    </row>
    <row r="254" spans="1:3" x14ac:dyDescent="0.25">
      <c r="A254" s="1"/>
      <c r="B254" s="1"/>
      <c r="C254" s="1"/>
    </row>
    <row r="255" spans="1:3" x14ac:dyDescent="0.25">
      <c r="A255" s="1"/>
      <c r="B255" s="1"/>
      <c r="C255" s="1"/>
    </row>
    <row r="256" spans="1:3" x14ac:dyDescent="0.25">
      <c r="A256" s="1"/>
      <c r="B256" s="1"/>
      <c r="C256" s="1"/>
    </row>
    <row r="257" spans="1:3" x14ac:dyDescent="0.25">
      <c r="A257" s="1"/>
      <c r="B257" s="1"/>
      <c r="C257" s="1"/>
    </row>
    <row r="258" spans="1:3" x14ac:dyDescent="0.25">
      <c r="A258" s="1"/>
      <c r="B258" s="1"/>
      <c r="C258" s="1"/>
    </row>
    <row r="259" spans="1:3" x14ac:dyDescent="0.25">
      <c r="A259" s="1"/>
      <c r="B259" s="1"/>
      <c r="C259" s="1"/>
    </row>
    <row r="260" spans="1:3" x14ac:dyDescent="0.25">
      <c r="A260" s="1"/>
      <c r="B260" s="1"/>
      <c r="C260" s="1"/>
    </row>
    <row r="261" spans="1:3" x14ac:dyDescent="0.25">
      <c r="A261" s="1"/>
      <c r="B261" s="1"/>
      <c r="C261" s="1"/>
    </row>
    <row r="262" spans="1:3" x14ac:dyDescent="0.25">
      <c r="A262" s="1"/>
      <c r="B262" s="1"/>
      <c r="C262" s="1"/>
    </row>
    <row r="263" spans="1:3" x14ac:dyDescent="0.25">
      <c r="A263" s="1"/>
      <c r="B263" s="1"/>
      <c r="C263" s="1"/>
    </row>
    <row r="264" spans="1:3" x14ac:dyDescent="0.25">
      <c r="A264" s="1"/>
      <c r="B264" s="1"/>
      <c r="C264" s="1"/>
    </row>
    <row r="265" spans="1:3" x14ac:dyDescent="0.25">
      <c r="A265" s="1"/>
      <c r="B265" s="1"/>
      <c r="C265" s="1"/>
    </row>
    <row r="266" spans="1:3" x14ac:dyDescent="0.25">
      <c r="A266" s="1"/>
      <c r="B266" s="1"/>
      <c r="C266" s="1"/>
    </row>
    <row r="267" spans="1:3" x14ac:dyDescent="0.25">
      <c r="A267" s="1"/>
      <c r="B267" s="1"/>
      <c r="C267" s="1"/>
    </row>
    <row r="268" spans="1:3" x14ac:dyDescent="0.25">
      <c r="A268" s="1"/>
      <c r="B268" s="1"/>
      <c r="C268" s="1"/>
    </row>
    <row r="269" spans="1:3" x14ac:dyDescent="0.25">
      <c r="A269" s="1"/>
      <c r="B269" s="1"/>
      <c r="C269" s="1"/>
    </row>
    <row r="270" spans="1:3" x14ac:dyDescent="0.25">
      <c r="A270" s="1"/>
      <c r="B270" s="1"/>
      <c r="C270" s="1"/>
    </row>
    <row r="271" spans="1:3" x14ac:dyDescent="0.25">
      <c r="A271" s="1"/>
      <c r="B271" s="1"/>
      <c r="C271" s="1"/>
    </row>
    <row r="272" spans="1:3" x14ac:dyDescent="0.25">
      <c r="A272" s="1"/>
      <c r="B272" s="1"/>
      <c r="C272" s="1"/>
    </row>
    <row r="273" spans="1:3" x14ac:dyDescent="0.25">
      <c r="A273" s="1"/>
      <c r="B273" s="1"/>
      <c r="C273" s="1"/>
    </row>
    <row r="274" spans="1:3" x14ac:dyDescent="0.25">
      <c r="A274" s="1"/>
      <c r="B274" s="1"/>
      <c r="C274" s="1"/>
    </row>
    <row r="275" spans="1:3" x14ac:dyDescent="0.25">
      <c r="A275" s="1"/>
      <c r="B275" s="1"/>
      <c r="C275" s="1"/>
    </row>
    <row r="276" spans="1:3" x14ac:dyDescent="0.25">
      <c r="A276" s="1"/>
      <c r="B276" s="1"/>
      <c r="C276" s="1"/>
    </row>
    <row r="277" spans="1:3" x14ac:dyDescent="0.25">
      <c r="A277" s="1"/>
      <c r="B277" s="1"/>
      <c r="C277" s="1"/>
    </row>
    <row r="278" spans="1:3" x14ac:dyDescent="0.25">
      <c r="A278" s="1"/>
      <c r="B278" s="1"/>
      <c r="C278" s="1"/>
    </row>
    <row r="279" spans="1:3" x14ac:dyDescent="0.25">
      <c r="A279" s="1"/>
      <c r="B279" s="1"/>
      <c r="C279" s="1"/>
    </row>
    <row r="280" spans="1:3" x14ac:dyDescent="0.25">
      <c r="A280" s="1"/>
      <c r="B280" s="1"/>
      <c r="C280" s="1"/>
    </row>
    <row r="281" spans="1:3" x14ac:dyDescent="0.25">
      <c r="A281" s="1"/>
      <c r="B281" s="1"/>
      <c r="C281" s="1"/>
    </row>
    <row r="282" spans="1:3" x14ac:dyDescent="0.25">
      <c r="A282" s="1"/>
      <c r="B282" s="1"/>
      <c r="C282" s="1"/>
    </row>
    <row r="283" spans="1:3" x14ac:dyDescent="0.25">
      <c r="A283" s="1"/>
      <c r="B283" s="1"/>
      <c r="C283" s="1"/>
    </row>
    <row r="284" spans="1:3" x14ac:dyDescent="0.25">
      <c r="A284" s="1"/>
      <c r="B284" s="1"/>
      <c r="C284" s="1"/>
    </row>
    <row r="285" spans="1:3" x14ac:dyDescent="0.25">
      <c r="A285" s="1"/>
      <c r="B285" s="1"/>
      <c r="C285" s="1"/>
    </row>
    <row r="286" spans="1:3" x14ac:dyDescent="0.25">
      <c r="A286" s="1"/>
      <c r="B286" s="1"/>
      <c r="C286" s="1"/>
    </row>
    <row r="287" spans="1:3" x14ac:dyDescent="0.25">
      <c r="A287" s="1"/>
      <c r="B287" s="1"/>
      <c r="C287" s="1"/>
    </row>
    <row r="288" spans="1:3" x14ac:dyDescent="0.25">
      <c r="A288" s="1"/>
      <c r="B288" s="1"/>
      <c r="C288" s="1"/>
    </row>
    <row r="289" spans="1:5" x14ac:dyDescent="0.25">
      <c r="A289" s="1"/>
      <c r="B289" s="1"/>
      <c r="C289" s="1"/>
    </row>
    <row r="290" spans="1:5" x14ac:dyDescent="0.25">
      <c r="A290" s="1"/>
      <c r="B290" s="1"/>
      <c r="C290" s="1"/>
    </row>
    <row r="291" spans="1:5" x14ac:dyDescent="0.25">
      <c r="A291" s="1"/>
      <c r="B291" s="1"/>
      <c r="C291" s="1"/>
    </row>
    <row r="292" spans="1:5" x14ac:dyDescent="0.25">
      <c r="A292" s="1"/>
      <c r="B292" s="1"/>
      <c r="C292" s="1"/>
    </row>
    <row r="293" spans="1:5" x14ac:dyDescent="0.25">
      <c r="A293" s="1"/>
      <c r="B293" s="1"/>
      <c r="C293" s="1"/>
    </row>
    <row r="294" spans="1:5" x14ac:dyDescent="0.25">
      <c r="A294" s="1"/>
      <c r="B294" s="1"/>
      <c r="C294" s="1"/>
    </row>
    <row r="295" spans="1:5" x14ac:dyDescent="0.25">
      <c r="A295" s="1"/>
      <c r="B295" s="1"/>
      <c r="C295" s="1"/>
      <c r="D295" s="1"/>
      <c r="E295" s="1"/>
    </row>
  </sheetData>
  <mergeCells count="4">
    <mergeCell ref="I3:I14"/>
    <mergeCell ref="K3:K14"/>
    <mergeCell ref="L3:L14"/>
    <mergeCell ref="M3:M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CTL</vt:lpstr>
      <vt:lpstr>160 µM (+)-Bleb</vt:lpstr>
      <vt:lpstr>160 µM (+-)-Bleb</vt:lpstr>
      <vt:lpstr>0,25 µM LatA</vt:lpstr>
      <vt:lpstr>2,5 mM EGTA</vt:lpstr>
      <vt:lpstr>A21V no HS</vt:lpstr>
      <vt:lpstr>desWT-Cl29 no HS</vt:lpstr>
      <vt:lpstr>desD399Y-Cl26 no HS</vt:lpstr>
      <vt:lpstr>A21V HS 2h</vt:lpstr>
      <vt:lpstr>desWT-Cl29 HS 2h</vt:lpstr>
      <vt:lpstr>desD399Y-Cl26 HS 2h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Myriam</cp:lastModifiedBy>
  <dcterms:created xsi:type="dcterms:W3CDTF">2022-08-11T11:13:51Z</dcterms:created>
  <dcterms:modified xsi:type="dcterms:W3CDTF">2022-08-11T11:14:37Z</dcterms:modified>
</cp:coreProperties>
</file>