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stavogomez/Documents/Research data in MS lab/Articles written by GG/FH Manuscript/SUBMITTED/Fifth submission_01.27.22/SOURCE FILES/FINAL SUBMITTED/"/>
    </mc:Choice>
  </mc:AlternateContent>
  <xr:revisionPtr revIDLastSave="0" documentId="13_ncr:1_{B83A3B33-BEDE-2647-AF5F-C039D2CE4D50}" xr6:coauthVersionLast="36" xr6:coauthVersionMax="46" xr10:uidLastSave="{00000000-0000-0000-0000-000000000000}"/>
  <bookViews>
    <workbookView xWindow="8640" yWindow="500" windowWidth="29020" windowHeight="19300" firstSheet="1" activeTab="1" xr2:uid="{78A23B11-E5BC-4D61-BFC5-1AF5D75D4383}"/>
  </bookViews>
  <sheets>
    <sheet name="Sox9" sheetId="1" r:id="rId1"/>
    <sheet name="Runx2" sheetId="2" r:id="rId2"/>
    <sheet name="Dlx3" sheetId="3" r:id="rId3"/>
    <sheet name="Dlx5" sheetId="4" r:id="rId4"/>
    <sheet name="Dlx6" sheetId="5" r:id="rId5"/>
    <sheet name="Sp7" sheetId="6" r:id="rId6"/>
    <sheet name="Col1a1" sheetId="7" r:id="rId7"/>
    <sheet name="Col2a1" sheetId="8" r:id="rId8"/>
    <sheet name="Col10a1" sheetId="9" r:id="rId9"/>
    <sheet name="Bglap2" sheetId="10" r:id="rId10"/>
    <sheet name="Ibsp" sheetId="17" r:id="rId11"/>
    <sheet name="Mgp" sheetId="11" r:id="rId12"/>
    <sheet name="Spp1" sheetId="12" r:id="rId13"/>
    <sheet name="Dmp1" sheetId="13" r:id="rId14"/>
    <sheet name=" Mmp9" sheetId="14" r:id="rId15"/>
    <sheet name="Mmp13" sheetId="15" r:id="rId16"/>
    <sheet name="Alpl" sheetId="16" r:id="rId1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0" l="1"/>
  <c r="I13" i="10"/>
  <c r="I40" i="10"/>
  <c r="I39" i="10"/>
  <c r="D43" i="10"/>
  <c r="D28" i="11" l="1"/>
  <c r="I24" i="11" s="1"/>
  <c r="H24" i="11"/>
  <c r="J23" i="13"/>
  <c r="I23" i="13"/>
  <c r="J8" i="13"/>
  <c r="B33" i="13"/>
  <c r="I26" i="13"/>
  <c r="I27" i="13"/>
  <c r="B18" i="13"/>
  <c r="I11" i="13"/>
  <c r="I12" i="13"/>
  <c r="H27" i="13"/>
  <c r="H8" i="13"/>
  <c r="D8" i="13"/>
  <c r="D9" i="13"/>
  <c r="H9" i="13"/>
  <c r="I10" i="12" l="1"/>
  <c r="I9" i="12"/>
  <c r="I8" i="12"/>
  <c r="D12" i="12"/>
  <c r="H8" i="12"/>
  <c r="D8" i="12"/>
  <c r="H38" i="14"/>
  <c r="I11" i="14"/>
  <c r="I9" i="14"/>
  <c r="D12" i="14"/>
  <c r="D8" i="14"/>
  <c r="J12" i="2"/>
  <c r="D38" i="2"/>
  <c r="D39" i="2"/>
  <c r="D40" i="2"/>
  <c r="D41" i="2"/>
  <c r="I23" i="2"/>
  <c r="B18" i="2"/>
  <c r="D12" i="2"/>
  <c r="H8" i="2"/>
  <c r="H11" i="2"/>
  <c r="D11" i="2"/>
  <c r="D8" i="2"/>
  <c r="I11" i="2"/>
  <c r="I10" i="2"/>
  <c r="I9" i="2"/>
  <c r="I8" i="2"/>
  <c r="J8" i="2" s="1"/>
  <c r="D9" i="2"/>
  <c r="H9" i="2"/>
  <c r="D10" i="2"/>
  <c r="H10" i="2"/>
  <c r="B12" i="2"/>
  <c r="C12" i="2"/>
  <c r="F12" i="2"/>
  <c r="G12" i="2"/>
  <c r="B13" i="2"/>
  <c r="C13" i="2"/>
  <c r="F13" i="2"/>
  <c r="G13" i="2"/>
  <c r="B14" i="2"/>
  <c r="C14" i="2"/>
  <c r="D14" i="2"/>
  <c r="F14" i="2"/>
  <c r="G14" i="2"/>
  <c r="B16" i="2"/>
  <c r="B17" i="2"/>
  <c r="H14" i="2" l="1"/>
  <c r="H12" i="2"/>
  <c r="H13" i="2"/>
  <c r="J10" i="2"/>
  <c r="D13" i="2"/>
  <c r="J11" i="2" l="1"/>
  <c r="J9" i="2"/>
  <c r="I12" i="2" l="1"/>
  <c r="I14" i="2"/>
  <c r="I13" i="2"/>
  <c r="J14" i="2"/>
  <c r="J15" i="2" s="1"/>
  <c r="J13" i="2"/>
  <c r="B20" i="2"/>
  <c r="B19" i="2" l="1"/>
  <c r="B47" i="16" l="1"/>
  <c r="B46" i="16"/>
  <c r="F44" i="16"/>
  <c r="B44" i="16"/>
  <c r="F43" i="16"/>
  <c r="B43" i="16"/>
  <c r="F42" i="16"/>
  <c r="B42" i="16"/>
  <c r="H41" i="16"/>
  <c r="D41" i="16"/>
  <c r="H40" i="16"/>
  <c r="D40" i="16"/>
  <c r="H39" i="16"/>
  <c r="D39" i="16"/>
  <c r="B48" i="15"/>
  <c r="B47" i="15"/>
  <c r="G45" i="15"/>
  <c r="F45" i="15"/>
  <c r="C45" i="15"/>
  <c r="B45" i="15"/>
  <c r="G44" i="15"/>
  <c r="F44" i="15"/>
  <c r="C44" i="15"/>
  <c r="B44" i="15"/>
  <c r="G43" i="15"/>
  <c r="F43" i="15"/>
  <c r="C43" i="15"/>
  <c r="B43" i="15"/>
  <c r="H42" i="15"/>
  <c r="D42" i="15"/>
  <c r="H41" i="15"/>
  <c r="D41" i="15"/>
  <c r="H40" i="15"/>
  <c r="D40" i="15"/>
  <c r="B47" i="14"/>
  <c r="B46" i="14"/>
  <c r="G44" i="14"/>
  <c r="F44" i="14"/>
  <c r="C44" i="14"/>
  <c r="B44" i="14"/>
  <c r="G43" i="14"/>
  <c r="F43" i="14"/>
  <c r="C43" i="14"/>
  <c r="B43" i="14"/>
  <c r="G42" i="14"/>
  <c r="F42" i="14"/>
  <c r="C42" i="14"/>
  <c r="B42" i="14"/>
  <c r="H41" i="14"/>
  <c r="D41" i="14"/>
  <c r="H40" i="14"/>
  <c r="D40" i="14"/>
  <c r="H39" i="14"/>
  <c r="D39" i="14"/>
  <c r="D38" i="14"/>
  <c r="B47" i="13"/>
  <c r="B46" i="13"/>
  <c r="G44" i="13"/>
  <c r="F44" i="13"/>
  <c r="C44" i="13"/>
  <c r="B44" i="13"/>
  <c r="G43" i="13"/>
  <c r="F43" i="13"/>
  <c r="C43" i="13"/>
  <c r="B43" i="13"/>
  <c r="G42" i="13"/>
  <c r="F42" i="13"/>
  <c r="C42" i="13"/>
  <c r="B42" i="13"/>
  <c r="H41" i="13"/>
  <c r="D41" i="13"/>
  <c r="H40" i="13"/>
  <c r="D40" i="13"/>
  <c r="H39" i="13"/>
  <c r="D39" i="13"/>
  <c r="H38" i="13"/>
  <c r="D38" i="13"/>
  <c r="B47" i="12"/>
  <c r="B46" i="12"/>
  <c r="G44" i="12"/>
  <c r="F44" i="12"/>
  <c r="C44" i="12"/>
  <c r="B44" i="12"/>
  <c r="G43" i="12"/>
  <c r="F43" i="12"/>
  <c r="C43" i="12"/>
  <c r="B43" i="12"/>
  <c r="G42" i="12"/>
  <c r="F42" i="12"/>
  <c r="C42" i="12"/>
  <c r="B42" i="12"/>
  <c r="H41" i="12"/>
  <c r="D41" i="12"/>
  <c r="J8" i="12" s="1"/>
  <c r="H40" i="12"/>
  <c r="D40" i="12"/>
  <c r="H39" i="12"/>
  <c r="D39" i="12"/>
  <c r="H38" i="12"/>
  <c r="D38" i="12"/>
  <c r="B48" i="11"/>
  <c r="B47" i="11"/>
  <c r="G45" i="11"/>
  <c r="F45" i="11"/>
  <c r="C45" i="11"/>
  <c r="B45" i="11"/>
  <c r="G44" i="11"/>
  <c r="F44" i="11"/>
  <c r="C44" i="11"/>
  <c r="B44" i="11"/>
  <c r="G43" i="11"/>
  <c r="F43" i="11"/>
  <c r="C43" i="11"/>
  <c r="B43" i="11"/>
  <c r="H42" i="11"/>
  <c r="D42" i="11"/>
  <c r="H41" i="11"/>
  <c r="D41" i="11"/>
  <c r="H40" i="11"/>
  <c r="D40" i="11"/>
  <c r="H39" i="11"/>
  <c r="D39" i="11"/>
  <c r="B48" i="17"/>
  <c r="B47" i="17"/>
  <c r="G45" i="17"/>
  <c r="F45" i="17"/>
  <c r="C45" i="17"/>
  <c r="B45" i="17"/>
  <c r="G44" i="17"/>
  <c r="F44" i="17"/>
  <c r="C44" i="17"/>
  <c r="B44" i="17"/>
  <c r="G43" i="17"/>
  <c r="F43" i="17"/>
  <c r="C43" i="17"/>
  <c r="B43" i="17"/>
  <c r="H42" i="17"/>
  <c r="D42" i="17"/>
  <c r="H41" i="17"/>
  <c r="D41" i="17"/>
  <c r="H40" i="17"/>
  <c r="D40" i="17"/>
  <c r="B48" i="10"/>
  <c r="B47" i="10"/>
  <c r="G45" i="10"/>
  <c r="F45" i="10"/>
  <c r="C45" i="10"/>
  <c r="B45" i="10"/>
  <c r="G44" i="10"/>
  <c r="F44" i="10"/>
  <c r="C44" i="10"/>
  <c r="B44" i="10"/>
  <c r="G43" i="10"/>
  <c r="F43" i="10"/>
  <c r="C43" i="10"/>
  <c r="B43" i="10"/>
  <c r="H42" i="10"/>
  <c r="D42" i="10"/>
  <c r="H40" i="10"/>
  <c r="D40" i="10"/>
  <c r="H39" i="10"/>
  <c r="D39" i="10"/>
  <c r="B48" i="9"/>
  <c r="B47" i="9"/>
  <c r="G45" i="9"/>
  <c r="F45" i="9"/>
  <c r="C45" i="9"/>
  <c r="B45" i="9"/>
  <c r="G44" i="9"/>
  <c r="F44" i="9"/>
  <c r="C44" i="9"/>
  <c r="B44" i="9"/>
  <c r="G43" i="9"/>
  <c r="F43" i="9"/>
  <c r="C43" i="9"/>
  <c r="B43" i="9"/>
  <c r="H42" i="9"/>
  <c r="D42" i="9"/>
  <c r="H41" i="9"/>
  <c r="D41" i="9"/>
  <c r="H40" i="9"/>
  <c r="D40" i="9"/>
  <c r="B48" i="8"/>
  <c r="B47" i="8"/>
  <c r="G45" i="8"/>
  <c r="F45" i="8"/>
  <c r="C45" i="8"/>
  <c r="B45" i="8"/>
  <c r="G44" i="8"/>
  <c r="F44" i="8"/>
  <c r="C44" i="8"/>
  <c r="B44" i="8"/>
  <c r="G43" i="8"/>
  <c r="F43" i="8"/>
  <c r="C43" i="8"/>
  <c r="B43" i="8"/>
  <c r="H42" i="8"/>
  <c r="D42" i="8"/>
  <c r="H41" i="8"/>
  <c r="D41" i="8"/>
  <c r="H40" i="8"/>
  <c r="D40" i="8"/>
  <c r="H39" i="8"/>
  <c r="D39" i="8"/>
  <c r="B46" i="7"/>
  <c r="B45" i="7"/>
  <c r="F43" i="7"/>
  <c r="B43" i="7"/>
  <c r="F42" i="7"/>
  <c r="B42" i="7"/>
  <c r="F41" i="7"/>
  <c r="B41" i="7"/>
  <c r="H40" i="7"/>
  <c r="D40" i="7"/>
  <c r="H39" i="7"/>
  <c r="D39" i="7"/>
  <c r="H38" i="7"/>
  <c r="D38" i="7"/>
  <c r="D41" i="7" s="1"/>
  <c r="I40" i="7" s="1"/>
  <c r="B48" i="6"/>
  <c r="B47" i="6"/>
  <c r="G45" i="6"/>
  <c r="F45" i="6"/>
  <c r="C45" i="6"/>
  <c r="B45" i="6"/>
  <c r="G44" i="6"/>
  <c r="F44" i="6"/>
  <c r="C44" i="6"/>
  <c r="B44" i="6"/>
  <c r="G43" i="6"/>
  <c r="F43" i="6"/>
  <c r="C43" i="6"/>
  <c r="B43" i="6"/>
  <c r="H42" i="6"/>
  <c r="D42" i="6"/>
  <c r="H41" i="6"/>
  <c r="D41" i="6"/>
  <c r="H40" i="6"/>
  <c r="H45" i="6" s="1"/>
  <c r="D40" i="6"/>
  <c r="B49" i="6" s="1"/>
  <c r="B48" i="5"/>
  <c r="B47" i="5"/>
  <c r="G45" i="5"/>
  <c r="F45" i="5"/>
  <c r="C45" i="5"/>
  <c r="B45" i="5"/>
  <c r="G44" i="5"/>
  <c r="F44" i="5"/>
  <c r="C44" i="5"/>
  <c r="B44" i="5"/>
  <c r="G43" i="5"/>
  <c r="F43" i="5"/>
  <c r="C43" i="5"/>
  <c r="B43" i="5"/>
  <c r="H42" i="5"/>
  <c r="D42" i="5"/>
  <c r="H41" i="5"/>
  <c r="D41" i="5"/>
  <c r="H40" i="5"/>
  <c r="D40" i="5"/>
  <c r="B48" i="4"/>
  <c r="B47" i="4"/>
  <c r="F45" i="4"/>
  <c r="B45" i="4"/>
  <c r="F44" i="4"/>
  <c r="B44" i="4"/>
  <c r="F43" i="4"/>
  <c r="B43" i="4"/>
  <c r="H42" i="4"/>
  <c r="D42" i="4"/>
  <c r="H41" i="4"/>
  <c r="D41" i="4"/>
  <c r="D43" i="4" s="1"/>
  <c r="I42" i="4" s="1"/>
  <c r="H40" i="4"/>
  <c r="H45" i="4" s="1"/>
  <c r="D40" i="4"/>
  <c r="B48" i="3"/>
  <c r="B47" i="3"/>
  <c r="G45" i="3"/>
  <c r="F45" i="3"/>
  <c r="C45" i="3"/>
  <c r="B45" i="3"/>
  <c r="G44" i="3"/>
  <c r="F44" i="3"/>
  <c r="C44" i="3"/>
  <c r="B44" i="3"/>
  <c r="G43" i="3"/>
  <c r="F43" i="3"/>
  <c r="C43" i="3"/>
  <c r="B43" i="3"/>
  <c r="H42" i="3"/>
  <c r="D42" i="3"/>
  <c r="H41" i="3"/>
  <c r="D41" i="3"/>
  <c r="H40" i="3"/>
  <c r="D40" i="3"/>
  <c r="B47" i="2"/>
  <c r="B46" i="2"/>
  <c r="G44" i="2"/>
  <c r="F44" i="2"/>
  <c r="C44" i="2"/>
  <c r="B44" i="2"/>
  <c r="G43" i="2"/>
  <c r="F43" i="2"/>
  <c r="C43" i="2"/>
  <c r="B43" i="2"/>
  <c r="G42" i="2"/>
  <c r="F42" i="2"/>
  <c r="C42" i="2"/>
  <c r="B42" i="2"/>
  <c r="H41" i="2"/>
  <c r="H40" i="2"/>
  <c r="H39" i="2"/>
  <c r="H38" i="2"/>
  <c r="B48" i="1"/>
  <c r="B47" i="1"/>
  <c r="F45" i="1"/>
  <c r="B45" i="1"/>
  <c r="F44" i="1"/>
  <c r="B44" i="1"/>
  <c r="F43" i="1"/>
  <c r="B43" i="1"/>
  <c r="H42" i="1"/>
  <c r="D42" i="1"/>
  <c r="H41" i="1"/>
  <c r="D41" i="1"/>
  <c r="D43" i="1" s="1"/>
  <c r="I42" i="1" s="1"/>
  <c r="H40" i="1"/>
  <c r="H45" i="1" s="1"/>
  <c r="D40" i="1"/>
  <c r="B33" i="16"/>
  <c r="B32" i="16"/>
  <c r="F30" i="16"/>
  <c r="B30" i="16"/>
  <c r="F29" i="16"/>
  <c r="B29" i="16"/>
  <c r="F28" i="16"/>
  <c r="B28" i="16"/>
  <c r="H27" i="16"/>
  <c r="D27" i="16"/>
  <c r="H26" i="16"/>
  <c r="D26" i="16"/>
  <c r="H25" i="16"/>
  <c r="D25" i="16"/>
  <c r="B34" i="15"/>
  <c r="B33" i="15"/>
  <c r="G31" i="15"/>
  <c r="F31" i="15"/>
  <c r="C31" i="15"/>
  <c r="B31" i="15"/>
  <c r="G30" i="15"/>
  <c r="F30" i="15"/>
  <c r="C30" i="15"/>
  <c r="B30" i="15"/>
  <c r="G29" i="15"/>
  <c r="F29" i="15"/>
  <c r="C29" i="15"/>
  <c r="B29" i="15"/>
  <c r="H28" i="15"/>
  <c r="D28" i="15"/>
  <c r="D30" i="15" s="1"/>
  <c r="H27" i="15"/>
  <c r="D27" i="15"/>
  <c r="H26" i="15"/>
  <c r="D26" i="15"/>
  <c r="B32" i="14"/>
  <c r="B31" i="14"/>
  <c r="G29" i="14"/>
  <c r="F29" i="14"/>
  <c r="C29" i="14"/>
  <c r="B29" i="14"/>
  <c r="G28" i="14"/>
  <c r="F28" i="14"/>
  <c r="C28" i="14"/>
  <c r="B28" i="14"/>
  <c r="G27" i="14"/>
  <c r="F27" i="14"/>
  <c r="C27" i="14"/>
  <c r="B27" i="14"/>
  <c r="H26" i="14"/>
  <c r="D26" i="14"/>
  <c r="H25" i="14"/>
  <c r="D25" i="14"/>
  <c r="H24" i="14"/>
  <c r="D24" i="14"/>
  <c r="H23" i="14"/>
  <c r="B32" i="13"/>
  <c r="B31" i="13"/>
  <c r="G29" i="13"/>
  <c r="F29" i="13"/>
  <c r="C29" i="13"/>
  <c r="B29" i="13"/>
  <c r="G28" i="13"/>
  <c r="F28" i="13"/>
  <c r="C28" i="13"/>
  <c r="B28" i="13"/>
  <c r="G27" i="13"/>
  <c r="F27" i="13"/>
  <c r="C27" i="13"/>
  <c r="B27" i="13"/>
  <c r="H26" i="13"/>
  <c r="D26" i="13"/>
  <c r="H25" i="13"/>
  <c r="D25" i="13"/>
  <c r="H24" i="13"/>
  <c r="D24" i="13"/>
  <c r="H23" i="13"/>
  <c r="D23" i="13"/>
  <c r="B32" i="12"/>
  <c r="B31" i="12"/>
  <c r="G29" i="12"/>
  <c r="F29" i="12"/>
  <c r="C29" i="12"/>
  <c r="B29" i="12"/>
  <c r="G28" i="12"/>
  <c r="F28" i="12"/>
  <c r="C28" i="12"/>
  <c r="B28" i="12"/>
  <c r="G27" i="12"/>
  <c r="F27" i="12"/>
  <c r="C27" i="12"/>
  <c r="B27" i="12"/>
  <c r="H26" i="12"/>
  <c r="D26" i="12"/>
  <c r="H25" i="12"/>
  <c r="D25" i="12"/>
  <c r="H24" i="12"/>
  <c r="D24" i="12"/>
  <c r="H23" i="12"/>
  <c r="D23" i="12"/>
  <c r="B33" i="11"/>
  <c r="B32" i="11"/>
  <c r="G30" i="11"/>
  <c r="F30" i="11"/>
  <c r="C30" i="11"/>
  <c r="B30" i="11"/>
  <c r="G29" i="11"/>
  <c r="F29" i="11"/>
  <c r="C29" i="11"/>
  <c r="B29" i="11"/>
  <c r="F28" i="11"/>
  <c r="C28" i="11"/>
  <c r="B28" i="11"/>
  <c r="H27" i="11"/>
  <c r="D27" i="11"/>
  <c r="H26" i="11"/>
  <c r="D26" i="11"/>
  <c r="H25" i="11"/>
  <c r="D25" i="11"/>
  <c r="D24" i="11"/>
  <c r="B34" i="17"/>
  <c r="B33" i="17"/>
  <c r="G31" i="17"/>
  <c r="F31" i="17"/>
  <c r="C31" i="17"/>
  <c r="B31" i="17"/>
  <c r="G30" i="17"/>
  <c r="F30" i="17"/>
  <c r="C30" i="17"/>
  <c r="B30" i="17"/>
  <c r="G29" i="17"/>
  <c r="F29" i="17"/>
  <c r="C29" i="17"/>
  <c r="B29" i="17"/>
  <c r="H28" i="17"/>
  <c r="D28" i="17"/>
  <c r="H27" i="17"/>
  <c r="D27" i="17"/>
  <c r="H26" i="17"/>
  <c r="D26" i="17"/>
  <c r="B35" i="17" s="1"/>
  <c r="B33" i="10"/>
  <c r="B32" i="10"/>
  <c r="G30" i="10"/>
  <c r="F30" i="10"/>
  <c r="C30" i="10"/>
  <c r="B30" i="10"/>
  <c r="G29" i="10"/>
  <c r="F29" i="10"/>
  <c r="C29" i="10"/>
  <c r="B29" i="10"/>
  <c r="F28" i="10"/>
  <c r="C28" i="10"/>
  <c r="B28" i="10"/>
  <c r="H27" i="10"/>
  <c r="D27" i="10"/>
  <c r="H26" i="10"/>
  <c r="D26" i="10"/>
  <c r="H25" i="10"/>
  <c r="D25" i="10"/>
  <c r="H24" i="10"/>
  <c r="D24" i="10"/>
  <c r="B34" i="9"/>
  <c r="B33" i="9"/>
  <c r="G31" i="9"/>
  <c r="F31" i="9"/>
  <c r="C31" i="9"/>
  <c r="B31" i="9"/>
  <c r="G30" i="9"/>
  <c r="F30" i="9"/>
  <c r="C30" i="9"/>
  <c r="B30" i="9"/>
  <c r="G29" i="9"/>
  <c r="F29" i="9"/>
  <c r="C29" i="9"/>
  <c r="B29" i="9"/>
  <c r="H28" i="9"/>
  <c r="D28" i="9"/>
  <c r="H27" i="9"/>
  <c r="D27" i="9"/>
  <c r="H26" i="9"/>
  <c r="D26" i="9"/>
  <c r="B33" i="8"/>
  <c r="B32" i="8"/>
  <c r="G30" i="8"/>
  <c r="F30" i="8"/>
  <c r="C30" i="8"/>
  <c r="B30" i="8"/>
  <c r="G29" i="8"/>
  <c r="F29" i="8"/>
  <c r="C29" i="8"/>
  <c r="B29" i="8"/>
  <c r="G28" i="8"/>
  <c r="F28" i="8"/>
  <c r="C28" i="8"/>
  <c r="B28" i="8"/>
  <c r="H27" i="8"/>
  <c r="D27" i="8"/>
  <c r="H26" i="8"/>
  <c r="D26" i="8"/>
  <c r="H25" i="8"/>
  <c r="D25" i="8"/>
  <c r="H24" i="8"/>
  <c r="D24" i="8"/>
  <c r="B32" i="7"/>
  <c r="B31" i="7"/>
  <c r="F29" i="7"/>
  <c r="B29" i="7"/>
  <c r="F28" i="7"/>
  <c r="B28" i="7"/>
  <c r="F27" i="7"/>
  <c r="B27" i="7"/>
  <c r="H26" i="7"/>
  <c r="D26" i="7"/>
  <c r="H25" i="7"/>
  <c r="D25" i="7"/>
  <c r="H24" i="7"/>
  <c r="D24" i="7"/>
  <c r="B34" i="6"/>
  <c r="B33" i="6"/>
  <c r="G31" i="6"/>
  <c r="F31" i="6"/>
  <c r="C31" i="6"/>
  <c r="B31" i="6"/>
  <c r="G30" i="6"/>
  <c r="F30" i="6"/>
  <c r="C30" i="6"/>
  <c r="B30" i="6"/>
  <c r="G29" i="6"/>
  <c r="F29" i="6"/>
  <c r="C29" i="6"/>
  <c r="B29" i="6"/>
  <c r="H28" i="6"/>
  <c r="D28" i="6"/>
  <c r="H27" i="6"/>
  <c r="D27" i="6"/>
  <c r="H26" i="6"/>
  <c r="D26" i="6"/>
  <c r="D29" i="6" s="1"/>
  <c r="B34" i="5"/>
  <c r="B33" i="5"/>
  <c r="G31" i="5"/>
  <c r="F31" i="5"/>
  <c r="C31" i="5"/>
  <c r="B31" i="5"/>
  <c r="G30" i="5"/>
  <c r="F30" i="5"/>
  <c r="C30" i="5"/>
  <c r="B30" i="5"/>
  <c r="G29" i="5"/>
  <c r="F29" i="5"/>
  <c r="C29" i="5"/>
  <c r="B29" i="5"/>
  <c r="H28" i="5"/>
  <c r="D28" i="5"/>
  <c r="H27" i="5"/>
  <c r="D27" i="5"/>
  <c r="H26" i="5"/>
  <c r="D26" i="5"/>
  <c r="B34" i="4"/>
  <c r="B33" i="4"/>
  <c r="F31" i="4"/>
  <c r="B31" i="4"/>
  <c r="F30" i="4"/>
  <c r="B30" i="4"/>
  <c r="F29" i="4"/>
  <c r="B29" i="4"/>
  <c r="H28" i="4"/>
  <c r="H27" i="4"/>
  <c r="D27" i="4"/>
  <c r="H26" i="4"/>
  <c r="D26" i="4"/>
  <c r="B34" i="3"/>
  <c r="B33" i="3"/>
  <c r="G31" i="3"/>
  <c r="F31" i="3"/>
  <c r="C31" i="3"/>
  <c r="B31" i="3"/>
  <c r="G30" i="3"/>
  <c r="F30" i="3"/>
  <c r="C30" i="3"/>
  <c r="B30" i="3"/>
  <c r="G29" i="3"/>
  <c r="F29" i="3"/>
  <c r="C29" i="3"/>
  <c r="B29" i="3"/>
  <c r="H28" i="3"/>
  <c r="D28" i="3"/>
  <c r="H27" i="3"/>
  <c r="D27" i="3"/>
  <c r="H26" i="3"/>
  <c r="H29" i="3" s="1"/>
  <c r="D26" i="3"/>
  <c r="D29" i="3" s="1"/>
  <c r="I28" i="3" s="1"/>
  <c r="J28" i="3" s="1"/>
  <c r="B32" i="2"/>
  <c r="B31" i="2"/>
  <c r="G29" i="2"/>
  <c r="F29" i="2"/>
  <c r="C29" i="2"/>
  <c r="B29" i="2"/>
  <c r="G28" i="2"/>
  <c r="F28" i="2"/>
  <c r="C28" i="2"/>
  <c r="B28" i="2"/>
  <c r="G27" i="2"/>
  <c r="F27" i="2"/>
  <c r="C27" i="2"/>
  <c r="B27" i="2"/>
  <c r="H26" i="2"/>
  <c r="D26" i="2"/>
  <c r="H25" i="2"/>
  <c r="D25" i="2"/>
  <c r="H24" i="2"/>
  <c r="D24" i="2"/>
  <c r="H23" i="2"/>
  <c r="D23" i="2"/>
  <c r="B34" i="1"/>
  <c r="B33" i="1"/>
  <c r="F31" i="1"/>
  <c r="B31" i="1"/>
  <c r="F30" i="1"/>
  <c r="B30" i="1"/>
  <c r="F29" i="1"/>
  <c r="B29" i="1"/>
  <c r="H28" i="1"/>
  <c r="D28" i="1"/>
  <c r="H27" i="1"/>
  <c r="D27" i="1"/>
  <c r="H26" i="1"/>
  <c r="D26" i="1"/>
  <c r="B17" i="16"/>
  <c r="B16" i="16"/>
  <c r="G14" i="16"/>
  <c r="F14" i="16"/>
  <c r="C14" i="16"/>
  <c r="B14" i="16"/>
  <c r="G13" i="16"/>
  <c r="F13" i="16"/>
  <c r="C13" i="16"/>
  <c r="B13" i="16"/>
  <c r="G12" i="16"/>
  <c r="F12" i="16"/>
  <c r="C12" i="16"/>
  <c r="B12" i="16"/>
  <c r="H11" i="16"/>
  <c r="D11" i="16"/>
  <c r="H10" i="16"/>
  <c r="D10" i="16"/>
  <c r="H9" i="16"/>
  <c r="D9" i="16"/>
  <c r="H8" i="16"/>
  <c r="D8" i="16"/>
  <c r="B18" i="15"/>
  <c r="B17" i="15"/>
  <c r="G15" i="15"/>
  <c r="F15" i="15"/>
  <c r="C15" i="15"/>
  <c r="B15" i="15"/>
  <c r="G14" i="15"/>
  <c r="F14" i="15"/>
  <c r="C14" i="15"/>
  <c r="B14" i="15"/>
  <c r="G13" i="15"/>
  <c r="F13" i="15"/>
  <c r="C13" i="15"/>
  <c r="B13" i="15"/>
  <c r="H12" i="15"/>
  <c r="D12" i="15"/>
  <c r="H11" i="15"/>
  <c r="D11" i="15"/>
  <c r="H10" i="15"/>
  <c r="D10" i="15"/>
  <c r="H9" i="15"/>
  <c r="D9" i="15"/>
  <c r="B17" i="14"/>
  <c r="B16" i="14"/>
  <c r="G14" i="14"/>
  <c r="F14" i="14"/>
  <c r="C14" i="14"/>
  <c r="B14" i="14"/>
  <c r="G13" i="14"/>
  <c r="F13" i="14"/>
  <c r="C13" i="14"/>
  <c r="B13" i="14"/>
  <c r="G12" i="14"/>
  <c r="F12" i="14"/>
  <c r="C12" i="14"/>
  <c r="B12" i="14"/>
  <c r="H11" i="14"/>
  <c r="D11" i="14"/>
  <c r="H10" i="14"/>
  <c r="D10" i="14"/>
  <c r="B18" i="14" s="1"/>
  <c r="H9" i="14"/>
  <c r="B17" i="13"/>
  <c r="B16" i="13"/>
  <c r="G14" i="13"/>
  <c r="F14" i="13"/>
  <c r="C14" i="13"/>
  <c r="B14" i="13"/>
  <c r="G13" i="13"/>
  <c r="F13" i="13"/>
  <c r="C13" i="13"/>
  <c r="B13" i="13"/>
  <c r="G12" i="13"/>
  <c r="F12" i="13"/>
  <c r="C12" i="13"/>
  <c r="B12" i="13"/>
  <c r="H11" i="13"/>
  <c r="D11" i="13"/>
  <c r="H10" i="13"/>
  <c r="D10" i="13"/>
  <c r="D12" i="13" s="1"/>
  <c r="B17" i="12"/>
  <c r="B16" i="12"/>
  <c r="G14" i="12"/>
  <c r="F14" i="12"/>
  <c r="C14" i="12"/>
  <c r="B14" i="12"/>
  <c r="G13" i="12"/>
  <c r="F13" i="12"/>
  <c r="C13" i="12"/>
  <c r="B13" i="12"/>
  <c r="G12" i="12"/>
  <c r="F12" i="12"/>
  <c r="C12" i="12"/>
  <c r="B12" i="12"/>
  <c r="H11" i="12"/>
  <c r="D11" i="12"/>
  <c r="H10" i="12"/>
  <c r="D10" i="12"/>
  <c r="H9" i="12"/>
  <c r="D9" i="12"/>
  <c r="D13" i="12" s="1"/>
  <c r="B18" i="11"/>
  <c r="B17" i="11"/>
  <c r="G15" i="11"/>
  <c r="F15" i="11"/>
  <c r="C15" i="11"/>
  <c r="B15" i="11"/>
  <c r="G14" i="11"/>
  <c r="F14" i="11"/>
  <c r="C14" i="11"/>
  <c r="B14" i="11"/>
  <c r="G13" i="11"/>
  <c r="F13" i="11"/>
  <c r="C13" i="11"/>
  <c r="B13" i="11"/>
  <c r="H12" i="11"/>
  <c r="D12" i="11"/>
  <c r="H11" i="11"/>
  <c r="D11" i="11"/>
  <c r="H10" i="11"/>
  <c r="D10" i="11"/>
  <c r="H9" i="11"/>
  <c r="D9" i="11"/>
  <c r="B18" i="17"/>
  <c r="B17" i="17"/>
  <c r="G15" i="17"/>
  <c r="F15" i="17"/>
  <c r="C15" i="17"/>
  <c r="B15" i="17"/>
  <c r="G14" i="17"/>
  <c r="F14" i="17"/>
  <c r="C14" i="17"/>
  <c r="B14" i="17"/>
  <c r="G13" i="17"/>
  <c r="F13" i="17"/>
  <c r="C13" i="17"/>
  <c r="B13" i="17"/>
  <c r="H12" i="17"/>
  <c r="D12" i="17"/>
  <c r="H11" i="17"/>
  <c r="D11" i="17"/>
  <c r="H10" i="17"/>
  <c r="D10" i="17"/>
  <c r="H9" i="17"/>
  <c r="D9" i="17"/>
  <c r="B18" i="10"/>
  <c r="B17" i="10"/>
  <c r="G15" i="10"/>
  <c r="F15" i="10"/>
  <c r="C15" i="10"/>
  <c r="B15" i="10"/>
  <c r="G14" i="10"/>
  <c r="F14" i="10"/>
  <c r="C14" i="10"/>
  <c r="B14" i="10"/>
  <c r="G13" i="10"/>
  <c r="F13" i="10"/>
  <c r="C13" i="10"/>
  <c r="B13" i="10"/>
  <c r="H12" i="10"/>
  <c r="D12" i="10"/>
  <c r="H11" i="10"/>
  <c r="D11" i="10"/>
  <c r="H10" i="10"/>
  <c r="D10" i="10"/>
  <c r="H9" i="10"/>
  <c r="D9" i="10"/>
  <c r="B18" i="9"/>
  <c r="B17" i="9"/>
  <c r="G15" i="9"/>
  <c r="F15" i="9"/>
  <c r="C15" i="9"/>
  <c r="B15" i="9"/>
  <c r="G14" i="9"/>
  <c r="F14" i="9"/>
  <c r="C14" i="9"/>
  <c r="B14" i="9"/>
  <c r="G13" i="9"/>
  <c r="F13" i="9"/>
  <c r="C13" i="9"/>
  <c r="B13" i="9"/>
  <c r="H12" i="9"/>
  <c r="D12" i="9"/>
  <c r="H11" i="9"/>
  <c r="D11" i="9"/>
  <c r="H10" i="9"/>
  <c r="D10" i="9"/>
  <c r="H9" i="9"/>
  <c r="D9" i="9"/>
  <c r="B18" i="8"/>
  <c r="B17" i="8"/>
  <c r="G15" i="8"/>
  <c r="F15" i="8"/>
  <c r="C15" i="8"/>
  <c r="B15" i="8"/>
  <c r="G14" i="8"/>
  <c r="F14" i="8"/>
  <c r="C14" i="8"/>
  <c r="B14" i="8"/>
  <c r="G13" i="8"/>
  <c r="F13" i="8"/>
  <c r="C13" i="8"/>
  <c r="B13" i="8"/>
  <c r="H12" i="8"/>
  <c r="D12" i="8"/>
  <c r="H11" i="8"/>
  <c r="D11" i="8"/>
  <c r="H10" i="8"/>
  <c r="D10" i="8"/>
  <c r="H9" i="8"/>
  <c r="D9" i="8"/>
  <c r="B18" i="7"/>
  <c r="B17" i="7"/>
  <c r="G15" i="7"/>
  <c r="F15" i="7"/>
  <c r="C15" i="7"/>
  <c r="B15" i="7"/>
  <c r="G14" i="7"/>
  <c r="F14" i="7"/>
  <c r="C14" i="7"/>
  <c r="B14" i="7"/>
  <c r="G13" i="7"/>
  <c r="F13" i="7"/>
  <c r="C13" i="7"/>
  <c r="B13" i="7"/>
  <c r="H12" i="7"/>
  <c r="D12" i="7"/>
  <c r="H11" i="7"/>
  <c r="D11" i="7"/>
  <c r="H10" i="7"/>
  <c r="D10" i="7"/>
  <c r="H9" i="7"/>
  <c r="D9" i="7"/>
  <c r="D14" i="7" s="1"/>
  <c r="I9" i="13" l="1"/>
  <c r="J9" i="13" s="1"/>
  <c r="I8" i="13"/>
  <c r="B19" i="15"/>
  <c r="H29" i="4"/>
  <c r="H29" i="13"/>
  <c r="D15" i="17"/>
  <c r="H15" i="15"/>
  <c r="H31" i="17"/>
  <c r="D44" i="15"/>
  <c r="D42" i="16"/>
  <c r="D13" i="13"/>
  <c r="D30" i="3"/>
  <c r="D30" i="6"/>
  <c r="B35" i="15"/>
  <c r="H29" i="16"/>
  <c r="H45" i="3"/>
  <c r="H44" i="13"/>
  <c r="I28" i="6"/>
  <c r="D30" i="9"/>
  <c r="H29" i="15"/>
  <c r="D28" i="16"/>
  <c r="I25" i="16" s="1"/>
  <c r="D45" i="3"/>
  <c r="B49" i="5"/>
  <c r="D45" i="9"/>
  <c r="D43" i="6"/>
  <c r="I42" i="6" s="1"/>
  <c r="J42" i="6" s="1"/>
  <c r="D30" i="1"/>
  <c r="H30" i="10"/>
  <c r="H45" i="5"/>
  <c r="D42" i="7"/>
  <c r="D14" i="9"/>
  <c r="H31" i="1"/>
  <c r="D30" i="4"/>
  <c r="H29" i="14"/>
  <c r="H43" i="7"/>
  <c r="I39" i="16"/>
  <c r="J11" i="13"/>
  <c r="I40" i="16"/>
  <c r="J40" i="16" s="1"/>
  <c r="I10" i="13"/>
  <c r="J10" i="13" s="1"/>
  <c r="I27" i="6"/>
  <c r="I26" i="6"/>
  <c r="I26" i="3"/>
  <c r="D13" i="17"/>
  <c r="I27" i="3"/>
  <c r="J27" i="3" s="1"/>
  <c r="B48" i="2"/>
  <c r="I38" i="7"/>
  <c r="H45" i="9"/>
  <c r="H13" i="12"/>
  <c r="I39" i="7"/>
  <c r="D15" i="9"/>
  <c r="D31" i="3"/>
  <c r="B35" i="5"/>
  <c r="D28" i="8"/>
  <c r="I26" i="8"/>
  <c r="J26" i="8" s="1"/>
  <c r="B33" i="12"/>
  <c r="D29" i="15"/>
  <c r="D45" i="5"/>
  <c r="H14" i="7"/>
  <c r="D13" i="10"/>
  <c r="D13" i="11"/>
  <c r="I12" i="11" s="1"/>
  <c r="J12" i="11" s="1"/>
  <c r="H31" i="4"/>
  <c r="H31" i="5"/>
  <c r="H31" i="6"/>
  <c r="I27" i="8"/>
  <c r="J27" i="8" s="1"/>
  <c r="H29" i="12"/>
  <c r="D29" i="14"/>
  <c r="J42" i="4"/>
  <c r="B49" i="8"/>
  <c r="H44" i="9"/>
  <c r="B49" i="17"/>
  <c r="D43" i="17"/>
  <c r="B49" i="11"/>
  <c r="B49" i="15"/>
  <c r="D43" i="15"/>
  <c r="I40" i="15" s="1"/>
  <c r="D14" i="13"/>
  <c r="D14" i="15"/>
  <c r="D29" i="1"/>
  <c r="I27" i="1" s="1"/>
  <c r="J27" i="1" s="1"/>
  <c r="D13" i="9"/>
  <c r="I10" i="9" s="1"/>
  <c r="J10" i="9" s="1"/>
  <c r="B34" i="11"/>
  <c r="H44" i="2"/>
  <c r="D14" i="14"/>
  <c r="B35" i="6"/>
  <c r="H30" i="11"/>
  <c r="H44" i="12"/>
  <c r="B19" i="9"/>
  <c r="H15" i="11"/>
  <c r="H14" i="12"/>
  <c r="H14" i="13"/>
  <c r="D15" i="15"/>
  <c r="H30" i="1"/>
  <c r="B33" i="2"/>
  <c r="D29" i="4"/>
  <c r="D29" i="5"/>
  <c r="D31" i="6"/>
  <c r="D27" i="7"/>
  <c r="I25" i="7" s="1"/>
  <c r="J25" i="7" s="1"/>
  <c r="B35" i="9"/>
  <c r="D29" i="9"/>
  <c r="I26" i="9" s="1"/>
  <c r="D30" i="17"/>
  <c r="H31" i="15"/>
  <c r="D31" i="15"/>
  <c r="D29" i="16"/>
  <c r="I26" i="16"/>
  <c r="D44" i="6"/>
  <c r="J39" i="7"/>
  <c r="H45" i="8"/>
  <c r="H45" i="17"/>
  <c r="H45" i="11"/>
  <c r="H45" i="15"/>
  <c r="I26" i="1"/>
  <c r="H44" i="4"/>
  <c r="D13" i="15"/>
  <c r="I12" i="15" s="1"/>
  <c r="J12" i="15" s="1"/>
  <c r="H15" i="9"/>
  <c r="B19" i="17"/>
  <c r="D14" i="17"/>
  <c r="J27" i="6"/>
  <c r="H29" i="7"/>
  <c r="H30" i="16"/>
  <c r="I27" i="16"/>
  <c r="J27" i="16" s="1"/>
  <c r="I40" i="1"/>
  <c r="I40" i="4"/>
  <c r="B49" i="9"/>
  <c r="D42" i="14"/>
  <c r="I38" i="14" s="1"/>
  <c r="D45" i="15"/>
  <c r="D43" i="16"/>
  <c r="J28" i="6"/>
  <c r="D29" i="17"/>
  <c r="H29" i="1"/>
  <c r="D31" i="17"/>
  <c r="H44" i="1"/>
  <c r="D45" i="6"/>
  <c r="B18" i="16"/>
  <c r="H29" i="2"/>
  <c r="H31" i="9"/>
  <c r="H15" i="17"/>
  <c r="H14" i="16"/>
  <c r="B35" i="3"/>
  <c r="D31" i="9"/>
  <c r="B34" i="10"/>
  <c r="I26" i="17"/>
  <c r="D44" i="1"/>
  <c r="I41" i="1"/>
  <c r="B49" i="3"/>
  <c r="D44" i="4"/>
  <c r="I41" i="4"/>
  <c r="J41" i="4" s="1"/>
  <c r="I40" i="6"/>
  <c r="J40" i="7"/>
  <c r="H43" i="9"/>
  <c r="B49" i="10"/>
  <c r="D45" i="10"/>
  <c r="H44" i="14"/>
  <c r="H44" i="16"/>
  <c r="I41" i="16"/>
  <c r="J41" i="16" s="1"/>
  <c r="B48" i="12"/>
  <c r="D44" i="10"/>
  <c r="B48" i="13"/>
  <c r="B48" i="14"/>
  <c r="D43" i="14"/>
  <c r="H43" i="16"/>
  <c r="H42" i="16"/>
  <c r="D44" i="16"/>
  <c r="B48" i="16"/>
  <c r="H43" i="15"/>
  <c r="H44" i="15"/>
  <c r="D44" i="14"/>
  <c r="H42" i="14"/>
  <c r="H43" i="14"/>
  <c r="D42" i="13"/>
  <c r="D43" i="13"/>
  <c r="D44" i="13"/>
  <c r="H42" i="13"/>
  <c r="H43" i="13"/>
  <c r="D42" i="12"/>
  <c r="D43" i="12"/>
  <c r="D44" i="12"/>
  <c r="H42" i="12"/>
  <c r="H43" i="12"/>
  <c r="D43" i="11"/>
  <c r="I39" i="11" s="1"/>
  <c r="D44" i="11"/>
  <c r="D45" i="11"/>
  <c r="H43" i="11"/>
  <c r="H44" i="11"/>
  <c r="D44" i="17"/>
  <c r="D45" i="17"/>
  <c r="H43" i="17"/>
  <c r="H44" i="17"/>
  <c r="H43" i="10"/>
  <c r="H44" i="10"/>
  <c r="H45" i="10"/>
  <c r="D43" i="9"/>
  <c r="I40" i="9" s="1"/>
  <c r="D44" i="9"/>
  <c r="D43" i="8"/>
  <c r="D44" i="8"/>
  <c r="D45" i="8"/>
  <c r="H43" i="8"/>
  <c r="H44" i="8"/>
  <c r="H42" i="7"/>
  <c r="H41" i="7"/>
  <c r="D43" i="7"/>
  <c r="B47" i="7"/>
  <c r="H43" i="6"/>
  <c r="H44" i="6"/>
  <c r="D43" i="5"/>
  <c r="I41" i="5" s="1"/>
  <c r="J41" i="5" s="1"/>
  <c r="D44" i="5"/>
  <c r="H43" i="5"/>
  <c r="H44" i="5"/>
  <c r="H43" i="4"/>
  <c r="D45" i="4"/>
  <c r="B49" i="4"/>
  <c r="D43" i="3"/>
  <c r="I42" i="3" s="1"/>
  <c r="J42" i="3" s="1"/>
  <c r="D44" i="3"/>
  <c r="H43" i="3"/>
  <c r="H44" i="3"/>
  <c r="D42" i="2"/>
  <c r="D43" i="2"/>
  <c r="D44" i="2"/>
  <c r="H42" i="2"/>
  <c r="H43" i="2"/>
  <c r="J42" i="1"/>
  <c r="H43" i="1"/>
  <c r="J41" i="1"/>
  <c r="D45" i="1"/>
  <c r="B49" i="1"/>
  <c r="J26" i="16"/>
  <c r="H28" i="16"/>
  <c r="D30" i="16"/>
  <c r="B34" i="16"/>
  <c r="H30" i="15"/>
  <c r="D27" i="14"/>
  <c r="I23" i="14" s="1"/>
  <c r="D28" i="14"/>
  <c r="B33" i="14"/>
  <c r="H28" i="14"/>
  <c r="H27" i="14"/>
  <c r="D27" i="13"/>
  <c r="J26" i="13" s="1"/>
  <c r="D28" i="13"/>
  <c r="D29" i="13"/>
  <c r="H28" i="13"/>
  <c r="D27" i="12"/>
  <c r="I23" i="12" s="1"/>
  <c r="D28" i="12"/>
  <c r="D29" i="12"/>
  <c r="H27" i="12"/>
  <c r="H28" i="12"/>
  <c r="D29" i="11"/>
  <c r="D30" i="11"/>
  <c r="H28" i="11"/>
  <c r="H29" i="11"/>
  <c r="H29" i="17"/>
  <c r="H30" i="17"/>
  <c r="H29" i="10"/>
  <c r="D29" i="10"/>
  <c r="D30" i="10"/>
  <c r="D28" i="10"/>
  <c r="I26" i="10" s="1"/>
  <c r="J26" i="10" s="1"/>
  <c r="H28" i="10"/>
  <c r="H29" i="9"/>
  <c r="H30" i="9"/>
  <c r="H30" i="8"/>
  <c r="D13" i="8"/>
  <c r="H15" i="8"/>
  <c r="D30" i="8"/>
  <c r="B34" i="8"/>
  <c r="D29" i="8"/>
  <c r="H28" i="8"/>
  <c r="H29" i="8"/>
  <c r="H15" i="7"/>
  <c r="I24" i="7"/>
  <c r="D28" i="7"/>
  <c r="H28" i="7"/>
  <c r="H27" i="7"/>
  <c r="D29" i="7"/>
  <c r="B33" i="7"/>
  <c r="H29" i="6"/>
  <c r="H30" i="6"/>
  <c r="D30" i="5"/>
  <c r="D31" i="5"/>
  <c r="H29" i="5"/>
  <c r="H30" i="5"/>
  <c r="H30" i="4"/>
  <c r="D31" i="4"/>
  <c r="B35" i="4"/>
  <c r="H30" i="3"/>
  <c r="H31" i="3"/>
  <c r="J26" i="3"/>
  <c r="D27" i="2"/>
  <c r="D28" i="2"/>
  <c r="D29" i="2"/>
  <c r="H27" i="2"/>
  <c r="H28" i="2"/>
  <c r="D31" i="1"/>
  <c r="B35" i="1"/>
  <c r="D12" i="16"/>
  <c r="I11" i="16" s="1"/>
  <c r="J11" i="16" s="1"/>
  <c r="D13" i="16"/>
  <c r="D14" i="16"/>
  <c r="H12" i="16"/>
  <c r="H13" i="16"/>
  <c r="H13" i="15"/>
  <c r="H14" i="15"/>
  <c r="I10" i="14"/>
  <c r="J10" i="14" s="1"/>
  <c r="D13" i="14"/>
  <c r="H12" i="14"/>
  <c r="H13" i="14"/>
  <c r="H14" i="14"/>
  <c r="H12" i="13"/>
  <c r="H13" i="13"/>
  <c r="I11" i="12"/>
  <c r="J11" i="12" s="1"/>
  <c r="D14" i="12"/>
  <c r="B18" i="12"/>
  <c r="H12" i="12"/>
  <c r="D14" i="11"/>
  <c r="D15" i="11"/>
  <c r="B19" i="11"/>
  <c r="H13" i="11"/>
  <c r="H14" i="11"/>
  <c r="H13" i="17"/>
  <c r="H14" i="17"/>
  <c r="D15" i="10"/>
  <c r="B19" i="10"/>
  <c r="D14" i="10"/>
  <c r="H13" i="10"/>
  <c r="H14" i="10"/>
  <c r="H15" i="10"/>
  <c r="H13" i="9"/>
  <c r="H14" i="9"/>
  <c r="D15" i="8"/>
  <c r="B19" i="8"/>
  <c r="D14" i="8"/>
  <c r="H13" i="8"/>
  <c r="H14" i="8"/>
  <c r="D13" i="7"/>
  <c r="I11" i="7" s="1"/>
  <c r="J11" i="7" s="1"/>
  <c r="D15" i="7"/>
  <c r="B19" i="7"/>
  <c r="H13" i="7"/>
  <c r="J12" i="13" l="1"/>
  <c r="I39" i="14"/>
  <c r="J39" i="14" s="1"/>
  <c r="I14" i="13"/>
  <c r="B19" i="13"/>
  <c r="I9" i="15"/>
  <c r="J9" i="15" s="1"/>
  <c r="I41" i="9"/>
  <c r="J41" i="9" s="1"/>
  <c r="I30" i="3"/>
  <c r="I42" i="9"/>
  <c r="J42" i="9" s="1"/>
  <c r="I8" i="16"/>
  <c r="J8" i="16" s="1"/>
  <c r="I13" i="13"/>
  <c r="I29" i="3"/>
  <c r="I25" i="12"/>
  <c r="J25" i="12" s="1"/>
  <c r="I27" i="11"/>
  <c r="J27" i="11" s="1"/>
  <c r="I24" i="14"/>
  <c r="J24" i="14" s="1"/>
  <c r="J29" i="14" s="1"/>
  <c r="J30" i="14" s="1"/>
  <c r="I41" i="6"/>
  <c r="J41" i="6" s="1"/>
  <c r="I40" i="14"/>
  <c r="J40" i="14" s="1"/>
  <c r="I27" i="9"/>
  <c r="J27" i="9" s="1"/>
  <c r="I11" i="15"/>
  <c r="J11" i="15" s="1"/>
  <c r="J23" i="14"/>
  <c r="J38" i="14"/>
  <c r="I12" i="7"/>
  <c r="J12" i="7" s="1"/>
  <c r="J40" i="9"/>
  <c r="J45" i="9" s="1"/>
  <c r="J46" i="9" s="1"/>
  <c r="I42" i="5"/>
  <c r="J42" i="5" s="1"/>
  <c r="J11" i="14"/>
  <c r="I10" i="16"/>
  <c r="J10" i="16" s="1"/>
  <c r="I26" i="5"/>
  <c r="I27" i="5"/>
  <c r="J27" i="5" s="1"/>
  <c r="I11" i="9"/>
  <c r="J11" i="9" s="1"/>
  <c r="I9" i="9"/>
  <c r="I12" i="9"/>
  <c r="J12" i="9" s="1"/>
  <c r="I41" i="17"/>
  <c r="J41" i="17" s="1"/>
  <c r="I40" i="17"/>
  <c r="I11" i="17"/>
  <c r="J11" i="17" s="1"/>
  <c r="I12" i="17"/>
  <c r="J12" i="17" s="1"/>
  <c r="I10" i="17"/>
  <c r="J10" i="17" s="1"/>
  <c r="I9" i="17"/>
  <c r="I14" i="17" s="1"/>
  <c r="I25" i="10"/>
  <c r="J25" i="10" s="1"/>
  <c r="I10" i="11"/>
  <c r="J10" i="11" s="1"/>
  <c r="I41" i="3"/>
  <c r="J41" i="3" s="1"/>
  <c r="I24" i="13"/>
  <c r="J24" i="13" s="1"/>
  <c r="I26" i="4"/>
  <c r="I28" i="4"/>
  <c r="J28" i="4" s="1"/>
  <c r="I27" i="4"/>
  <c r="J27" i="4" s="1"/>
  <c r="I24" i="10"/>
  <c r="I28" i="10" s="1"/>
  <c r="I10" i="10"/>
  <c r="J10" i="10" s="1"/>
  <c r="I12" i="10"/>
  <c r="J12" i="10" s="1"/>
  <c r="I24" i="12"/>
  <c r="J24" i="12" s="1"/>
  <c r="J14" i="13"/>
  <c r="J15" i="13" s="1"/>
  <c r="I25" i="11"/>
  <c r="J25" i="11" s="1"/>
  <c r="I26" i="11"/>
  <c r="J26" i="11" s="1"/>
  <c r="I40" i="5"/>
  <c r="I44" i="5" s="1"/>
  <c r="I9" i="11"/>
  <c r="I24" i="8"/>
  <c r="I25" i="8"/>
  <c r="J25" i="8" s="1"/>
  <c r="I28" i="9"/>
  <c r="J28" i="9" s="1"/>
  <c r="I42" i="15"/>
  <c r="J42" i="15" s="1"/>
  <c r="I26" i="15"/>
  <c r="J26" i="15" s="1"/>
  <c r="I28" i="15"/>
  <c r="J28" i="15" s="1"/>
  <c r="I27" i="15"/>
  <c r="J27" i="15" s="1"/>
  <c r="I26" i="2"/>
  <c r="J26" i="2" s="1"/>
  <c r="I25" i="14"/>
  <c r="J25" i="14" s="1"/>
  <c r="J27" i="14" s="1"/>
  <c r="I26" i="14"/>
  <c r="J26" i="14" s="1"/>
  <c r="I25" i="13"/>
  <c r="J25" i="13" s="1"/>
  <c r="I29" i="13"/>
  <c r="I27" i="10"/>
  <c r="J27" i="10" s="1"/>
  <c r="I31" i="3"/>
  <c r="B36" i="3" s="1"/>
  <c r="I25" i="2"/>
  <c r="J25" i="2" s="1"/>
  <c r="I11" i="10"/>
  <c r="J11" i="10" s="1"/>
  <c r="I10" i="15"/>
  <c r="I28" i="1"/>
  <c r="J28" i="1" s="1"/>
  <c r="J9" i="12"/>
  <c r="J12" i="12" s="1"/>
  <c r="J10" i="12"/>
  <c r="I26" i="7"/>
  <c r="J26" i="7" s="1"/>
  <c r="I41" i="14"/>
  <c r="J41" i="14" s="1"/>
  <c r="I28" i="17"/>
  <c r="J28" i="17" s="1"/>
  <c r="I27" i="17"/>
  <c r="J27" i="17" s="1"/>
  <c r="I9" i="16"/>
  <c r="J9" i="16" s="1"/>
  <c r="I26" i="12"/>
  <c r="J26" i="12" s="1"/>
  <c r="I41" i="15"/>
  <c r="J41" i="15" s="1"/>
  <c r="I40" i="8"/>
  <c r="J40" i="8" s="1"/>
  <c r="I39" i="8"/>
  <c r="I42" i="8"/>
  <c r="J42" i="8" s="1"/>
  <c r="I40" i="3"/>
  <c r="I45" i="3" s="1"/>
  <c r="I42" i="17"/>
  <c r="J42" i="17" s="1"/>
  <c r="I24" i="2"/>
  <c r="J24" i="2" s="1"/>
  <c r="I11" i="11"/>
  <c r="J11" i="11" s="1"/>
  <c r="I28" i="5"/>
  <c r="J28" i="5" s="1"/>
  <c r="I41" i="8"/>
  <c r="J41" i="8" s="1"/>
  <c r="I41" i="2"/>
  <c r="J41" i="2" s="1"/>
  <c r="I40" i="2"/>
  <c r="J40" i="2" s="1"/>
  <c r="I39" i="2"/>
  <c r="J39" i="2" s="1"/>
  <c r="I38" i="2"/>
  <c r="I40" i="11"/>
  <c r="J40" i="11" s="1"/>
  <c r="I41" i="11"/>
  <c r="J41" i="11" s="1"/>
  <c r="I42" i="11"/>
  <c r="J42" i="11" s="1"/>
  <c r="J39" i="10"/>
  <c r="J40" i="10"/>
  <c r="I42" i="10"/>
  <c r="J42" i="10" s="1"/>
  <c r="I39" i="12"/>
  <c r="J39" i="12" s="1"/>
  <c r="I41" i="12"/>
  <c r="J41" i="12" s="1"/>
  <c r="I40" i="12"/>
  <c r="J40" i="12" s="1"/>
  <c r="I38" i="12"/>
  <c r="I41" i="13"/>
  <c r="J41" i="13" s="1"/>
  <c r="I40" i="13"/>
  <c r="J40" i="13" s="1"/>
  <c r="I38" i="13"/>
  <c r="J38" i="13" s="1"/>
  <c r="I39" i="13"/>
  <c r="J39" i="13" s="1"/>
  <c r="J39" i="16"/>
  <c r="I42" i="16"/>
  <c r="I43" i="16"/>
  <c r="I44" i="16"/>
  <c r="J40" i="15"/>
  <c r="I45" i="17"/>
  <c r="I44" i="17"/>
  <c r="J40" i="17"/>
  <c r="I43" i="17"/>
  <c r="J43" i="9"/>
  <c r="J38" i="7"/>
  <c r="I41" i="7"/>
  <c r="I42" i="7"/>
  <c r="I43" i="7"/>
  <c r="J40" i="6"/>
  <c r="J40" i="5"/>
  <c r="I43" i="5"/>
  <c r="I45" i="4"/>
  <c r="J40" i="4"/>
  <c r="I43" i="4"/>
  <c r="I44" i="4"/>
  <c r="J40" i="3"/>
  <c r="I43" i="3"/>
  <c r="J40" i="1"/>
  <c r="I43" i="1"/>
  <c r="I44" i="1"/>
  <c r="I45" i="1"/>
  <c r="I30" i="16"/>
  <c r="J25" i="16"/>
  <c r="I28" i="16"/>
  <c r="I29" i="16"/>
  <c r="J29" i="15"/>
  <c r="J28" i="14"/>
  <c r="J23" i="12"/>
  <c r="J24" i="11"/>
  <c r="I31" i="17"/>
  <c r="I30" i="17"/>
  <c r="J26" i="17"/>
  <c r="I30" i="9"/>
  <c r="J26" i="9"/>
  <c r="I10" i="8"/>
  <c r="J10" i="8" s="1"/>
  <c r="I9" i="8"/>
  <c r="I12" i="8"/>
  <c r="J12" i="8" s="1"/>
  <c r="I11" i="8"/>
  <c r="J11" i="8" s="1"/>
  <c r="I10" i="7"/>
  <c r="J10" i="7" s="1"/>
  <c r="I9" i="7"/>
  <c r="J24" i="7"/>
  <c r="I31" i="6"/>
  <c r="I30" i="6"/>
  <c r="J26" i="6"/>
  <c r="I29" i="6"/>
  <c r="B37" i="3"/>
  <c r="J29" i="3"/>
  <c r="J31" i="3"/>
  <c r="J32" i="3" s="1"/>
  <c r="J30" i="3"/>
  <c r="J23" i="2"/>
  <c r="I30" i="1"/>
  <c r="J26" i="1"/>
  <c r="I31" i="1"/>
  <c r="B20" i="13"/>
  <c r="J13" i="13"/>
  <c r="I13" i="8"/>
  <c r="I15" i="8"/>
  <c r="J9" i="8"/>
  <c r="I42" i="12" l="1"/>
  <c r="I27" i="12"/>
  <c r="I28" i="12"/>
  <c r="J42" i="14"/>
  <c r="I13" i="12"/>
  <c r="I29" i="10"/>
  <c r="I44" i="3"/>
  <c r="I45" i="5"/>
  <c r="J31" i="15"/>
  <c r="J32" i="15" s="1"/>
  <c r="I42" i="14"/>
  <c r="B50" i="14" s="1"/>
  <c r="I31" i="9"/>
  <c r="I30" i="10"/>
  <c r="B35" i="10" s="1"/>
  <c r="I43" i="6"/>
  <c r="I44" i="9"/>
  <c r="I29" i="7"/>
  <c r="J24" i="10"/>
  <c r="J44" i="14"/>
  <c r="J45" i="14" s="1"/>
  <c r="I44" i="14"/>
  <c r="I43" i="14"/>
  <c r="I44" i="6"/>
  <c r="J43" i="14"/>
  <c r="I43" i="9"/>
  <c r="I28" i="7"/>
  <c r="J44" i="9"/>
  <c r="I27" i="7"/>
  <c r="I45" i="6"/>
  <c r="I45" i="9"/>
  <c r="I43" i="11"/>
  <c r="B50" i="11" s="1"/>
  <c r="I13" i="17"/>
  <c r="I30" i="5"/>
  <c r="I31" i="5"/>
  <c r="I29" i="5"/>
  <c r="J26" i="5"/>
  <c r="I29" i="1"/>
  <c r="B37" i="1" s="1"/>
  <c r="J28" i="13"/>
  <c r="I12" i="12"/>
  <c r="B35" i="13"/>
  <c r="J9" i="17"/>
  <c r="I12" i="16"/>
  <c r="I28" i="13"/>
  <c r="I44" i="12"/>
  <c r="B49" i="12" s="1"/>
  <c r="I44" i="15"/>
  <c r="J24" i="8"/>
  <c r="I28" i="8"/>
  <c r="I30" i="8"/>
  <c r="I29" i="8"/>
  <c r="I29" i="14"/>
  <c r="I14" i="14"/>
  <c r="I13" i="14"/>
  <c r="I12" i="14"/>
  <c r="J9" i="14"/>
  <c r="J12" i="14" s="1"/>
  <c r="J26" i="4"/>
  <c r="J31" i="4" s="1"/>
  <c r="J32" i="4" s="1"/>
  <c r="I31" i="4"/>
  <c r="I30" i="4"/>
  <c r="I29" i="15"/>
  <c r="I43" i="12"/>
  <c r="I14" i="8"/>
  <c r="I29" i="11"/>
  <c r="I30" i="15"/>
  <c r="I14" i="12"/>
  <c r="I13" i="16"/>
  <c r="I28" i="2"/>
  <c r="I29" i="4"/>
  <c r="B37" i="4" s="1"/>
  <c r="I30" i="11"/>
  <c r="J30" i="15"/>
  <c r="I45" i="15"/>
  <c r="B50" i="15" s="1"/>
  <c r="I45" i="8"/>
  <c r="J39" i="8"/>
  <c r="I44" i="8"/>
  <c r="I43" i="8"/>
  <c r="I15" i="11"/>
  <c r="J9" i="11"/>
  <c r="I13" i="11"/>
  <c r="I14" i="11"/>
  <c r="I15" i="10"/>
  <c r="I14" i="10"/>
  <c r="J9" i="10"/>
  <c r="I27" i="14"/>
  <c r="I31" i="15"/>
  <c r="I29" i="12"/>
  <c r="B34" i="12" s="1"/>
  <c r="I15" i="17"/>
  <c r="I43" i="15"/>
  <c r="I13" i="15"/>
  <c r="I15" i="15"/>
  <c r="I14" i="15"/>
  <c r="J10" i="15"/>
  <c r="I28" i="11"/>
  <c r="B36" i="11" s="1"/>
  <c r="I28" i="14"/>
  <c r="I27" i="2"/>
  <c r="B35" i="2" s="1"/>
  <c r="I14" i="16"/>
  <c r="B19" i="16" s="1"/>
  <c r="I29" i="2"/>
  <c r="I29" i="9"/>
  <c r="I29" i="17"/>
  <c r="J9" i="9"/>
  <c r="I15" i="9"/>
  <c r="I13" i="9"/>
  <c r="I14" i="9"/>
  <c r="I44" i="11"/>
  <c r="I43" i="13"/>
  <c r="J38" i="2"/>
  <c r="I42" i="2"/>
  <c r="I44" i="2"/>
  <c r="I43" i="2"/>
  <c r="I44" i="13"/>
  <c r="J39" i="11"/>
  <c r="J43" i="11" s="1"/>
  <c r="I45" i="11"/>
  <c r="J38" i="12"/>
  <c r="J44" i="12" s="1"/>
  <c r="J45" i="12" s="1"/>
  <c r="I42" i="13"/>
  <c r="B50" i="13" s="1"/>
  <c r="I45" i="10"/>
  <c r="I44" i="10"/>
  <c r="I43" i="10"/>
  <c r="J42" i="16"/>
  <c r="J43" i="16"/>
  <c r="J44" i="16"/>
  <c r="J45" i="16" s="1"/>
  <c r="B50" i="16"/>
  <c r="B49" i="16"/>
  <c r="B51" i="15"/>
  <c r="J43" i="15"/>
  <c r="J45" i="15"/>
  <c r="J46" i="15" s="1"/>
  <c r="J44" i="15"/>
  <c r="J44" i="13"/>
  <c r="J45" i="13" s="1"/>
  <c r="J43" i="13"/>
  <c r="J42" i="13"/>
  <c r="B50" i="12"/>
  <c r="B51" i="11"/>
  <c r="B51" i="17"/>
  <c r="B50" i="17"/>
  <c r="J43" i="17"/>
  <c r="J45" i="17"/>
  <c r="J46" i="17" s="1"/>
  <c r="J44" i="17"/>
  <c r="B49" i="7"/>
  <c r="B48" i="7"/>
  <c r="J41" i="7"/>
  <c r="J42" i="7"/>
  <c r="J43" i="7"/>
  <c r="J44" i="7" s="1"/>
  <c r="B51" i="6"/>
  <c r="B50" i="6"/>
  <c r="J43" i="6"/>
  <c r="J45" i="6"/>
  <c r="J46" i="6" s="1"/>
  <c r="J44" i="6"/>
  <c r="B51" i="5"/>
  <c r="B50" i="5"/>
  <c r="J43" i="5"/>
  <c r="J44" i="5"/>
  <c r="J45" i="5"/>
  <c r="J46" i="5" s="1"/>
  <c r="B51" i="4"/>
  <c r="B50" i="4"/>
  <c r="J43" i="4"/>
  <c r="J44" i="4"/>
  <c r="J45" i="4"/>
  <c r="J46" i="4" s="1"/>
  <c r="B51" i="3"/>
  <c r="B50" i="3"/>
  <c r="J43" i="3"/>
  <c r="J44" i="3"/>
  <c r="J45" i="3"/>
  <c r="J46" i="3" s="1"/>
  <c r="B51" i="1"/>
  <c r="B50" i="1"/>
  <c r="J43" i="1"/>
  <c r="J44" i="1"/>
  <c r="J45" i="1"/>
  <c r="J46" i="1" s="1"/>
  <c r="B36" i="16"/>
  <c r="B35" i="16"/>
  <c r="J28" i="16"/>
  <c r="J30" i="16"/>
  <c r="J31" i="16" s="1"/>
  <c r="J29" i="16"/>
  <c r="B37" i="15"/>
  <c r="B36" i="15"/>
  <c r="B34" i="13"/>
  <c r="J28" i="12"/>
  <c r="J27" i="12"/>
  <c r="J29" i="12"/>
  <c r="J30" i="12" s="1"/>
  <c r="B35" i="12"/>
  <c r="J30" i="11"/>
  <c r="J31" i="11" s="1"/>
  <c r="J29" i="11"/>
  <c r="J28" i="11"/>
  <c r="B37" i="17"/>
  <c r="B36" i="17"/>
  <c r="J29" i="17"/>
  <c r="J31" i="17"/>
  <c r="J32" i="17" s="1"/>
  <c r="J30" i="17"/>
  <c r="B36" i="10"/>
  <c r="J30" i="10"/>
  <c r="J31" i="10" s="1"/>
  <c r="J29" i="10"/>
  <c r="J28" i="10"/>
  <c r="B37" i="9"/>
  <c r="B36" i="9"/>
  <c r="J29" i="9"/>
  <c r="J31" i="9"/>
  <c r="J32" i="9" s="1"/>
  <c r="J30" i="9"/>
  <c r="J9" i="7"/>
  <c r="J15" i="7" s="1"/>
  <c r="J16" i="7" s="1"/>
  <c r="I13" i="7"/>
  <c r="B21" i="7" s="1"/>
  <c r="I14" i="7"/>
  <c r="I15" i="7"/>
  <c r="B35" i="7"/>
  <c r="B34" i="7"/>
  <c r="J27" i="7"/>
  <c r="J28" i="7"/>
  <c r="J29" i="7"/>
  <c r="J30" i="7" s="1"/>
  <c r="B37" i="6"/>
  <c r="B36" i="6"/>
  <c r="J29" i="6"/>
  <c r="J31" i="6"/>
  <c r="J32" i="6" s="1"/>
  <c r="J30" i="6"/>
  <c r="J29" i="2"/>
  <c r="J30" i="2" s="1"/>
  <c r="J28" i="2"/>
  <c r="J27" i="2"/>
  <c r="J29" i="1"/>
  <c r="J30" i="1"/>
  <c r="J31" i="1"/>
  <c r="J32" i="1" s="1"/>
  <c r="J12" i="16"/>
  <c r="J13" i="16"/>
  <c r="J14" i="16"/>
  <c r="J15" i="16" s="1"/>
  <c r="B20" i="16"/>
  <c r="J14" i="12"/>
  <c r="J15" i="12" s="1"/>
  <c r="J13" i="12"/>
  <c r="B21" i="17"/>
  <c r="B20" i="17"/>
  <c r="J15" i="17"/>
  <c r="J16" i="17" s="1"/>
  <c r="J14" i="17"/>
  <c r="J13" i="17"/>
  <c r="J13" i="8"/>
  <c r="J15" i="8"/>
  <c r="J16" i="8" s="1"/>
  <c r="J14" i="8"/>
  <c r="B21" i="8"/>
  <c r="B20" i="8"/>
  <c r="B35" i="11" l="1"/>
  <c r="B49" i="13"/>
  <c r="J42" i="12"/>
  <c r="B19" i="12"/>
  <c r="B49" i="14"/>
  <c r="B20" i="12"/>
  <c r="J30" i="4"/>
  <c r="J43" i="12"/>
  <c r="J29" i="4"/>
  <c r="B51" i="9"/>
  <c r="B50" i="9"/>
  <c r="J13" i="14"/>
  <c r="J14" i="14"/>
  <c r="J15" i="14" s="1"/>
  <c r="J13" i="11"/>
  <c r="J14" i="11"/>
  <c r="J15" i="11"/>
  <c r="J16" i="11" s="1"/>
  <c r="J15" i="15"/>
  <c r="J16" i="15" s="1"/>
  <c r="J14" i="15"/>
  <c r="J13" i="15"/>
  <c r="B37" i="5"/>
  <c r="B36" i="5"/>
  <c r="B36" i="1"/>
  <c r="J27" i="13"/>
  <c r="J44" i="11"/>
  <c r="J15" i="10"/>
  <c r="J16" i="10" s="1"/>
  <c r="J13" i="10"/>
  <c r="J14" i="10"/>
  <c r="B51" i="8"/>
  <c r="B50" i="8"/>
  <c r="B34" i="2"/>
  <c r="B21" i="9"/>
  <c r="B20" i="9"/>
  <c r="B19" i="14"/>
  <c r="B20" i="14"/>
  <c r="J15" i="9"/>
  <c r="J16" i="9" s="1"/>
  <c r="J14" i="9"/>
  <c r="J13" i="9"/>
  <c r="B34" i="14"/>
  <c r="B35" i="14"/>
  <c r="J29" i="13"/>
  <c r="J30" i="13" s="1"/>
  <c r="B21" i="10"/>
  <c r="B20" i="10"/>
  <c r="B21" i="11"/>
  <c r="B20" i="11"/>
  <c r="B36" i="4"/>
  <c r="B20" i="7"/>
  <c r="B21" i="15"/>
  <c r="B20" i="15"/>
  <c r="J45" i="8"/>
  <c r="J46" i="8" s="1"/>
  <c r="J44" i="8"/>
  <c r="J43" i="8"/>
  <c r="J28" i="8"/>
  <c r="J30" i="8"/>
  <c r="J31" i="8" s="1"/>
  <c r="J29" i="8"/>
  <c r="J30" i="5"/>
  <c r="J29" i="5"/>
  <c r="J31" i="5"/>
  <c r="J32" i="5" s="1"/>
  <c r="B36" i="8"/>
  <c r="B35" i="8"/>
  <c r="J44" i="10"/>
  <c r="J43" i="10"/>
  <c r="J45" i="10"/>
  <c r="J46" i="10" s="1"/>
  <c r="B50" i="2"/>
  <c r="B49" i="2"/>
  <c r="J44" i="2"/>
  <c r="J45" i="2" s="1"/>
  <c r="J43" i="2"/>
  <c r="J42" i="2"/>
  <c r="J45" i="11"/>
  <c r="J46" i="11" s="1"/>
  <c r="B50" i="10"/>
  <c r="B51" i="10"/>
  <c r="J14" i="7"/>
  <c r="J13" i="7"/>
  <c r="B18" i="6" l="1"/>
  <c r="B17" i="6"/>
  <c r="G15" i="6"/>
  <c r="F15" i="6"/>
  <c r="C15" i="6"/>
  <c r="B15" i="6"/>
  <c r="G14" i="6"/>
  <c r="F14" i="6"/>
  <c r="C14" i="6"/>
  <c r="B14" i="6"/>
  <c r="G13" i="6"/>
  <c r="F13" i="6"/>
  <c r="C13" i="6"/>
  <c r="B13" i="6"/>
  <c r="H12" i="6"/>
  <c r="D12" i="6"/>
  <c r="H11" i="6"/>
  <c r="D11" i="6"/>
  <c r="H10" i="6"/>
  <c r="D10" i="6"/>
  <c r="H9" i="6"/>
  <c r="D9" i="6"/>
  <c r="B18" i="5"/>
  <c r="B17" i="5"/>
  <c r="G15" i="5"/>
  <c r="F15" i="5"/>
  <c r="C15" i="5"/>
  <c r="B15" i="5"/>
  <c r="G14" i="5"/>
  <c r="F14" i="5"/>
  <c r="C14" i="5"/>
  <c r="B14" i="5"/>
  <c r="G13" i="5"/>
  <c r="F13" i="5"/>
  <c r="C13" i="5"/>
  <c r="B13" i="5"/>
  <c r="H12" i="5"/>
  <c r="D12" i="5"/>
  <c r="H11" i="5"/>
  <c r="D11" i="5"/>
  <c r="H10" i="5"/>
  <c r="D10" i="5"/>
  <c r="H9" i="5"/>
  <c r="D9" i="5"/>
  <c r="B18" i="4"/>
  <c r="B17" i="4"/>
  <c r="G15" i="4"/>
  <c r="F15" i="4"/>
  <c r="C15" i="4"/>
  <c r="B15" i="4"/>
  <c r="G14" i="4"/>
  <c r="F14" i="4"/>
  <c r="C14" i="4"/>
  <c r="B14" i="4"/>
  <c r="G13" i="4"/>
  <c r="F13" i="4"/>
  <c r="C13" i="4"/>
  <c r="B13" i="4"/>
  <c r="H12" i="4"/>
  <c r="D12" i="4"/>
  <c r="H11" i="4"/>
  <c r="D11" i="4"/>
  <c r="D14" i="4" s="1"/>
  <c r="H10" i="4"/>
  <c r="D10" i="4"/>
  <c r="H9" i="4"/>
  <c r="D9" i="4"/>
  <c r="B18" i="3"/>
  <c r="B17" i="3"/>
  <c r="G15" i="3"/>
  <c r="F15" i="3"/>
  <c r="C15" i="3"/>
  <c r="B15" i="3"/>
  <c r="G14" i="3"/>
  <c r="F14" i="3"/>
  <c r="C14" i="3"/>
  <c r="B14" i="3"/>
  <c r="G13" i="3"/>
  <c r="F13" i="3"/>
  <c r="C13" i="3"/>
  <c r="B13" i="3"/>
  <c r="H12" i="3"/>
  <c r="D12" i="3"/>
  <c r="H11" i="3"/>
  <c r="D11" i="3"/>
  <c r="H10" i="3"/>
  <c r="D10" i="3"/>
  <c r="D15" i="3" s="1"/>
  <c r="H9" i="3"/>
  <c r="H15" i="3" s="1"/>
  <c r="D9" i="3"/>
  <c r="B18" i="1"/>
  <c r="B17" i="1"/>
  <c r="G15" i="1"/>
  <c r="F15" i="1"/>
  <c r="C15" i="1"/>
  <c r="B15" i="1"/>
  <c r="G14" i="1"/>
  <c r="F14" i="1"/>
  <c r="C14" i="1"/>
  <c r="B14" i="1"/>
  <c r="G13" i="1"/>
  <c r="F13" i="1"/>
  <c r="C13" i="1"/>
  <c r="B13" i="1"/>
  <c r="H12" i="1"/>
  <c r="D12" i="1"/>
  <c r="H11" i="1"/>
  <c r="D11" i="1"/>
  <c r="H10" i="1"/>
  <c r="D10" i="1"/>
  <c r="H9" i="1"/>
  <c r="D9" i="1"/>
  <c r="D13" i="6" l="1"/>
  <c r="I12" i="6" s="1"/>
  <c r="J12" i="6" s="1"/>
  <c r="D13" i="5"/>
  <c r="I12" i="5" s="1"/>
  <c r="J12" i="5" s="1"/>
  <c r="D15" i="5"/>
  <c r="D14" i="1"/>
  <c r="H15" i="1"/>
  <c r="I10" i="5"/>
  <c r="J10" i="5" s="1"/>
  <c r="I10" i="6"/>
  <c r="J10" i="6" s="1"/>
  <c r="I11" i="6"/>
  <c r="J11" i="6" s="1"/>
  <c r="D15" i="4"/>
  <c r="D13" i="3"/>
  <c r="I10" i="3" s="1"/>
  <c r="J10" i="3" s="1"/>
  <c r="B19" i="4"/>
  <c r="B19" i="6"/>
  <c r="D14" i="6"/>
  <c r="H15" i="5"/>
  <c r="H15" i="4"/>
  <c r="B19" i="5"/>
  <c r="H15" i="6"/>
  <c r="D14" i="5"/>
  <c r="B19" i="3"/>
  <c r="D14" i="3"/>
  <c r="D13" i="4"/>
  <c r="I10" i="4" s="1"/>
  <c r="J10" i="4" s="1"/>
  <c r="I9" i="4"/>
  <c r="D15" i="6"/>
  <c r="H13" i="6"/>
  <c r="H14" i="6"/>
  <c r="H13" i="5"/>
  <c r="H14" i="5"/>
  <c r="H13" i="4"/>
  <c r="H14" i="4"/>
  <c r="H13" i="3"/>
  <c r="H14" i="3"/>
  <c r="D13" i="1"/>
  <c r="I11" i="1" s="1"/>
  <c r="J11" i="1" s="1"/>
  <c r="D15" i="1"/>
  <c r="B19" i="1"/>
  <c r="H13" i="1"/>
  <c r="H14" i="1"/>
  <c r="I9" i="6" l="1"/>
  <c r="I11" i="5"/>
  <c r="J11" i="5" s="1"/>
  <c r="I9" i="5"/>
  <c r="J9" i="5" s="1"/>
  <c r="I9" i="3"/>
  <c r="I12" i="1"/>
  <c r="J12" i="1" s="1"/>
  <c r="I9" i="1"/>
  <c r="J9" i="1" s="1"/>
  <c r="I11" i="3"/>
  <c r="J11" i="3" s="1"/>
  <c r="I12" i="3"/>
  <c r="J12" i="3" s="1"/>
  <c r="I10" i="1"/>
  <c r="J10" i="1" s="1"/>
  <c r="I12" i="4"/>
  <c r="J12" i="4" s="1"/>
  <c r="I11" i="4"/>
  <c r="J11" i="4" s="1"/>
  <c r="I14" i="6"/>
  <c r="J9" i="6"/>
  <c r="I13" i="6"/>
  <c r="I15" i="6"/>
  <c r="I13" i="5"/>
  <c r="I14" i="5"/>
  <c r="J15" i="5"/>
  <c r="J16" i="5" s="1"/>
  <c r="J14" i="5"/>
  <c r="J13" i="5"/>
  <c r="I15" i="5"/>
  <c r="J9" i="4"/>
  <c r="J9" i="3"/>
  <c r="I13" i="4" l="1"/>
  <c r="I15" i="4"/>
  <c r="I14" i="4"/>
  <c r="I13" i="1"/>
  <c r="B21" i="1" s="1"/>
  <c r="I15" i="3"/>
  <c r="B20" i="3" s="1"/>
  <c r="I14" i="1"/>
  <c r="I14" i="3"/>
  <c r="I15" i="1"/>
  <c r="I13" i="3"/>
  <c r="B21" i="6"/>
  <c r="B20" i="6"/>
  <c r="J14" i="6"/>
  <c r="J15" i="6"/>
  <c r="J16" i="6" s="1"/>
  <c r="J13" i="6"/>
  <c r="B21" i="5"/>
  <c r="B20" i="5"/>
  <c r="B21" i="4"/>
  <c r="B20" i="4"/>
  <c r="J15" i="4"/>
  <c r="J16" i="4" s="1"/>
  <c r="J14" i="4"/>
  <c r="J13" i="4"/>
  <c r="J14" i="3"/>
  <c r="J13" i="3"/>
  <c r="J15" i="3"/>
  <c r="J16" i="3" s="1"/>
  <c r="B21" i="3"/>
  <c r="J13" i="1"/>
  <c r="J14" i="1"/>
  <c r="J15" i="1"/>
  <c r="J16" i="1" s="1"/>
  <c r="B20" i="1" l="1"/>
</calcChain>
</file>

<file path=xl/sharedStrings.xml><?xml version="1.0" encoding="utf-8"?>
<sst xmlns="http://schemas.openxmlformats.org/spreadsheetml/2006/main" count="1629" uniqueCount="74">
  <si>
    <t xml:space="preserve">2018#23 - Control and Runx2 #90 shRNA (mission) 3d treatment BG, BAA, TH &amp; BAA/TH </t>
  </si>
  <si>
    <t>PPIA</t>
  </si>
  <si>
    <t xml:space="preserve">ATDC5 cells - Hit with virus 1x, hit with puro </t>
  </si>
  <si>
    <t>Sox9</t>
  </si>
  <si>
    <t xml:space="preserve">10% FBS then switched to 5% FBS </t>
  </si>
  <si>
    <t>threshold 0.04</t>
  </si>
  <si>
    <t>RT done by GG</t>
  </si>
  <si>
    <t>Cntrl shRNA</t>
  </si>
  <si>
    <t>∆Ct</t>
  </si>
  <si>
    <t>Runx2 #90</t>
  </si>
  <si>
    <t>∆∆Ct</t>
  </si>
  <si>
    <t>Fold ∆</t>
  </si>
  <si>
    <t>Average</t>
  </si>
  <si>
    <t>Median</t>
  </si>
  <si>
    <t>SD</t>
  </si>
  <si>
    <t>P value</t>
  </si>
  <si>
    <t>Ct</t>
  </si>
  <si>
    <t>Relative Fold</t>
  </si>
  <si>
    <t>Fold Incr</t>
  </si>
  <si>
    <t xml:space="preserve">2018#23 - Control and RUNX2 #90 shRNA (mission) 3d treatment BG, BAA, TH &amp; BAA/TH </t>
  </si>
  <si>
    <t>RUNX2</t>
  </si>
  <si>
    <t>JL</t>
  </si>
  <si>
    <t>RUNX2 #90</t>
  </si>
  <si>
    <t>Runx2</t>
  </si>
  <si>
    <t xml:space="preserve">2018#19 - Control and RUNX2#90 shRNA (mission) 3d treatment BAA &amp; BAA/TH </t>
  </si>
  <si>
    <t xml:space="preserve">0.04 threshold JL </t>
  </si>
  <si>
    <t xml:space="preserve">RUNX2 #90 </t>
  </si>
  <si>
    <t xml:space="preserve">BAA 1 </t>
  </si>
  <si>
    <t xml:space="preserve">BAA 2 </t>
  </si>
  <si>
    <t xml:space="preserve">BAA 3 </t>
  </si>
  <si>
    <t>** New RT On BG group on 3/17/2020</t>
  </si>
  <si>
    <t>Osteopontin</t>
  </si>
  <si>
    <t>TH 1</t>
  </si>
  <si>
    <t>TH 2</t>
  </si>
  <si>
    <t>TH 3</t>
  </si>
  <si>
    <t>TH 4</t>
  </si>
  <si>
    <t>SOX9</t>
  </si>
  <si>
    <t xml:space="preserve">BAA/TH 1 </t>
  </si>
  <si>
    <t xml:space="preserve">BAA/TH 2 </t>
  </si>
  <si>
    <t xml:space="preserve">BAA/TH 3 </t>
  </si>
  <si>
    <t>AA/TH 1</t>
  </si>
  <si>
    <t>AA/TH 2</t>
  </si>
  <si>
    <t>AA/TH 3</t>
  </si>
  <si>
    <t>AA/TH 4</t>
  </si>
  <si>
    <t xml:space="preserve">2018#19 - Control and RUNX2 #90 shRNA (mission) 3d treatment BAA &amp; BAA/TH </t>
  </si>
  <si>
    <t xml:space="preserve">BAA / TH 1 </t>
  </si>
  <si>
    <t xml:space="preserve">BAA / TH 2 </t>
  </si>
  <si>
    <t xml:space="preserve">BAA / TH 3 </t>
  </si>
  <si>
    <t>AA 1</t>
  </si>
  <si>
    <t>AA 2</t>
  </si>
  <si>
    <t>AA 3</t>
  </si>
  <si>
    <t>AA 4</t>
  </si>
  <si>
    <t>Dlx3</t>
  </si>
  <si>
    <t xml:space="preserve">Dlx3 </t>
  </si>
  <si>
    <t>Dlx5</t>
  </si>
  <si>
    <t>Dlx6</t>
  </si>
  <si>
    <t xml:space="preserve">Dlx6 </t>
  </si>
  <si>
    <t>Sp7</t>
  </si>
  <si>
    <t xml:space="preserve">Sp7 </t>
  </si>
  <si>
    <t>Col1a1</t>
  </si>
  <si>
    <t>Col1a1.2</t>
  </si>
  <si>
    <t>Col2a1</t>
  </si>
  <si>
    <t>Col10a1</t>
  </si>
  <si>
    <t xml:space="preserve">Col10a1 </t>
  </si>
  <si>
    <t>Bglap2</t>
  </si>
  <si>
    <t>Ibsp</t>
  </si>
  <si>
    <t xml:space="preserve">Ibsp </t>
  </si>
  <si>
    <t>Mgp</t>
  </si>
  <si>
    <t>Spp1</t>
  </si>
  <si>
    <t>Dmp1</t>
  </si>
  <si>
    <t>Mmp9</t>
  </si>
  <si>
    <t>Mmp13</t>
  </si>
  <si>
    <t>Alpl</t>
  </si>
  <si>
    <t>Source Data for Figure 9C_ Runx2 shRNA with TH, AA, or AA/TH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</si>
</sst>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0" xfId="0" applyFont="1" applyFill="1" applyBorder="1"/>
    <xf numFmtId="0" fontId="1" fillId="0" borderId="0" xfId="0" applyFont="1" applyFill="1"/>
    <xf numFmtId="0" fontId="1" fillId="0" borderId="6" xfId="0" applyFont="1" applyFill="1" applyBorder="1"/>
    <xf numFmtId="0" fontId="1" fillId="0" borderId="16" xfId="0" applyFont="1" applyFill="1" applyBorder="1"/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/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8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/>
    <xf numFmtId="164" fontId="1" fillId="0" borderId="6" xfId="0" applyNumberFormat="1" applyFont="1" applyFill="1" applyBorder="1"/>
    <xf numFmtId="164" fontId="1" fillId="0" borderId="10" xfId="0" applyNumberFormat="1" applyFont="1" applyFill="1" applyBorder="1"/>
    <xf numFmtId="164" fontId="1" fillId="0" borderId="16" xfId="0" applyNumberFormat="1" applyFont="1" applyFill="1" applyBorder="1"/>
    <xf numFmtId="164" fontId="1" fillId="0" borderId="15" xfId="0" applyNumberFormat="1" applyFont="1" applyFill="1" applyBorder="1"/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5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13" xfId="0" applyFont="1" applyFill="1" applyBorder="1"/>
    <xf numFmtId="0" fontId="2" fillId="0" borderId="0" xfId="0" applyFont="1" applyFill="1"/>
    <xf numFmtId="0" fontId="1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right"/>
    </xf>
    <xf numFmtId="0" fontId="0" fillId="0" borderId="0" xfId="0" applyFont="1" applyFill="1"/>
    <xf numFmtId="0" fontId="3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2" fontId="1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64" fontId="1" fillId="0" borderId="7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164" fontId="1" fillId="0" borderId="11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Font="1" applyFill="1" applyBorder="1"/>
    <xf numFmtId="14" fontId="1" fillId="0" borderId="0" xfId="0" applyNumberFormat="1" applyFont="1" applyFill="1" applyBorder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ill="1" applyBorder="1"/>
    <xf numFmtId="164" fontId="9" fillId="0" borderId="8" xfId="0" applyNumberFormat="1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0A7C1-36A6-4CEC-B07A-DCC0D2F7906F}">
  <dimension ref="A1:P61"/>
  <sheetViews>
    <sheetView tabSelected="1" topLeftCell="A9" workbookViewId="0">
      <selection activeCell="A2" sqref="A2"/>
    </sheetView>
  </sheetViews>
  <sheetFormatPr baseColWidth="10" defaultColWidth="9.1640625" defaultRowHeight="14" x14ac:dyDescent="0.15"/>
  <cols>
    <col min="1" max="1" width="14.6640625" style="5" customWidth="1"/>
    <col min="2" max="4" width="10.33203125" style="5" customWidth="1"/>
    <col min="5" max="5" width="14.6640625" style="5" customWidth="1"/>
    <col min="6" max="10" width="10.33203125" style="5" customWidth="1"/>
    <col min="11" max="16384" width="9.1640625" style="5"/>
  </cols>
  <sheetData>
    <row r="1" spans="1:16" s="69" customFormat="1" x14ac:dyDescent="0.15">
      <c r="A1" s="69" t="s">
        <v>73</v>
      </c>
    </row>
    <row r="3" spans="1:16" ht="18" x14ac:dyDescent="0.2">
      <c r="A3" s="27" t="s">
        <v>0</v>
      </c>
      <c r="B3" s="28"/>
      <c r="C3" s="10"/>
      <c r="D3" s="10"/>
      <c r="E3" s="10"/>
      <c r="F3" s="10"/>
      <c r="G3" s="10"/>
      <c r="H3" s="10"/>
      <c r="J3" s="29">
        <v>44305</v>
      </c>
      <c r="K3" s="5" t="s">
        <v>1</v>
      </c>
      <c r="L3" s="3"/>
      <c r="M3" s="3"/>
      <c r="N3" s="3"/>
      <c r="O3" s="3"/>
      <c r="P3" s="3"/>
    </row>
    <row r="4" spans="1:16" ht="16" x14ac:dyDescent="0.2">
      <c r="A4" s="31" t="s">
        <v>2</v>
      </c>
      <c r="B4" s="28"/>
      <c r="C4" s="10"/>
      <c r="D4" s="10"/>
      <c r="E4" s="10"/>
      <c r="F4" s="10"/>
      <c r="G4" s="10"/>
      <c r="H4" s="10"/>
      <c r="J4" s="29">
        <v>44309</v>
      </c>
      <c r="K4" s="5" t="s">
        <v>3</v>
      </c>
      <c r="L4" s="3"/>
      <c r="M4" s="3"/>
      <c r="N4" s="3"/>
      <c r="O4" s="3"/>
      <c r="P4" s="3"/>
    </row>
    <row r="5" spans="1:16" ht="16" x14ac:dyDescent="0.2">
      <c r="A5" s="31" t="s">
        <v>4</v>
      </c>
      <c r="B5" s="28"/>
      <c r="C5" s="10"/>
      <c r="D5" s="10"/>
      <c r="E5" s="10"/>
      <c r="F5" s="10"/>
      <c r="G5" s="10"/>
      <c r="H5" s="10"/>
      <c r="J5" s="10" t="s">
        <v>5</v>
      </c>
      <c r="L5" s="3"/>
      <c r="M5" s="3"/>
      <c r="N5" s="3"/>
      <c r="O5" s="3"/>
      <c r="P5" s="3"/>
    </row>
    <row r="6" spans="1:16" ht="16" x14ac:dyDescent="0.2">
      <c r="A6" s="31" t="s">
        <v>6</v>
      </c>
      <c r="B6" s="28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ht="15" thickBot="1" x14ac:dyDescent="0.2">
      <c r="L7" s="3"/>
      <c r="M7" s="3"/>
      <c r="N7" s="3"/>
      <c r="O7" s="3"/>
      <c r="P7" s="3"/>
    </row>
    <row r="8" spans="1:16" ht="15" thickBot="1" x14ac:dyDescent="0.2">
      <c r="A8" s="32" t="s">
        <v>7</v>
      </c>
      <c r="B8" s="33" t="s">
        <v>3</v>
      </c>
      <c r="C8" s="33" t="s">
        <v>1</v>
      </c>
      <c r="D8" s="34" t="s">
        <v>8</v>
      </c>
      <c r="E8" s="32" t="s">
        <v>9</v>
      </c>
      <c r="F8" s="33" t="s">
        <v>3</v>
      </c>
      <c r="G8" s="33" t="s">
        <v>1</v>
      </c>
      <c r="H8" s="34" t="s">
        <v>8</v>
      </c>
      <c r="I8" s="33" t="s">
        <v>10</v>
      </c>
      <c r="J8" s="35" t="s">
        <v>11</v>
      </c>
      <c r="L8" s="3"/>
      <c r="M8" s="3"/>
      <c r="N8" s="3"/>
      <c r="O8" s="3"/>
      <c r="P8" s="3"/>
    </row>
    <row r="9" spans="1:16" x14ac:dyDescent="0.15">
      <c r="A9" s="2" t="s">
        <v>32</v>
      </c>
      <c r="B9" s="18">
        <v>18.606990814208984</v>
      </c>
      <c r="C9" s="18">
        <v>14.584970474243164</v>
      </c>
      <c r="D9" s="36">
        <f>B9-C9</f>
        <v>4.0220203399658203</v>
      </c>
      <c r="E9" s="2" t="s">
        <v>32</v>
      </c>
      <c r="F9" s="18">
        <v>19.365461349487305</v>
      </c>
      <c r="G9" s="18">
        <v>14.548402786254883</v>
      </c>
      <c r="H9" s="36">
        <f>F9-G9</f>
        <v>4.8170585632324219</v>
      </c>
      <c r="I9" s="37">
        <f>H9-$D$13</f>
        <v>0.71454691886901855</v>
      </c>
      <c r="J9" s="38">
        <f>POWER(2,-I9)</f>
        <v>0.60939648391759038</v>
      </c>
      <c r="L9" s="3"/>
      <c r="M9" s="3"/>
      <c r="N9" s="3"/>
      <c r="O9" s="3"/>
      <c r="P9" s="3"/>
    </row>
    <row r="10" spans="1:16" x14ac:dyDescent="0.15">
      <c r="A10" s="2" t="s">
        <v>33</v>
      </c>
      <c r="B10" s="19">
        <v>18.727455139160156</v>
      </c>
      <c r="C10" s="19">
        <v>14.556351661682129</v>
      </c>
      <c r="D10" s="36">
        <f t="shared" ref="D10:D12" si="0">B10-C10</f>
        <v>4.1711034774780273</v>
      </c>
      <c r="E10" s="2" t="s">
        <v>33</v>
      </c>
      <c r="F10" s="20">
        <v>19.546440124511719</v>
      </c>
      <c r="G10" s="20">
        <v>14.536931991577148</v>
      </c>
      <c r="H10" s="36">
        <f>F10-G10</f>
        <v>5.0095081329345703</v>
      </c>
      <c r="I10" s="37">
        <f t="shared" ref="I10:I12" si="1">H10-$D$13</f>
        <v>0.90699648857116699</v>
      </c>
      <c r="J10" s="39">
        <f>POWER(2,-I10)</f>
        <v>0.5332941884187572</v>
      </c>
      <c r="L10" s="3"/>
      <c r="M10" s="3"/>
      <c r="N10" s="3"/>
      <c r="O10" s="3"/>
      <c r="P10" s="3"/>
    </row>
    <row r="11" spans="1:16" x14ac:dyDescent="0.15">
      <c r="A11" s="8" t="s">
        <v>34</v>
      </c>
      <c r="B11" s="20">
        <v>18.731645584106445</v>
      </c>
      <c r="C11" s="20">
        <v>14.640927314758301</v>
      </c>
      <c r="D11" s="36">
        <f t="shared" si="0"/>
        <v>4.0907182693481445</v>
      </c>
      <c r="E11" s="2" t="s">
        <v>34</v>
      </c>
      <c r="F11" s="19">
        <v>19.466854095458984</v>
      </c>
      <c r="G11" s="19">
        <v>14.577253341674805</v>
      </c>
      <c r="H11" s="36">
        <f>F11-G11</f>
        <v>4.8896007537841797</v>
      </c>
      <c r="I11" s="37">
        <f t="shared" si="1"/>
        <v>0.78708910942077637</v>
      </c>
      <c r="J11" s="39">
        <f>POWER(2,-I11)</f>
        <v>0.5795121807300061</v>
      </c>
      <c r="L11" s="3"/>
      <c r="M11" s="3"/>
      <c r="N11" s="3"/>
      <c r="O11" s="3"/>
      <c r="P11" s="3"/>
    </row>
    <row r="12" spans="1:16" ht="15" thickBot="1" x14ac:dyDescent="0.2">
      <c r="A12" s="2" t="s">
        <v>35</v>
      </c>
      <c r="B12" s="21">
        <v>18.692222595214844</v>
      </c>
      <c r="C12" s="21">
        <v>14.566018104553223</v>
      </c>
      <c r="D12" s="36">
        <f t="shared" si="0"/>
        <v>4.1262044906616211</v>
      </c>
      <c r="E12" s="2" t="s">
        <v>35</v>
      </c>
      <c r="F12" s="21">
        <v>19.518720626831055</v>
      </c>
      <c r="G12" s="21">
        <v>14.560942649841309</v>
      </c>
      <c r="H12" s="36">
        <f>F12-G12</f>
        <v>4.9577779769897461</v>
      </c>
      <c r="I12" s="37">
        <f t="shared" si="1"/>
        <v>0.85526633262634277</v>
      </c>
      <c r="J12" s="40">
        <f>POWER(2,-I12)</f>
        <v>0.55276327287901883</v>
      </c>
      <c r="L12" s="3"/>
      <c r="M12" s="3"/>
      <c r="N12" s="3"/>
      <c r="O12" s="3"/>
      <c r="P12" s="3"/>
    </row>
    <row r="13" spans="1:16" x14ac:dyDescent="0.15">
      <c r="A13" s="41" t="s">
        <v>12</v>
      </c>
      <c r="B13" s="42">
        <f>AVERAGE(B9:B12)</f>
        <v>18.689578533172607</v>
      </c>
      <c r="C13" s="42">
        <f>AVERAGE(C9:C12)</f>
        <v>14.587066888809204</v>
      </c>
      <c r="D13" s="43">
        <f>AVERAGE(D9:D12)</f>
        <v>4.1025116443634033</v>
      </c>
      <c r="E13" s="41" t="s">
        <v>12</v>
      </c>
      <c r="F13" s="42">
        <f>AVERAGE(F9:F12)</f>
        <v>19.474369049072266</v>
      </c>
      <c r="G13" s="42">
        <f>AVERAGE(G9:G12)</f>
        <v>14.555882692337036</v>
      </c>
      <c r="H13" s="43">
        <f>AVERAGE(H9:H12)</f>
        <v>4.9184863567352295</v>
      </c>
      <c r="I13" s="43">
        <f>AVERAGE(I9:I12)</f>
        <v>0.81597471237182617</v>
      </c>
      <c r="J13" s="63">
        <f>AVERAGE(J9:J12)</f>
        <v>0.5687415314863431</v>
      </c>
      <c r="L13" s="3"/>
      <c r="M13" s="3"/>
      <c r="N13" s="3"/>
      <c r="O13" s="3"/>
      <c r="P13" s="3"/>
    </row>
    <row r="14" spans="1:16" x14ac:dyDescent="0.15">
      <c r="A14" s="45" t="s">
        <v>13</v>
      </c>
      <c r="B14" s="46">
        <f>MEDIAN(B9:B12)</f>
        <v>18.7098388671875</v>
      </c>
      <c r="C14" s="46">
        <f>MEDIAN(C9:C12)</f>
        <v>14.575494289398193</v>
      </c>
      <c r="D14" s="47">
        <f>MEDIAN(D9:D12)</f>
        <v>4.1084613800048828</v>
      </c>
      <c r="E14" s="45" t="s">
        <v>13</v>
      </c>
      <c r="F14" s="46">
        <f>MEDIAN(F9:F12)</f>
        <v>19.49278736114502</v>
      </c>
      <c r="G14" s="46">
        <f>MEDIAN(G9:G12)</f>
        <v>14.554672718048096</v>
      </c>
      <c r="H14" s="47">
        <f>MEDIAN(H9:H12)</f>
        <v>4.9236893653869629</v>
      </c>
      <c r="I14" s="47">
        <f>MEDIAN(I9:I12)</f>
        <v>0.82117772102355957</v>
      </c>
      <c r="J14" s="47">
        <f>MEDIAN(J9:J12)</f>
        <v>0.56613772680451246</v>
      </c>
      <c r="L14" s="3"/>
      <c r="M14" s="3"/>
      <c r="N14" s="3"/>
      <c r="O14" s="3"/>
      <c r="P14" s="3"/>
    </row>
    <row r="15" spans="1:16" ht="15" thickBot="1" x14ac:dyDescent="0.2">
      <c r="A15" s="48" t="s">
        <v>14</v>
      </c>
      <c r="B15" s="49">
        <f>STDEV(B9:B12)</f>
        <v>5.7827318927717052E-2</v>
      </c>
      <c r="C15" s="49">
        <f>STDEV(C9:C12)</f>
        <v>3.7823347875677267E-2</v>
      </c>
      <c r="D15" s="50">
        <f>STDEV(D9:D12)</f>
        <v>6.293945321659089E-2</v>
      </c>
      <c r="E15" s="48" t="s">
        <v>14</v>
      </c>
      <c r="F15" s="49">
        <f>STDEV(F9:F12)</f>
        <v>7.9746815864106507E-2</v>
      </c>
      <c r="G15" s="49">
        <f>STDEV(G9:G12)</f>
        <v>1.7295335376449079E-2</v>
      </c>
      <c r="H15" s="50">
        <f>STDEV(H9:H12)</f>
        <v>8.3567877635292984E-2</v>
      </c>
      <c r="I15" s="50">
        <f>STDEV(I9:I12)</f>
        <v>8.3567877635292984E-2</v>
      </c>
      <c r="J15" s="50">
        <f>STDEV(J9:J12)</f>
        <v>3.3068872176064412E-2</v>
      </c>
      <c r="L15" s="3"/>
      <c r="M15" s="3"/>
      <c r="N15" s="3"/>
      <c r="O15" s="3"/>
      <c r="P15" s="3"/>
    </row>
    <row r="16" spans="1:16" x14ac:dyDescent="0.15">
      <c r="A16" s="10"/>
      <c r="B16" s="10" t="s">
        <v>15</v>
      </c>
      <c r="C16" s="10"/>
      <c r="D16" s="10"/>
      <c r="E16" s="10"/>
      <c r="F16" s="10"/>
      <c r="G16" s="10"/>
      <c r="H16" s="10"/>
      <c r="I16" s="10"/>
      <c r="J16" s="11">
        <f>J15/(SQRT(4))</f>
        <v>1.6534436088032206E-2</v>
      </c>
      <c r="L16" s="3"/>
      <c r="M16" s="3"/>
      <c r="N16" s="3"/>
      <c r="O16" s="3"/>
      <c r="P16" s="3"/>
    </row>
    <row r="17" spans="1:16" x14ac:dyDescent="0.15">
      <c r="A17" s="28" t="s">
        <v>3</v>
      </c>
      <c r="B17" s="10">
        <f>TTEST(B9:B12,F9:F12,2,2)</f>
        <v>3.879336655734674E-6</v>
      </c>
      <c r="C17" s="10"/>
      <c r="L17" s="3"/>
      <c r="M17" s="3"/>
      <c r="N17" s="3"/>
      <c r="O17" s="3"/>
      <c r="P17" s="3"/>
    </row>
    <row r="18" spans="1:16" x14ac:dyDescent="0.15">
      <c r="A18" s="28" t="s">
        <v>1</v>
      </c>
      <c r="B18" s="10">
        <f>TTEST(C9:C12,G9:G12,2,2)</f>
        <v>0.18438170335917881</v>
      </c>
      <c r="C18" s="10"/>
      <c r="D18" s="10"/>
      <c r="E18" s="12"/>
      <c r="F18" s="51"/>
      <c r="L18" s="3"/>
      <c r="M18" s="3"/>
      <c r="N18" s="3"/>
      <c r="O18" s="3"/>
      <c r="P18" s="3"/>
    </row>
    <row r="19" spans="1:16" x14ac:dyDescent="0.15">
      <c r="A19" s="28" t="s">
        <v>16</v>
      </c>
      <c r="B19" s="64">
        <f>TTEST(D9:D12,H9:H12,2,2)</f>
        <v>4.3946966405285843E-6</v>
      </c>
      <c r="C19" s="10"/>
      <c r="D19" s="10"/>
      <c r="L19" s="3"/>
      <c r="M19" s="3"/>
      <c r="N19" s="3"/>
      <c r="O19" s="3"/>
      <c r="P19" s="3"/>
    </row>
    <row r="20" spans="1:16" x14ac:dyDescent="0.15">
      <c r="A20" s="52" t="s">
        <v>17</v>
      </c>
      <c r="B20" s="53">
        <f>POWER(-(-I13-I15),2)</f>
        <v>0.809176871236716</v>
      </c>
      <c r="C20" s="53"/>
      <c r="D20" s="10"/>
      <c r="E20" s="10"/>
      <c r="F20" s="10"/>
      <c r="L20" s="3"/>
      <c r="M20" s="3"/>
      <c r="N20" s="3"/>
      <c r="O20" s="3"/>
      <c r="P20" s="3"/>
    </row>
    <row r="21" spans="1:16" x14ac:dyDescent="0.15">
      <c r="A21" s="52" t="s">
        <v>18</v>
      </c>
      <c r="B21" s="53">
        <f>POWER(2,-I13)</f>
        <v>0.56802458866843875</v>
      </c>
      <c r="C21" s="53"/>
      <c r="D21" s="10"/>
      <c r="E21" s="10"/>
      <c r="F21" s="10"/>
      <c r="G21" s="10"/>
      <c r="L21" s="3"/>
      <c r="M21" s="3"/>
      <c r="N21" s="3"/>
      <c r="O21" s="3"/>
      <c r="P21" s="3"/>
    </row>
    <row r="22" spans="1:16" x14ac:dyDescent="0.15">
      <c r="A22" s="52"/>
      <c r="B22" s="53"/>
      <c r="C22" s="53"/>
      <c r="D22" s="10"/>
      <c r="E22" s="10"/>
      <c r="F22" s="10"/>
      <c r="G22" s="10"/>
      <c r="L22" s="3"/>
      <c r="M22" s="3"/>
      <c r="N22" s="3"/>
      <c r="O22" s="3"/>
      <c r="P22" s="3"/>
    </row>
    <row r="23" spans="1:16" ht="18" x14ac:dyDescent="0.2">
      <c r="A23" s="27" t="s">
        <v>24</v>
      </c>
      <c r="B23" s="28"/>
      <c r="C23" s="10"/>
      <c r="D23" s="10"/>
      <c r="E23" s="10"/>
      <c r="F23" s="10"/>
      <c r="G23" s="10"/>
      <c r="H23" s="10"/>
      <c r="L23" s="3"/>
      <c r="M23" s="3"/>
      <c r="N23" s="3"/>
      <c r="O23" s="3"/>
      <c r="P23" s="3"/>
    </row>
    <row r="24" spans="1:16" ht="15" thickBot="1" x14ac:dyDescent="0.2">
      <c r="L24" s="3"/>
      <c r="M24" s="3"/>
      <c r="N24" s="3"/>
      <c r="O24" s="3"/>
      <c r="P24" s="3"/>
    </row>
    <row r="25" spans="1:16" ht="15" thickBot="1" x14ac:dyDescent="0.2">
      <c r="A25" s="32" t="s">
        <v>7</v>
      </c>
      <c r="B25" s="35" t="s">
        <v>36</v>
      </c>
      <c r="C25" s="35" t="s">
        <v>1</v>
      </c>
      <c r="D25" s="34" t="s">
        <v>8</v>
      </c>
      <c r="E25" s="32" t="s">
        <v>26</v>
      </c>
      <c r="F25" s="35" t="s">
        <v>36</v>
      </c>
      <c r="G25" s="35" t="s">
        <v>1</v>
      </c>
      <c r="H25" s="34" t="s">
        <v>8</v>
      </c>
      <c r="I25" s="33" t="s">
        <v>10</v>
      </c>
      <c r="J25" s="35" t="s">
        <v>11</v>
      </c>
      <c r="L25" s="3"/>
      <c r="M25" s="3"/>
      <c r="N25" s="3"/>
      <c r="O25" s="3"/>
      <c r="P25" s="3"/>
    </row>
    <row r="26" spans="1:16" x14ac:dyDescent="0.15">
      <c r="A26" s="22" t="s">
        <v>37</v>
      </c>
      <c r="B26" s="6">
        <v>18.81439208984375</v>
      </c>
      <c r="C26" s="6">
        <v>14.735267639160156</v>
      </c>
      <c r="D26" s="55">
        <f>B26-C26</f>
        <v>4.0791244506835938</v>
      </c>
      <c r="E26" s="22" t="s">
        <v>37</v>
      </c>
      <c r="F26" s="6">
        <v>18.958009719848633</v>
      </c>
      <c r="G26" s="6">
        <v>14.653218269348145</v>
      </c>
      <c r="H26" s="55">
        <f>F26-G26</f>
        <v>4.3047914505004883</v>
      </c>
      <c r="I26" s="56">
        <f>H26-$D$29</f>
        <v>0.13143316904703806</v>
      </c>
      <c r="J26" s="38">
        <f>POWER(2,-I26)</f>
        <v>0.91292410348369668</v>
      </c>
      <c r="L26" s="3"/>
      <c r="M26" s="3"/>
      <c r="N26" s="3"/>
      <c r="O26" s="3"/>
      <c r="P26" s="3"/>
    </row>
    <row r="27" spans="1:16" x14ac:dyDescent="0.15">
      <c r="A27" s="2" t="s">
        <v>38</v>
      </c>
      <c r="B27" s="4">
        <v>19.563045501708984</v>
      </c>
      <c r="C27" s="4">
        <v>14.922684669494629</v>
      </c>
      <c r="D27" s="36">
        <f>B27-C27</f>
        <v>4.6403608322143555</v>
      </c>
      <c r="E27" s="2" t="s">
        <v>38</v>
      </c>
      <c r="F27" s="4">
        <v>18.769113540649414</v>
      </c>
      <c r="G27" s="4">
        <v>14.742934226989746</v>
      </c>
      <c r="H27" s="36">
        <f>F27-G27</f>
        <v>4.026179313659668</v>
      </c>
      <c r="I27" s="37">
        <f t="shared" ref="I27:I28" si="2">H27-$D$29</f>
        <v>-0.14717896779378226</v>
      </c>
      <c r="J27" s="39">
        <f>POWER(2,-I27)</f>
        <v>1.1074019503072599</v>
      </c>
      <c r="L27" s="3"/>
      <c r="M27" s="3"/>
      <c r="N27" s="3"/>
      <c r="O27" s="3"/>
      <c r="P27" s="3"/>
    </row>
    <row r="28" spans="1:16" ht="15" thickBot="1" x14ac:dyDescent="0.2">
      <c r="A28" s="23" t="s">
        <v>39</v>
      </c>
      <c r="B28" s="9">
        <v>18.665264129638672</v>
      </c>
      <c r="C28" s="9">
        <v>14.86467456817627</v>
      </c>
      <c r="D28" s="57">
        <f>B28-C28</f>
        <v>3.8005895614624023</v>
      </c>
      <c r="E28" s="23" t="s">
        <v>39</v>
      </c>
      <c r="F28" s="9">
        <v>18.657083511352539</v>
      </c>
      <c r="G28" s="9">
        <v>14.608895301818848</v>
      </c>
      <c r="H28" s="57">
        <f>F28-G28</f>
        <v>4.0481882095336914</v>
      </c>
      <c r="I28" s="58">
        <f t="shared" si="2"/>
        <v>-0.12517007191975882</v>
      </c>
      <c r="J28" s="40">
        <f>POWER(2,-I28)</f>
        <v>1.0906362946069867</v>
      </c>
      <c r="L28" s="3"/>
      <c r="M28" s="3"/>
      <c r="N28" s="3"/>
      <c r="O28" s="3"/>
      <c r="P28" s="3"/>
    </row>
    <row r="29" spans="1:16" x14ac:dyDescent="0.15">
      <c r="A29" s="59" t="s">
        <v>12</v>
      </c>
      <c r="B29" s="42">
        <f>AVERAGE(B26:B28)</f>
        <v>19.014233907063801</v>
      </c>
      <c r="C29" s="42">
        <v>14.840875625610352</v>
      </c>
      <c r="D29" s="44">
        <f>AVERAGE(D26:D28)</f>
        <v>4.1733582814534502</v>
      </c>
      <c r="E29" s="59" t="s">
        <v>12</v>
      </c>
      <c r="F29" s="42">
        <f>AVERAGE(F26:F28)</f>
        <v>18.794735590616863</v>
      </c>
      <c r="G29" s="42">
        <v>14.668349266052246</v>
      </c>
      <c r="H29" s="44">
        <f>AVERAGE(H26:H28)</f>
        <v>4.1263863245646162</v>
      </c>
      <c r="I29" s="44">
        <f>AVERAGE(I26:I28)</f>
        <v>-4.6971956888834342E-2</v>
      </c>
      <c r="J29" s="63">
        <f>AVERAGE(J26:J28)</f>
        <v>1.036987449465981</v>
      </c>
      <c r="K29" s="61"/>
      <c r="L29" s="3"/>
      <c r="M29" s="3"/>
      <c r="N29" s="3"/>
      <c r="O29" s="3"/>
      <c r="P29" s="3"/>
    </row>
    <row r="30" spans="1:16" x14ac:dyDescent="0.15">
      <c r="A30" s="45" t="s">
        <v>13</v>
      </c>
      <c r="B30" s="46">
        <f>MEDIAN(B26:B28)</f>
        <v>18.81439208984375</v>
      </c>
      <c r="C30" s="46">
        <v>14.86467456817627</v>
      </c>
      <c r="D30" s="47">
        <f>MEDIAN(D26:D28)</f>
        <v>4.0791244506835938</v>
      </c>
      <c r="E30" s="45" t="s">
        <v>13</v>
      </c>
      <c r="F30" s="46">
        <f>MEDIAN(F26:F28)</f>
        <v>18.769113540649414</v>
      </c>
      <c r="G30" s="46">
        <v>14.653218269348145</v>
      </c>
      <c r="H30" s="47">
        <f>MEDIAN(H26:H28)</f>
        <v>4.0481882095336914</v>
      </c>
      <c r="I30" s="47">
        <f>MEDIAN(I26:I28)</f>
        <v>-0.12517007191975882</v>
      </c>
      <c r="J30" s="47">
        <f>MEDIAN(J26:J28)</f>
        <v>1.0906362946069867</v>
      </c>
      <c r="L30" s="3"/>
      <c r="M30" s="3"/>
      <c r="N30" s="3"/>
      <c r="O30" s="3"/>
      <c r="P30" s="3"/>
    </row>
    <row r="31" spans="1:16" ht="15" thickBot="1" x14ac:dyDescent="0.2">
      <c r="A31" s="48" t="s">
        <v>14</v>
      </c>
      <c r="B31" s="49">
        <f>STDEV(B26:B28)</f>
        <v>0.48109813130116474</v>
      </c>
      <c r="C31" s="49">
        <v>9.5948309340446736E-2</v>
      </c>
      <c r="D31" s="50">
        <f>STDEV(D26:D28)</f>
        <v>0.42774286427859792</v>
      </c>
      <c r="E31" s="48" t="s">
        <v>14</v>
      </c>
      <c r="F31" s="49">
        <f>STDEV(F26:F28)</f>
        <v>0.15209047578122509</v>
      </c>
      <c r="G31" s="49">
        <v>6.8288495818747366E-2</v>
      </c>
      <c r="H31" s="50">
        <f>STDEV(H26:H28)</f>
        <v>0.15489476942280611</v>
      </c>
      <c r="I31" s="50">
        <f>STDEV(I26:I28)</f>
        <v>0.15489476942280611</v>
      </c>
      <c r="J31" s="50">
        <f>STDEV(J26:J28)</f>
        <v>0.1077685351343565</v>
      </c>
      <c r="L31" s="3"/>
      <c r="M31" s="3"/>
      <c r="N31" s="3"/>
      <c r="O31" s="3"/>
      <c r="P31" s="3"/>
    </row>
    <row r="32" spans="1:16" x14ac:dyDescent="0.15">
      <c r="A32" s="10"/>
      <c r="B32" s="10" t="s">
        <v>15</v>
      </c>
      <c r="C32" s="10"/>
      <c r="D32" s="10"/>
      <c r="E32" s="10"/>
      <c r="F32" s="10"/>
      <c r="G32" s="10"/>
      <c r="H32" s="10"/>
      <c r="I32" s="10"/>
      <c r="J32" s="11">
        <f>J31/(SQRT(4))</f>
        <v>5.3884267567178248E-2</v>
      </c>
      <c r="L32" s="3"/>
      <c r="M32" s="3"/>
      <c r="N32" s="3"/>
      <c r="O32" s="3"/>
      <c r="P32" s="3"/>
    </row>
    <row r="33" spans="1:16" x14ac:dyDescent="0.15">
      <c r="A33" s="28" t="s">
        <v>36</v>
      </c>
      <c r="B33" s="10">
        <f>TTEST(B26:B28,F26:F28,2,2)</f>
        <v>0.49308183205337824</v>
      </c>
      <c r="C33" s="10"/>
      <c r="E33" s="12"/>
      <c r="L33" s="3"/>
      <c r="M33" s="3"/>
      <c r="N33" s="3"/>
      <c r="O33" s="3"/>
      <c r="P33" s="3"/>
    </row>
    <row r="34" spans="1:16" x14ac:dyDescent="0.15">
      <c r="A34" s="28" t="s">
        <v>1</v>
      </c>
      <c r="B34" s="10">
        <f>TTEST(C26:C28,G26:G28,2,2)</f>
        <v>6.4158535253759266E-2</v>
      </c>
      <c r="C34" s="10"/>
      <c r="D34" s="10"/>
      <c r="L34" s="3"/>
      <c r="M34" s="3"/>
      <c r="N34" s="3"/>
      <c r="O34" s="3"/>
      <c r="P34" s="3"/>
    </row>
    <row r="35" spans="1:16" x14ac:dyDescent="0.15">
      <c r="A35" s="28" t="s">
        <v>16</v>
      </c>
      <c r="B35" s="64">
        <f>TTEST(D26:D28,H26:H28,2,2)</f>
        <v>0.86675774572332631</v>
      </c>
      <c r="C35" s="10"/>
      <c r="D35" s="10"/>
      <c r="L35" s="3"/>
      <c r="M35" s="3"/>
      <c r="N35" s="3"/>
      <c r="O35" s="3"/>
      <c r="P35" s="3"/>
    </row>
    <row r="36" spans="1:16" x14ac:dyDescent="0.15">
      <c r="A36" s="52" t="s">
        <v>17</v>
      </c>
      <c r="B36" s="53">
        <f>POWER(-(-I29-I31),2)</f>
        <v>1.1647333465242812E-2</v>
      </c>
      <c r="C36" s="53"/>
      <c r="D36" s="10"/>
      <c r="E36" s="10"/>
      <c r="F36" s="10"/>
      <c r="L36" s="3"/>
      <c r="M36" s="3"/>
      <c r="N36" s="3"/>
      <c r="O36" s="3"/>
      <c r="P36" s="3"/>
    </row>
    <row r="37" spans="1:16" x14ac:dyDescent="0.15">
      <c r="A37" s="52" t="s">
        <v>18</v>
      </c>
      <c r="B37" s="53">
        <f>POWER(2,-I29)</f>
        <v>1.0330943061982849</v>
      </c>
      <c r="C37" s="53"/>
      <c r="D37" s="10"/>
      <c r="E37" s="10"/>
      <c r="F37" s="10"/>
      <c r="G37" s="10"/>
      <c r="L37" s="3"/>
      <c r="M37" s="3"/>
      <c r="N37" s="3"/>
      <c r="O37" s="3"/>
      <c r="P37" s="3"/>
    </row>
    <row r="38" spans="1:16" ht="15" thickBot="1" x14ac:dyDescent="0.2">
      <c r="L38" s="3"/>
      <c r="M38" s="3"/>
      <c r="N38" s="3"/>
      <c r="O38" s="3"/>
      <c r="P38" s="3"/>
    </row>
    <row r="39" spans="1:16" ht="15" thickBot="1" x14ac:dyDescent="0.2">
      <c r="A39" s="32" t="s">
        <v>7</v>
      </c>
      <c r="B39" s="35" t="s">
        <v>36</v>
      </c>
      <c r="C39" s="35" t="s">
        <v>1</v>
      </c>
      <c r="D39" s="34" t="s">
        <v>8</v>
      </c>
      <c r="E39" s="32" t="s">
        <v>26</v>
      </c>
      <c r="F39" s="35" t="s">
        <v>36</v>
      </c>
      <c r="G39" s="35" t="s">
        <v>1</v>
      </c>
      <c r="H39" s="34" t="s">
        <v>8</v>
      </c>
      <c r="I39" s="33" t="s">
        <v>10</v>
      </c>
      <c r="J39" s="35" t="s">
        <v>11</v>
      </c>
      <c r="L39" s="3"/>
      <c r="M39" s="3"/>
      <c r="N39" s="3"/>
      <c r="O39" s="3"/>
      <c r="P39" s="3"/>
    </row>
    <row r="40" spans="1:16" x14ac:dyDescent="0.15">
      <c r="A40" s="22" t="s">
        <v>27</v>
      </c>
      <c r="B40" s="6">
        <v>18.914955139160156</v>
      </c>
      <c r="C40" s="6">
        <v>15.005456924438477</v>
      </c>
      <c r="D40" s="55">
        <f>B40-C40</f>
        <v>3.9094982147216797</v>
      </c>
      <c r="E40" s="22" t="s">
        <v>27</v>
      </c>
      <c r="F40" s="6">
        <v>18.32929801940918</v>
      </c>
      <c r="G40" s="6">
        <v>14.590704917907715</v>
      </c>
      <c r="H40" s="55">
        <f>F40-G40</f>
        <v>3.7385931015014648</v>
      </c>
      <c r="I40" s="56">
        <f>H40-$D$43</f>
        <v>-0.29427274068196585</v>
      </c>
      <c r="J40" s="38">
        <f>POWER(2,-I40)</f>
        <v>1.2262666631608399</v>
      </c>
      <c r="L40" s="3"/>
      <c r="M40" s="3"/>
      <c r="N40" s="3"/>
      <c r="O40" s="3"/>
      <c r="P40" s="3"/>
    </row>
    <row r="41" spans="1:16" x14ac:dyDescent="0.15">
      <c r="A41" s="2" t="s">
        <v>28</v>
      </c>
      <c r="B41" s="4">
        <v>18.611549377441406</v>
      </c>
      <c r="C41" s="4">
        <v>14.820024490356445</v>
      </c>
      <c r="D41" s="36">
        <f>B41-C41</f>
        <v>3.7915248870849609</v>
      </c>
      <c r="E41" s="2" t="s">
        <v>28</v>
      </c>
      <c r="F41" s="4">
        <v>18.461948394775391</v>
      </c>
      <c r="G41" s="4">
        <v>14.644449234008789</v>
      </c>
      <c r="H41" s="36">
        <f>F41-G41</f>
        <v>3.8174991607666016</v>
      </c>
      <c r="I41" s="37">
        <f t="shared" ref="I41:I42" si="3">H41-$D$43</f>
        <v>-0.21536668141682913</v>
      </c>
      <c r="J41" s="39">
        <f>POWER(2,-I41)</f>
        <v>1.1609989612478118</v>
      </c>
      <c r="L41" s="3"/>
      <c r="M41" s="3"/>
      <c r="N41" s="3"/>
      <c r="O41" s="3"/>
      <c r="P41" s="3"/>
    </row>
    <row r="42" spans="1:16" ht="15" thickBot="1" x14ac:dyDescent="0.2">
      <c r="A42" s="23" t="s">
        <v>29</v>
      </c>
      <c r="B42" s="9">
        <v>19.214351654052734</v>
      </c>
      <c r="C42" s="9">
        <v>14.816777229309082</v>
      </c>
      <c r="D42" s="57">
        <f>B42-C42</f>
        <v>4.3975744247436523</v>
      </c>
      <c r="E42" s="23" t="s">
        <v>29</v>
      </c>
      <c r="F42" s="9">
        <v>18.002557754516602</v>
      </c>
      <c r="G42" s="9">
        <v>14.56489372253418</v>
      </c>
      <c r="H42" s="57">
        <f>F42-G42</f>
        <v>3.4376640319824219</v>
      </c>
      <c r="I42" s="58">
        <f t="shared" si="3"/>
        <v>-0.59520181020100882</v>
      </c>
      <c r="J42" s="40">
        <f>POWER(2,-I42)</f>
        <v>1.5106838915483771</v>
      </c>
      <c r="L42" s="3"/>
      <c r="M42" s="3"/>
      <c r="N42" s="3"/>
      <c r="O42" s="3"/>
      <c r="P42" s="3"/>
    </row>
    <row r="43" spans="1:16" x14ac:dyDescent="0.15">
      <c r="A43" s="59" t="s">
        <v>12</v>
      </c>
      <c r="B43" s="42">
        <f>AVERAGE(B40:B42)</f>
        <v>18.913618723551433</v>
      </c>
      <c r="C43" s="42">
        <v>14.880752881368002</v>
      </c>
      <c r="D43" s="44">
        <f>AVERAGE(D40:D42)</f>
        <v>4.0328658421834307</v>
      </c>
      <c r="E43" s="59" t="s">
        <v>12</v>
      </c>
      <c r="F43" s="42">
        <f>AVERAGE(F40:F42)</f>
        <v>18.264601389567058</v>
      </c>
      <c r="G43" s="42">
        <v>14.600015958150228</v>
      </c>
      <c r="H43" s="44">
        <f>AVERAGE(H40:H42)</f>
        <v>3.6645854314168296</v>
      </c>
      <c r="I43" s="44">
        <f>AVERAGE(I40:I42)</f>
        <v>-0.36828041076660128</v>
      </c>
      <c r="J43" s="63">
        <f>AVERAGE(J40:J42)</f>
        <v>1.2993165053190097</v>
      </c>
      <c r="K43" s="61"/>
      <c r="L43" s="3"/>
      <c r="M43" s="3"/>
      <c r="N43" s="3"/>
      <c r="O43" s="3"/>
      <c r="P43" s="3"/>
    </row>
    <row r="44" spans="1:16" x14ac:dyDescent="0.15">
      <c r="A44" s="45" t="s">
        <v>13</v>
      </c>
      <c r="B44" s="46">
        <f>MEDIAN(B40:B42)</f>
        <v>18.914955139160156</v>
      </c>
      <c r="C44" s="46">
        <v>14.820024490356445</v>
      </c>
      <c r="D44" s="47">
        <f>MEDIAN(D40:D42)</f>
        <v>3.9094982147216797</v>
      </c>
      <c r="E44" s="45" t="s">
        <v>13</v>
      </c>
      <c r="F44" s="46">
        <f>MEDIAN(F40:F42)</f>
        <v>18.32929801940918</v>
      </c>
      <c r="G44" s="46">
        <v>14.590704917907715</v>
      </c>
      <c r="H44" s="47">
        <f>MEDIAN(H40:H42)</f>
        <v>3.7385931015014648</v>
      </c>
      <c r="I44" s="47">
        <f>MEDIAN(I40:I42)</f>
        <v>-0.29427274068196585</v>
      </c>
      <c r="J44" s="47">
        <f>MEDIAN(J40:J42)</f>
        <v>1.2262666631608399</v>
      </c>
      <c r="L44" s="3"/>
      <c r="M44" s="3"/>
      <c r="N44" s="3"/>
      <c r="O44" s="3"/>
      <c r="P44" s="3"/>
    </row>
    <row r="45" spans="1:16" ht="15" thickBot="1" x14ac:dyDescent="0.2">
      <c r="A45" s="48" t="s">
        <v>14</v>
      </c>
      <c r="B45" s="49">
        <f>STDEV(B40:B42)</f>
        <v>0.30140336042745025</v>
      </c>
      <c r="C45" s="49">
        <v>0.10800907343677031</v>
      </c>
      <c r="D45" s="50">
        <f>STDEV(D40:D42)</f>
        <v>0.32130777947823563</v>
      </c>
      <c r="E45" s="48" t="s">
        <v>14</v>
      </c>
      <c r="F45" s="49">
        <f>STDEV(F40:F42)</f>
        <v>0.23643007533738486</v>
      </c>
      <c r="G45" s="49">
        <v>4.0586838436800526E-2</v>
      </c>
      <c r="H45" s="50">
        <f>STDEV(H40:H42)</f>
        <v>0.20044084585767635</v>
      </c>
      <c r="I45" s="50">
        <f>STDEV(I40:I42)</f>
        <v>0.20044084585767638</v>
      </c>
      <c r="J45" s="50">
        <f>STDEV(J40:J42)</f>
        <v>0.1859357340570337</v>
      </c>
      <c r="L45" s="3"/>
      <c r="M45" s="3"/>
      <c r="N45" s="3"/>
      <c r="O45" s="3"/>
      <c r="P45" s="3"/>
    </row>
    <row r="46" spans="1:16" x14ac:dyDescent="0.15">
      <c r="A46" s="10"/>
      <c r="B46" s="10" t="s">
        <v>15</v>
      </c>
      <c r="C46" s="10"/>
      <c r="D46" s="10"/>
      <c r="E46" s="10"/>
      <c r="F46" s="10"/>
      <c r="G46" s="10"/>
      <c r="H46" s="10"/>
      <c r="I46" s="10"/>
      <c r="J46" s="11">
        <f>J45/(SQRT(4))</f>
        <v>9.2967867028516851E-2</v>
      </c>
      <c r="L46" s="3"/>
      <c r="M46" s="3"/>
      <c r="N46" s="3"/>
      <c r="O46" s="3"/>
      <c r="P46" s="3"/>
    </row>
    <row r="47" spans="1:16" x14ac:dyDescent="0.15">
      <c r="A47" s="28" t="s">
        <v>36</v>
      </c>
      <c r="B47" s="10">
        <f>TTEST(B40:B42,F40:F42,2,2)</f>
        <v>4.2620985123327182E-2</v>
      </c>
      <c r="C47" s="10"/>
      <c r="F47" s="51"/>
      <c r="L47" s="3"/>
      <c r="M47" s="3"/>
      <c r="N47" s="3"/>
      <c r="O47" s="3"/>
      <c r="P47" s="3"/>
    </row>
    <row r="48" spans="1:16" x14ac:dyDescent="0.15">
      <c r="A48" s="28" t="s">
        <v>1</v>
      </c>
      <c r="B48" s="10">
        <f>TTEST(C40:C42,G40:G42,2,2)</f>
        <v>1.3540127924522355E-2</v>
      </c>
      <c r="C48" s="10"/>
      <c r="D48" s="10"/>
      <c r="L48" s="3"/>
      <c r="M48" s="3"/>
      <c r="N48" s="3"/>
      <c r="O48" s="3"/>
      <c r="P48" s="3"/>
    </row>
    <row r="49" spans="1:16" x14ac:dyDescent="0.15">
      <c r="A49" s="28" t="s">
        <v>16</v>
      </c>
      <c r="B49" s="64">
        <f>TTEST(D40:D42,H40:H42,2,2)</f>
        <v>0.16739138283530824</v>
      </c>
      <c r="C49" s="10"/>
      <c r="D49" s="10"/>
      <c r="L49" s="3"/>
      <c r="M49" s="3"/>
      <c r="N49" s="3"/>
      <c r="O49" s="3"/>
      <c r="P49" s="3"/>
    </row>
    <row r="50" spans="1:16" x14ac:dyDescent="0.15">
      <c r="A50" s="52" t="s">
        <v>17</v>
      </c>
      <c r="B50" s="53">
        <f>POWER(-(-I43-I45),2)</f>
        <v>2.8170119548817218E-2</v>
      </c>
      <c r="C50" s="53"/>
      <c r="D50" s="10"/>
      <c r="E50" s="10"/>
      <c r="F50" s="10"/>
      <c r="L50" s="3"/>
      <c r="M50" s="3"/>
      <c r="N50" s="3"/>
      <c r="O50" s="3"/>
      <c r="P50" s="3"/>
    </row>
    <row r="51" spans="1:16" x14ac:dyDescent="0.15">
      <c r="A51" s="52" t="s">
        <v>18</v>
      </c>
      <c r="B51" s="53">
        <f>POWER(2,-I43)</f>
        <v>1.2908133562124751</v>
      </c>
      <c r="C51" s="53"/>
      <c r="D51" s="10"/>
      <c r="E51" s="10"/>
      <c r="F51" s="10"/>
      <c r="G51" s="10"/>
      <c r="L51" s="3"/>
      <c r="M51" s="3"/>
      <c r="N51" s="3"/>
      <c r="O51" s="3"/>
      <c r="P51" s="3"/>
    </row>
    <row r="52" spans="1:16" x14ac:dyDescent="0.15">
      <c r="L52" s="3"/>
      <c r="M52" s="3"/>
      <c r="N52" s="3"/>
      <c r="O52" s="3"/>
      <c r="P52" s="3"/>
    </row>
    <row r="53" spans="1:16" x14ac:dyDescent="0.15">
      <c r="L53" s="3"/>
      <c r="M53" s="3"/>
      <c r="N53" s="3"/>
      <c r="O53" s="3"/>
      <c r="P53" s="3"/>
    </row>
    <row r="54" spans="1:16" x14ac:dyDescent="0.15">
      <c r="L54" s="3"/>
      <c r="M54" s="3"/>
      <c r="N54" s="3"/>
      <c r="O54" s="3"/>
      <c r="P54" s="3"/>
    </row>
    <row r="55" spans="1:16" x14ac:dyDescent="0.15">
      <c r="L55" s="3"/>
      <c r="M55" s="3"/>
      <c r="N55" s="3"/>
      <c r="O55" s="3"/>
      <c r="P55" s="3"/>
    </row>
    <row r="56" spans="1:16" x14ac:dyDescent="0.15">
      <c r="L56" s="3"/>
      <c r="M56" s="3"/>
      <c r="N56" s="3"/>
      <c r="O56" s="3"/>
      <c r="P56" s="3"/>
    </row>
    <row r="57" spans="1:16" x14ac:dyDescent="0.15">
      <c r="L57" s="3"/>
      <c r="M57" s="3"/>
      <c r="N57" s="3"/>
      <c r="O57" s="3"/>
      <c r="P57" s="3"/>
    </row>
    <row r="58" spans="1:16" x14ac:dyDescent="0.15">
      <c r="L58" s="3"/>
      <c r="M58" s="3"/>
      <c r="N58" s="3"/>
      <c r="O58" s="3"/>
      <c r="P58" s="3"/>
    </row>
    <row r="59" spans="1:16" x14ac:dyDescent="0.15">
      <c r="L59" s="3"/>
      <c r="M59" s="3"/>
      <c r="N59" s="3"/>
      <c r="O59" s="3"/>
      <c r="P59" s="3"/>
    </row>
    <row r="60" spans="1:16" x14ac:dyDescent="0.15">
      <c r="L60" s="3"/>
      <c r="M60" s="3"/>
      <c r="N60" s="3"/>
      <c r="O60" s="3"/>
      <c r="P60" s="3"/>
    </row>
    <row r="61" spans="1:16" x14ac:dyDescent="0.15">
      <c r="L61" s="3"/>
      <c r="M61" s="3"/>
      <c r="N61" s="3"/>
      <c r="O61" s="3"/>
      <c r="P61" s="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6543A-3E93-41F5-9ECA-C0AF7AF5A4C8}">
  <dimension ref="A1:P63"/>
  <sheetViews>
    <sheetView tabSelected="1" workbookViewId="0">
      <selection activeCell="A2" sqref="A2"/>
    </sheetView>
  </sheetViews>
  <sheetFormatPr baseColWidth="10" defaultColWidth="9.1640625" defaultRowHeight="15" x14ac:dyDescent="0.2"/>
  <cols>
    <col min="1" max="1" width="14.6640625" style="30" customWidth="1"/>
    <col min="2" max="4" width="10.33203125" style="30" customWidth="1"/>
    <col min="5" max="5" width="14.6640625" style="30" customWidth="1"/>
    <col min="6" max="9" width="10.33203125" style="30" customWidth="1"/>
    <col min="10" max="10" width="9.33203125" style="30" bestFit="1" customWidth="1"/>
    <col min="11" max="11" width="9.1640625" style="30"/>
    <col min="12" max="12" width="10.1640625" style="30" bestFit="1" customWidth="1"/>
    <col min="13" max="16384" width="9.1640625" style="30"/>
  </cols>
  <sheetData>
    <row r="1" spans="1:16" s="68" customFormat="1" x14ac:dyDescent="0.2">
      <c r="A1" s="68" t="s">
        <v>73</v>
      </c>
    </row>
    <row r="3" spans="1:16" s="5" customFormat="1" ht="18" x14ac:dyDescent="0.2">
      <c r="A3" s="27" t="s">
        <v>19</v>
      </c>
      <c r="B3" s="28"/>
      <c r="C3" s="10"/>
      <c r="D3" s="10"/>
      <c r="E3" s="10"/>
      <c r="F3" s="10"/>
      <c r="G3" s="10"/>
      <c r="H3" s="10"/>
      <c r="J3" s="29">
        <v>43927</v>
      </c>
      <c r="K3" s="5" t="s">
        <v>1</v>
      </c>
      <c r="L3" s="66"/>
      <c r="M3" s="3"/>
      <c r="N3" s="3"/>
      <c r="O3" s="3"/>
      <c r="P3" s="3"/>
    </row>
    <row r="4" spans="1:16" s="5" customFormat="1" ht="16" x14ac:dyDescent="0.2">
      <c r="A4" s="31" t="s">
        <v>2</v>
      </c>
      <c r="B4" s="28"/>
      <c r="C4" s="10"/>
      <c r="D4" s="10"/>
      <c r="E4" s="10"/>
      <c r="F4" s="10"/>
      <c r="G4" s="10"/>
      <c r="H4" s="10"/>
      <c r="J4" s="29">
        <v>43927</v>
      </c>
      <c r="K4" s="5" t="s">
        <v>64</v>
      </c>
      <c r="L4" s="66"/>
      <c r="M4" s="3"/>
      <c r="N4" s="3"/>
      <c r="O4" s="3"/>
      <c r="P4" s="3"/>
    </row>
    <row r="5" spans="1:16" s="5" customFormat="1" ht="16" x14ac:dyDescent="0.2">
      <c r="A5" s="31" t="s">
        <v>4</v>
      </c>
      <c r="B5" s="28"/>
      <c r="C5" s="10"/>
      <c r="D5" s="10"/>
      <c r="E5" s="10"/>
      <c r="F5" s="10"/>
      <c r="G5" s="10"/>
      <c r="H5" s="10"/>
      <c r="J5" s="10" t="s">
        <v>5</v>
      </c>
      <c r="K5" s="5" t="s">
        <v>21</v>
      </c>
      <c r="L5" s="3"/>
      <c r="M5" s="3"/>
      <c r="N5" s="3"/>
      <c r="O5" s="3"/>
      <c r="P5" s="3"/>
    </row>
    <row r="6" spans="1:16" s="5" customFormat="1" ht="14" x14ac:dyDescent="0.15">
      <c r="A6" s="5" t="s">
        <v>30</v>
      </c>
      <c r="B6" s="28"/>
      <c r="C6" s="10"/>
      <c r="D6" s="10"/>
      <c r="E6" s="54"/>
      <c r="F6" s="10"/>
      <c r="G6" s="10"/>
      <c r="H6" s="10"/>
      <c r="L6" s="3"/>
      <c r="M6" s="3"/>
      <c r="N6" s="3"/>
      <c r="O6" s="3"/>
      <c r="P6" s="3"/>
    </row>
    <row r="7" spans="1:16" s="5" customFormat="1" thickBot="1" x14ac:dyDescent="0.2">
      <c r="B7" s="28"/>
      <c r="C7" s="10"/>
      <c r="D7" s="10"/>
      <c r="E7" s="54"/>
      <c r="F7" s="10"/>
      <c r="G7" s="10"/>
      <c r="H7" s="10"/>
      <c r="L7" s="3"/>
      <c r="M7" s="3"/>
      <c r="N7" s="3"/>
      <c r="O7" s="3"/>
      <c r="P7" s="3"/>
    </row>
    <row r="8" spans="1:16" s="5" customFormat="1" thickBot="1" x14ac:dyDescent="0.2">
      <c r="A8" s="32" t="s">
        <v>7</v>
      </c>
      <c r="B8" s="33" t="s">
        <v>64</v>
      </c>
      <c r="C8" s="33" t="s">
        <v>1</v>
      </c>
      <c r="D8" s="34" t="s">
        <v>8</v>
      </c>
      <c r="E8" s="32" t="s">
        <v>20</v>
      </c>
      <c r="F8" s="33" t="s">
        <v>64</v>
      </c>
      <c r="G8" s="33" t="s">
        <v>1</v>
      </c>
      <c r="H8" s="34" t="s">
        <v>8</v>
      </c>
      <c r="I8" s="33" t="s">
        <v>10</v>
      </c>
      <c r="J8" s="35" t="s">
        <v>11</v>
      </c>
      <c r="L8" s="3"/>
      <c r="M8" s="3"/>
      <c r="N8" s="3"/>
      <c r="O8" s="3"/>
      <c r="P8" s="3"/>
    </row>
    <row r="9" spans="1:16" s="5" customFormat="1" ht="14" x14ac:dyDescent="0.15">
      <c r="A9" s="2" t="s">
        <v>32</v>
      </c>
      <c r="B9" s="6">
        <v>29.263675689697266</v>
      </c>
      <c r="C9" s="6">
        <v>14.584970474243164</v>
      </c>
      <c r="D9" s="36">
        <f>B9-C9</f>
        <v>14.678705215454102</v>
      </c>
      <c r="E9" s="2" t="s">
        <v>32</v>
      </c>
      <c r="F9" s="6">
        <v>24.469512939453125</v>
      </c>
      <c r="G9" s="6">
        <v>14.548402786254883</v>
      </c>
      <c r="H9" s="36">
        <f>F9-G9</f>
        <v>9.9211101531982422</v>
      </c>
      <c r="I9" s="37">
        <f>H9-$D$13</f>
        <v>-4.1494786739349365</v>
      </c>
      <c r="J9" s="38">
        <f>POWER(2,-I9)</f>
        <v>17.746697524115152</v>
      </c>
      <c r="L9" s="3"/>
      <c r="M9" s="3"/>
      <c r="N9" s="3"/>
      <c r="O9" s="3"/>
      <c r="P9" s="3"/>
    </row>
    <row r="10" spans="1:16" s="5" customFormat="1" ht="14" x14ac:dyDescent="0.15">
      <c r="A10" s="2" t="s">
        <v>33</v>
      </c>
      <c r="B10" s="4">
        <v>28.652042388916016</v>
      </c>
      <c r="C10" s="4">
        <v>14.556351661682129</v>
      </c>
      <c r="D10" s="36">
        <f t="shared" ref="D10:D12" si="0">B10-C10</f>
        <v>14.095690727233887</v>
      </c>
      <c r="E10" s="2" t="s">
        <v>33</v>
      </c>
      <c r="F10" s="7">
        <v>24.290727615356445</v>
      </c>
      <c r="G10" s="7">
        <v>14.536931991577148</v>
      </c>
      <c r="H10" s="36">
        <f>F10-G10</f>
        <v>9.7537956237792969</v>
      </c>
      <c r="I10" s="37">
        <f t="shared" ref="I10:I12" si="1">H10-$D$13</f>
        <v>-4.3167932033538818</v>
      </c>
      <c r="J10" s="39">
        <f>POWER(2,-I10)</f>
        <v>19.928941819638624</v>
      </c>
      <c r="L10" s="3"/>
      <c r="M10" s="3"/>
      <c r="N10" s="3"/>
      <c r="O10" s="3"/>
      <c r="P10" s="3"/>
    </row>
    <row r="11" spans="1:16" s="5" customFormat="1" ht="14" x14ac:dyDescent="0.15">
      <c r="A11" s="8" t="s">
        <v>34</v>
      </c>
      <c r="B11" s="7">
        <v>28.516895294189453</v>
      </c>
      <c r="C11" s="7">
        <v>14.640927314758301</v>
      </c>
      <c r="D11" s="36">
        <f t="shared" si="0"/>
        <v>13.875967979431152</v>
      </c>
      <c r="E11" s="2" t="s">
        <v>34</v>
      </c>
      <c r="F11" s="4">
        <v>24.143194198608398</v>
      </c>
      <c r="G11" s="4">
        <v>14.577253341674805</v>
      </c>
      <c r="H11" s="36">
        <f>F11-G11</f>
        <v>9.5659408569335938</v>
      </c>
      <c r="I11" s="37">
        <f t="shared" si="1"/>
        <v>-4.504647970199585</v>
      </c>
      <c r="J11" s="39">
        <f>POWER(2,-I11)</f>
        <v>22.70043392535187</v>
      </c>
      <c r="L11" s="3"/>
      <c r="M11" s="3"/>
      <c r="N11" s="3"/>
      <c r="O11" s="3"/>
      <c r="P11" s="3"/>
    </row>
    <row r="12" spans="1:16" s="5" customFormat="1" thickBot="1" x14ac:dyDescent="0.2">
      <c r="A12" s="2" t="s">
        <v>35</v>
      </c>
      <c r="B12" s="9">
        <v>28.198009490966797</v>
      </c>
      <c r="C12" s="9">
        <v>14.566018104553223</v>
      </c>
      <c r="D12" s="36">
        <f t="shared" si="0"/>
        <v>13.631991386413574</v>
      </c>
      <c r="E12" s="2" t="s">
        <v>35</v>
      </c>
      <c r="F12" s="9">
        <v>24.198667526245117</v>
      </c>
      <c r="G12" s="9">
        <v>14.560942649841309</v>
      </c>
      <c r="H12" s="36">
        <f>F12-G12</f>
        <v>9.6377248764038086</v>
      </c>
      <c r="I12" s="37">
        <f t="shared" si="1"/>
        <v>-4.4328639507293701</v>
      </c>
      <c r="J12" s="40">
        <f>POWER(2,-I12)</f>
        <v>21.598570873857199</v>
      </c>
      <c r="L12" s="3"/>
      <c r="M12" s="3"/>
      <c r="N12" s="3"/>
      <c r="O12" s="3"/>
      <c r="P12" s="3"/>
    </row>
    <row r="13" spans="1:16" s="5" customFormat="1" ht="14" x14ac:dyDescent="0.15">
      <c r="A13" s="41" t="s">
        <v>12</v>
      </c>
      <c r="B13" s="42">
        <f>AVERAGE(B9:B12)</f>
        <v>28.657655715942383</v>
      </c>
      <c r="C13" s="42">
        <f>AVERAGE(C9:C12)</f>
        <v>14.587066888809204</v>
      </c>
      <c r="D13" s="43">
        <f>AVERAGE(D9:D12)</f>
        <v>14.070588827133179</v>
      </c>
      <c r="E13" s="41" t="s">
        <v>12</v>
      </c>
      <c r="F13" s="42">
        <f>AVERAGE(F9:F12)</f>
        <v>24.275525569915771</v>
      </c>
      <c r="G13" s="42">
        <f>AVERAGE(G9:G12)</f>
        <v>14.555882692337036</v>
      </c>
      <c r="H13" s="43">
        <f>AVERAGE(H9:H12)</f>
        <v>9.7196428775787354</v>
      </c>
      <c r="I13" s="43">
        <f>AVERAGE(I9:I12)</f>
        <v>-4.3509459495544434</v>
      </c>
      <c r="J13" s="63">
        <f>AVERAGE(J9:J12)</f>
        <v>20.493661035740711</v>
      </c>
      <c r="L13" s="3"/>
      <c r="M13" s="3"/>
      <c r="N13" s="3"/>
      <c r="O13" s="3"/>
      <c r="P13" s="3"/>
    </row>
    <row r="14" spans="1:16" s="5" customFormat="1" ht="14" x14ac:dyDescent="0.15">
      <c r="A14" s="45" t="s">
        <v>13</v>
      </c>
      <c r="B14" s="46">
        <f>MEDIAN(B9:B12)</f>
        <v>28.584468841552734</v>
      </c>
      <c r="C14" s="46">
        <f>MEDIAN(C9:C12)</f>
        <v>14.575494289398193</v>
      </c>
      <c r="D14" s="47">
        <f>MEDIAN(D9:D12)</f>
        <v>13.98582935333252</v>
      </c>
      <c r="E14" s="45" t="s">
        <v>13</v>
      </c>
      <c r="F14" s="46">
        <f>MEDIAN(F9:F12)</f>
        <v>24.244697570800781</v>
      </c>
      <c r="G14" s="46">
        <f>MEDIAN(G9:G12)</f>
        <v>14.554672718048096</v>
      </c>
      <c r="H14" s="47">
        <f>MEDIAN(H9:H12)</f>
        <v>9.6957602500915527</v>
      </c>
      <c r="I14" s="47">
        <f>MEDIAN(I9:I12)</f>
        <v>-4.374828577041626</v>
      </c>
      <c r="J14" s="47">
        <f>MEDIAN(J9:J12)</f>
        <v>20.763756346747911</v>
      </c>
      <c r="L14" s="3"/>
      <c r="M14" s="3"/>
      <c r="N14" s="3"/>
      <c r="O14" s="3"/>
      <c r="P14" s="3"/>
    </row>
    <row r="15" spans="1:16" s="5" customFormat="1" thickBot="1" x14ac:dyDescent="0.2">
      <c r="A15" s="48" t="s">
        <v>14</v>
      </c>
      <c r="B15" s="49">
        <f>STDEV(B9:B12)</f>
        <v>0.44660939925044996</v>
      </c>
      <c r="C15" s="49">
        <f>STDEV(C9:C12)</f>
        <v>3.7823347875677267E-2</v>
      </c>
      <c r="D15" s="50">
        <f>STDEV(D9:D12)</f>
        <v>0.44746718185031614</v>
      </c>
      <c r="E15" s="48" t="s">
        <v>14</v>
      </c>
      <c r="F15" s="49">
        <f>STDEV(F9:F12)</f>
        <v>0.14292300075515266</v>
      </c>
      <c r="G15" s="49">
        <f>STDEV(G9:G12)</f>
        <v>1.7295335376449079E-2</v>
      </c>
      <c r="H15" s="50">
        <f>STDEV(H9:H12)</f>
        <v>0.1550164972784952</v>
      </c>
      <c r="I15" s="50">
        <f>STDEV(I9:I12)</f>
        <v>0.1550164972784952</v>
      </c>
      <c r="J15" s="50">
        <f>STDEV(J9:J12)</f>
        <v>2.1568023139149437</v>
      </c>
      <c r="L15" s="3"/>
      <c r="M15" s="3"/>
      <c r="N15" s="3"/>
      <c r="O15" s="3"/>
      <c r="P15" s="3"/>
    </row>
    <row r="16" spans="1:16" s="5" customFormat="1" ht="14" x14ac:dyDescent="0.15">
      <c r="A16" s="10"/>
      <c r="B16" s="10" t="s">
        <v>15</v>
      </c>
      <c r="C16" s="10"/>
      <c r="D16" s="10"/>
      <c r="E16" s="10"/>
      <c r="F16" s="10"/>
      <c r="G16" s="10"/>
      <c r="H16" s="10"/>
      <c r="I16" s="10"/>
      <c r="J16" s="11">
        <f>J15/(SQRT(4))</f>
        <v>1.0784011569574719</v>
      </c>
      <c r="L16" s="3"/>
      <c r="M16" s="3"/>
      <c r="N16" s="3"/>
      <c r="O16" s="3"/>
      <c r="P16" s="3"/>
    </row>
    <row r="17" spans="1:16" s="5" customFormat="1" ht="14" x14ac:dyDescent="0.15">
      <c r="A17" s="28" t="s">
        <v>64</v>
      </c>
      <c r="B17" s="10">
        <f>TTEST(B9:B12,F9:F12,2,2)</f>
        <v>1.5142292940429014E-6</v>
      </c>
      <c r="C17" s="10"/>
      <c r="L17" s="3"/>
      <c r="M17" s="3"/>
      <c r="N17" s="3"/>
      <c r="O17" s="3"/>
      <c r="P17" s="3"/>
    </row>
    <row r="18" spans="1:16" s="5" customFormat="1" ht="14" x14ac:dyDescent="0.15">
      <c r="A18" s="28" t="s">
        <v>1</v>
      </c>
      <c r="B18" s="10">
        <f>TTEST(C9:C12,G9:G12,2,2)</f>
        <v>0.18438170335917881</v>
      </c>
      <c r="C18" s="10"/>
      <c r="D18" s="10"/>
      <c r="E18" s="12"/>
      <c r="F18" s="51"/>
      <c r="L18" s="3"/>
      <c r="M18" s="3"/>
      <c r="N18" s="3"/>
      <c r="O18" s="3"/>
      <c r="P18" s="3"/>
    </row>
    <row r="19" spans="1:16" s="5" customFormat="1" ht="14" x14ac:dyDescent="0.15">
      <c r="A19" s="28" t="s">
        <v>16</v>
      </c>
      <c r="B19" s="64">
        <f>TTEST(D9:D12,H9:H12,2,2)</f>
        <v>1.6740780902797802E-6</v>
      </c>
      <c r="C19" s="10"/>
      <c r="D19" s="10"/>
      <c r="L19" s="3"/>
      <c r="M19" s="3"/>
      <c r="N19" s="3"/>
      <c r="O19" s="3"/>
      <c r="P19" s="3"/>
    </row>
    <row r="20" spans="1:16" s="5" customFormat="1" ht="14" x14ac:dyDescent="0.15">
      <c r="A20" s="52" t="s">
        <v>17</v>
      </c>
      <c r="B20" s="53">
        <f>POWER(-(-I13-I15),2)</f>
        <v>17.605823968476734</v>
      </c>
      <c r="C20" s="53"/>
      <c r="D20" s="10"/>
      <c r="L20" s="3"/>
      <c r="M20" s="3"/>
      <c r="N20" s="3"/>
      <c r="O20" s="3"/>
      <c r="P20" s="3"/>
    </row>
    <row r="21" spans="1:16" s="5" customFormat="1" ht="14" x14ac:dyDescent="0.15">
      <c r="A21" s="52" t="s">
        <v>18</v>
      </c>
      <c r="B21" s="53">
        <f>POWER(2,-I13)</f>
        <v>20.406345730548413</v>
      </c>
      <c r="C21" s="53"/>
      <c r="D21" s="10"/>
      <c r="E21" s="10"/>
      <c r="F21" s="10"/>
      <c r="G21" s="10"/>
      <c r="L21" s="3"/>
      <c r="M21" s="3"/>
      <c r="N21" s="3"/>
      <c r="O21" s="3"/>
      <c r="P21" s="3"/>
    </row>
    <row r="22" spans="1:16" ht="16" thickBot="1" x14ac:dyDescent="0.25">
      <c r="L22" s="65"/>
      <c r="M22" s="65"/>
      <c r="N22" s="65"/>
      <c r="O22" s="65"/>
      <c r="P22" s="65"/>
    </row>
    <row r="23" spans="1:16" s="5" customFormat="1" thickBot="1" x14ac:dyDescent="0.2">
      <c r="A23" s="32" t="s">
        <v>7</v>
      </c>
      <c r="B23" s="33" t="s">
        <v>64</v>
      </c>
      <c r="C23" s="33" t="s">
        <v>1</v>
      </c>
      <c r="D23" s="34" t="s">
        <v>8</v>
      </c>
      <c r="E23" s="32" t="s">
        <v>20</v>
      </c>
      <c r="F23" s="33" t="s">
        <v>64</v>
      </c>
      <c r="G23" s="33" t="s">
        <v>1</v>
      </c>
      <c r="H23" s="34" t="s">
        <v>8</v>
      </c>
      <c r="I23" s="33" t="s">
        <v>10</v>
      </c>
      <c r="J23" s="35" t="s">
        <v>11</v>
      </c>
      <c r="L23" s="3"/>
      <c r="M23" s="3"/>
      <c r="N23" s="3"/>
      <c r="O23" s="3"/>
      <c r="P23" s="3"/>
    </row>
    <row r="24" spans="1:16" s="5" customFormat="1" ht="14" x14ac:dyDescent="0.15">
      <c r="A24" s="2" t="s">
        <v>40</v>
      </c>
      <c r="B24" s="6">
        <v>23.907093048095703</v>
      </c>
      <c r="C24" s="6">
        <v>14.456621170043945</v>
      </c>
      <c r="D24" s="36">
        <f>B24-C24</f>
        <v>9.4504718780517578</v>
      </c>
      <c r="E24" s="2" t="s">
        <v>40</v>
      </c>
      <c r="F24" s="6">
        <v>19.943700790405273</v>
      </c>
      <c r="G24" s="6">
        <v>14.379488945007324</v>
      </c>
      <c r="H24" s="36">
        <f>F24-G24</f>
        <v>5.5642118453979492</v>
      </c>
      <c r="I24" s="37">
        <f>H24-$D$28</f>
        <v>-3.934563159942627</v>
      </c>
      <c r="J24" s="38">
        <f>POWER(2,-I24)</f>
        <v>15.290494503542106</v>
      </c>
      <c r="L24" s="3"/>
      <c r="M24" s="3"/>
      <c r="N24" s="3"/>
      <c r="O24" s="3"/>
      <c r="P24" s="3"/>
    </row>
    <row r="25" spans="1:16" s="5" customFormat="1" ht="14" x14ac:dyDescent="0.15">
      <c r="A25" s="2" t="s">
        <v>41</v>
      </c>
      <c r="B25" s="7">
        <v>24.415277481079102</v>
      </c>
      <c r="C25" s="7">
        <v>14.344982147216797</v>
      </c>
      <c r="D25" s="36">
        <f t="shared" ref="D25:D27" si="2">B25-C25</f>
        <v>10.070295333862305</v>
      </c>
      <c r="E25" s="2" t="s">
        <v>41</v>
      </c>
      <c r="F25" s="7">
        <v>20.797161102294922</v>
      </c>
      <c r="G25" s="7">
        <v>14.363680839538574</v>
      </c>
      <c r="H25" s="36">
        <f>F25-G25</f>
        <v>6.4334802627563477</v>
      </c>
      <c r="I25" s="37">
        <f t="shared" ref="I25:I27" si="3">H25-$D$28</f>
        <v>-3.0652947425842285</v>
      </c>
      <c r="J25" s="39">
        <f>POWER(2,-I25)</f>
        <v>8.3703894141525002</v>
      </c>
      <c r="L25" s="3"/>
      <c r="M25" s="3"/>
      <c r="N25" s="3"/>
      <c r="O25" s="3"/>
      <c r="P25" s="3"/>
    </row>
    <row r="26" spans="1:16" s="5" customFormat="1" ht="14" x14ac:dyDescent="0.15">
      <c r="A26" s="2" t="s">
        <v>42</v>
      </c>
      <c r="B26" s="4">
        <v>23.50709342956543</v>
      </c>
      <c r="C26" s="4">
        <v>14.39969539642334</v>
      </c>
      <c r="D26" s="36">
        <f t="shared" si="2"/>
        <v>9.1073980331420898</v>
      </c>
      <c r="E26" s="2" t="s">
        <v>42</v>
      </c>
      <c r="F26" s="4">
        <v>20.539701461791992</v>
      </c>
      <c r="G26" s="4">
        <v>14.345859527587891</v>
      </c>
      <c r="H26" s="36">
        <f>F26-G26</f>
        <v>6.1938419342041016</v>
      </c>
      <c r="I26" s="37">
        <f t="shared" si="3"/>
        <v>-3.3049330711364746</v>
      </c>
      <c r="J26" s="39">
        <f>POWER(2,-I26)</f>
        <v>9.8828906037366711</v>
      </c>
      <c r="L26" s="3"/>
      <c r="M26" s="3"/>
      <c r="N26" s="3"/>
      <c r="O26" s="3"/>
      <c r="P26" s="3"/>
    </row>
    <row r="27" spans="1:16" s="5" customFormat="1" thickBot="1" x14ac:dyDescent="0.2">
      <c r="A27" s="2" t="s">
        <v>43</v>
      </c>
      <c r="B27" s="9">
        <v>23.745038986206055</v>
      </c>
      <c r="C27" s="9">
        <v>14.378104209899902</v>
      </c>
      <c r="D27" s="36">
        <f t="shared" si="2"/>
        <v>9.3669347763061523</v>
      </c>
      <c r="E27" s="2" t="s">
        <v>43</v>
      </c>
      <c r="F27" s="9">
        <v>20.391452789306641</v>
      </c>
      <c r="G27" s="9">
        <v>14.375782012939453</v>
      </c>
      <c r="H27" s="36">
        <f>F27-G27</f>
        <v>6.0156707763671875</v>
      </c>
      <c r="I27" s="37">
        <f t="shared" si="3"/>
        <v>-3.4831042289733887</v>
      </c>
      <c r="J27" s="40">
        <f>POWER(2,-I27)</f>
        <v>11.181983599427113</v>
      </c>
      <c r="L27" s="3"/>
      <c r="M27" s="3"/>
      <c r="N27" s="3"/>
      <c r="O27" s="3"/>
      <c r="P27" s="3"/>
    </row>
    <row r="28" spans="1:16" s="5" customFormat="1" ht="14" x14ac:dyDescent="0.15">
      <c r="A28" s="41" t="s">
        <v>12</v>
      </c>
      <c r="B28" s="42">
        <f>AVERAGE(B24:B27)</f>
        <v>23.893625736236572</v>
      </c>
      <c r="C28" s="42">
        <f>AVERAGE(C24:C27)</f>
        <v>14.394850730895996</v>
      </c>
      <c r="D28" s="43">
        <f>AVERAGE(D24:D27)</f>
        <v>9.4987750053405762</v>
      </c>
      <c r="E28" s="41" t="s">
        <v>12</v>
      </c>
      <c r="F28" s="42">
        <f>AVERAGE(F24:F27)</f>
        <v>20.418004035949707</v>
      </c>
      <c r="G28" s="42">
        <v>26.95579719543457</v>
      </c>
      <c r="H28" s="43">
        <f>AVERAGE(H24:H27)</f>
        <v>6.0518012046813965</v>
      </c>
      <c r="I28" s="43">
        <f>AVERAGE(I24:I27)</f>
        <v>-3.4469738006591797</v>
      </c>
      <c r="J28" s="63">
        <f>AVERAGE(J24:J27)</f>
        <v>11.181439530214597</v>
      </c>
      <c r="L28" s="3"/>
      <c r="M28" s="3"/>
      <c r="N28" s="3"/>
      <c r="O28" s="3"/>
      <c r="P28" s="3"/>
    </row>
    <row r="29" spans="1:16" s="5" customFormat="1" ht="14" x14ac:dyDescent="0.15">
      <c r="A29" s="45" t="s">
        <v>13</v>
      </c>
      <c r="B29" s="46">
        <f>MEDIAN(B24:B27)</f>
        <v>23.826066017150879</v>
      </c>
      <c r="C29" s="46">
        <f>MEDIAN(C24:C27)</f>
        <v>14.388899803161621</v>
      </c>
      <c r="D29" s="47">
        <f>MEDIAN(D24:D27)</f>
        <v>9.4087033271789551</v>
      </c>
      <c r="E29" s="45" t="s">
        <v>13</v>
      </c>
      <c r="F29" s="46">
        <f>MEDIAN(F24:F27)</f>
        <v>20.465577125549316</v>
      </c>
      <c r="G29" s="46">
        <f>MEDIAN(G24:G27)</f>
        <v>14.369731426239014</v>
      </c>
      <c r="H29" s="47">
        <f>MEDIAN(H24:H27)</f>
        <v>6.1047563552856445</v>
      </c>
      <c r="I29" s="47">
        <f>MEDIAN(I24:I27)</f>
        <v>-3.3940186500549316</v>
      </c>
      <c r="J29" s="47">
        <f>MEDIAN(J24:J27)</f>
        <v>10.532437101581891</v>
      </c>
      <c r="L29" s="3"/>
      <c r="M29" s="3"/>
      <c r="N29" s="3"/>
      <c r="O29" s="3"/>
      <c r="P29" s="3"/>
    </row>
    <row r="30" spans="1:16" s="5" customFormat="1" thickBot="1" x14ac:dyDescent="0.2">
      <c r="A30" s="48" t="s">
        <v>14</v>
      </c>
      <c r="B30" s="49">
        <f>STDEV(B24:B27)</f>
        <v>0.38461546067516672</v>
      </c>
      <c r="C30" s="49">
        <f>STDEV(C24:C27)</f>
        <v>4.6926820832171708E-2</v>
      </c>
      <c r="D30" s="50">
        <f>STDEV(D24:D27)</f>
        <v>0.40805492211162309</v>
      </c>
      <c r="E30" s="48" t="s">
        <v>14</v>
      </c>
      <c r="F30" s="49">
        <f>STDEV(F24:F27)</f>
        <v>0.35788214160923254</v>
      </c>
      <c r="G30" s="49">
        <f>STDEV(G24:G27)</f>
        <v>1.5149169247777329E-2</v>
      </c>
      <c r="H30" s="50">
        <f>STDEV(H24:H27)</f>
        <v>0.36737957816266587</v>
      </c>
      <c r="I30" s="50">
        <f>STDEV(I24:I27)</f>
        <v>0.36737957816266587</v>
      </c>
      <c r="J30" s="50">
        <f>STDEV(J24:J27)</f>
        <v>2.9705535477027727</v>
      </c>
      <c r="L30" s="3"/>
      <c r="M30" s="3"/>
      <c r="N30" s="3"/>
      <c r="O30" s="3"/>
      <c r="P30" s="3"/>
    </row>
    <row r="31" spans="1:16" s="5" customFormat="1" ht="14" x14ac:dyDescent="0.15">
      <c r="A31" s="10"/>
      <c r="B31" s="10" t="s">
        <v>15</v>
      </c>
      <c r="C31" s="10"/>
      <c r="D31" s="10"/>
      <c r="E31" s="10"/>
      <c r="F31" s="10"/>
      <c r="G31" s="10"/>
      <c r="H31" s="10"/>
      <c r="I31" s="10"/>
      <c r="J31" s="11">
        <f>J30/(SQRT(4))</f>
        <v>1.4852767738513863</v>
      </c>
      <c r="L31" s="3"/>
      <c r="M31" s="3"/>
      <c r="N31" s="3"/>
      <c r="O31" s="3"/>
      <c r="P31" s="3"/>
    </row>
    <row r="32" spans="1:16" s="5" customFormat="1" ht="14" x14ac:dyDescent="0.15">
      <c r="A32" s="28" t="s">
        <v>64</v>
      </c>
      <c r="B32" s="10">
        <f>TTEST(B24:B27,F24:F27,2,2)</f>
        <v>1.1514993435759833E-5</v>
      </c>
      <c r="C32" s="10"/>
      <c r="L32" s="3"/>
      <c r="M32" s="3"/>
      <c r="N32" s="3"/>
      <c r="O32" s="3"/>
      <c r="P32" s="3"/>
    </row>
    <row r="33" spans="1:16" s="5" customFormat="1" ht="14" x14ac:dyDescent="0.15">
      <c r="A33" s="28" t="s">
        <v>1</v>
      </c>
      <c r="B33" s="10">
        <f>TTEST(C24:C27,G24:G27,2,2)</f>
        <v>0.2893954731956952</v>
      </c>
      <c r="C33" s="10"/>
      <c r="D33" s="10"/>
      <c r="E33" s="12"/>
      <c r="L33" s="3"/>
      <c r="M33" s="3"/>
      <c r="N33" s="3"/>
      <c r="O33" s="3"/>
      <c r="P33" s="3"/>
    </row>
    <row r="34" spans="1:16" s="5" customFormat="1" ht="14" x14ac:dyDescent="0.15">
      <c r="A34" s="28" t="s">
        <v>16</v>
      </c>
      <c r="B34" s="64">
        <f>TTEST(D24:D27,H24:H27,2,2)</f>
        <v>1.5618981710147631E-5</v>
      </c>
      <c r="C34" s="10"/>
      <c r="D34" s="10"/>
      <c r="L34" s="3"/>
      <c r="M34" s="3"/>
      <c r="N34" s="3"/>
      <c r="O34" s="3"/>
      <c r="P34" s="3"/>
    </row>
    <row r="35" spans="1:16" s="5" customFormat="1" ht="14" x14ac:dyDescent="0.15">
      <c r="A35" s="52" t="s">
        <v>17</v>
      </c>
      <c r="B35" s="53">
        <f>POWER(-(-I28-I30),2)</f>
        <v>9.4839005752339069</v>
      </c>
      <c r="C35" s="53"/>
      <c r="D35" s="10"/>
      <c r="E35" s="10"/>
      <c r="F35" s="10"/>
      <c r="L35" s="3"/>
      <c r="M35" s="3"/>
      <c r="N35" s="3"/>
      <c r="O35" s="3"/>
      <c r="P35" s="3"/>
    </row>
    <row r="36" spans="1:16" s="5" customFormat="1" ht="14" x14ac:dyDescent="0.15">
      <c r="A36" s="52" t="s">
        <v>18</v>
      </c>
      <c r="B36" s="53">
        <f>POWER(2,-I28)</f>
        <v>10.905422813992002</v>
      </c>
      <c r="C36" s="53"/>
      <c r="D36" s="10"/>
      <c r="E36" s="10"/>
      <c r="F36" s="10"/>
      <c r="G36" s="10"/>
      <c r="L36" s="3"/>
      <c r="M36" s="3"/>
      <c r="N36" s="3"/>
      <c r="O36" s="3"/>
      <c r="P36" s="3"/>
    </row>
    <row r="37" spans="1:16" ht="16" thickBot="1" x14ac:dyDescent="0.25">
      <c r="L37" s="65"/>
      <c r="M37" s="65"/>
      <c r="N37" s="65"/>
      <c r="O37" s="65"/>
      <c r="P37" s="65"/>
    </row>
    <row r="38" spans="1:16" s="5" customFormat="1" thickBot="1" x14ac:dyDescent="0.2">
      <c r="A38" s="32" t="s">
        <v>7</v>
      </c>
      <c r="B38" s="33" t="s">
        <v>64</v>
      </c>
      <c r="C38" s="33" t="s">
        <v>1</v>
      </c>
      <c r="D38" s="34" t="s">
        <v>8</v>
      </c>
      <c r="E38" s="32" t="s">
        <v>20</v>
      </c>
      <c r="F38" s="33" t="s">
        <v>64</v>
      </c>
      <c r="G38" s="33" t="s">
        <v>1</v>
      </c>
      <c r="H38" s="34" t="s">
        <v>8</v>
      </c>
      <c r="I38" s="33" t="s">
        <v>10</v>
      </c>
      <c r="J38" s="35" t="s">
        <v>11</v>
      </c>
      <c r="L38" s="3"/>
      <c r="M38" s="3"/>
      <c r="N38" s="3"/>
      <c r="O38" s="3"/>
      <c r="P38" s="3"/>
    </row>
    <row r="39" spans="1:16" s="5" customFormat="1" ht="14" x14ac:dyDescent="0.15">
      <c r="A39" s="2" t="s">
        <v>48</v>
      </c>
      <c r="B39" s="6">
        <v>27.851156234741211</v>
      </c>
      <c r="C39" s="6"/>
      <c r="D39" s="36">
        <f>B39-C39</f>
        <v>27.851156234741211</v>
      </c>
      <c r="E39" s="2" t="s">
        <v>48</v>
      </c>
      <c r="F39" s="6">
        <v>25.476490020751953</v>
      </c>
      <c r="G39" s="6">
        <v>14.340593338012695</v>
      </c>
      <c r="H39" s="36">
        <f>F39-G39</f>
        <v>11.135896682739258</v>
      </c>
      <c r="I39" s="37">
        <f>H39-$D$43</f>
        <v>-3.0706629753112793</v>
      </c>
      <c r="J39" s="38">
        <f>POWER(2,-I39)</f>
        <v>8.4015934457914678</v>
      </c>
      <c r="L39" s="3"/>
      <c r="M39" s="3"/>
      <c r="N39" s="3"/>
      <c r="O39" s="3"/>
      <c r="P39" s="3"/>
    </row>
    <row r="40" spans="1:16" s="5" customFormat="1" ht="14" x14ac:dyDescent="0.15">
      <c r="A40" s="2" t="s">
        <v>49</v>
      </c>
      <c r="B40" s="4">
        <v>28.751972198486328</v>
      </c>
      <c r="C40" s="4">
        <v>14.348725318908691</v>
      </c>
      <c r="D40" s="36">
        <f t="shared" ref="D40:D42" si="4">B40-C40</f>
        <v>14.403246879577637</v>
      </c>
      <c r="E40" s="2" t="s">
        <v>49</v>
      </c>
      <c r="F40" s="7">
        <v>25.836404800415039</v>
      </c>
      <c r="G40" s="7">
        <v>14.376247406005859</v>
      </c>
      <c r="H40" s="36">
        <f>F40-G40</f>
        <v>11.46015739440918</v>
      </c>
      <c r="I40" s="37">
        <f>H40-$D$43</f>
        <v>-2.7464022636413574</v>
      </c>
      <c r="J40" s="39">
        <f>POWER(2,-I40)</f>
        <v>6.7104162660359883</v>
      </c>
      <c r="L40" s="3"/>
      <c r="M40" s="3"/>
      <c r="N40" s="3"/>
      <c r="O40" s="3"/>
      <c r="P40" s="3"/>
    </row>
    <row r="41" spans="1:16" s="5" customFormat="1" ht="14" x14ac:dyDescent="0.15">
      <c r="A41" s="8" t="s">
        <v>50</v>
      </c>
      <c r="B41" s="7"/>
      <c r="C41" s="7"/>
      <c r="D41" s="36"/>
      <c r="E41" s="2" t="s">
        <v>50</v>
      </c>
      <c r="F41" s="4"/>
      <c r="G41" s="4"/>
      <c r="H41" s="36"/>
      <c r="I41" s="37"/>
      <c r="J41" s="39"/>
      <c r="L41" s="3"/>
      <c r="M41" s="3"/>
      <c r="N41" s="3"/>
      <c r="O41" s="3"/>
      <c r="P41" s="3"/>
    </row>
    <row r="42" spans="1:16" s="5" customFormat="1" thickBot="1" x14ac:dyDescent="0.2">
      <c r="A42" s="2" t="s">
        <v>51</v>
      </c>
      <c r="B42" s="9">
        <v>28.381729125976562</v>
      </c>
      <c r="C42" s="9">
        <v>14.371856689453125</v>
      </c>
      <c r="D42" s="36">
        <f t="shared" si="4"/>
        <v>14.009872436523438</v>
      </c>
      <c r="E42" s="2" t="s">
        <v>51</v>
      </c>
      <c r="F42" s="9">
        <v>24.939090728759766</v>
      </c>
      <c r="G42" s="9">
        <v>14.354818344116211</v>
      </c>
      <c r="H42" s="36">
        <f>F42-G42</f>
        <v>10.584272384643555</v>
      </c>
      <c r="I42" s="37">
        <f>H42-$D$43</f>
        <v>-3.6222872734069824</v>
      </c>
      <c r="J42" s="40">
        <f>POWER(2,-I42)</f>
        <v>12.314509616214284</v>
      </c>
      <c r="L42" s="3"/>
      <c r="M42" s="3"/>
      <c r="N42" s="3"/>
      <c r="O42" s="3"/>
      <c r="P42" s="3"/>
    </row>
    <row r="43" spans="1:16" s="5" customFormat="1" ht="14" x14ac:dyDescent="0.15">
      <c r="A43" s="41" t="s">
        <v>12</v>
      </c>
      <c r="B43" s="42">
        <f>AVERAGE(B39:B42)</f>
        <v>28.328285853068035</v>
      </c>
      <c r="C43" s="42">
        <f>AVERAGE(C39:C42)</f>
        <v>14.360291004180908</v>
      </c>
      <c r="D43" s="43">
        <f>AVERAGE(D40:D42)</f>
        <v>14.206559658050537</v>
      </c>
      <c r="E43" s="41" t="s">
        <v>12</v>
      </c>
      <c r="F43" s="42">
        <f>AVERAGE(F39:F42)</f>
        <v>25.417328516642254</v>
      </c>
      <c r="G43" s="42">
        <f>AVERAGE(G39:G42)</f>
        <v>14.357219696044922</v>
      </c>
      <c r="H43" s="43">
        <f>AVERAGE(H39:H42)</f>
        <v>11.06010882059733</v>
      </c>
      <c r="I43" s="43">
        <f>AVERAGE(I39:I42)</f>
        <v>-3.1464508374532065</v>
      </c>
      <c r="J43" s="63">
        <f>AVERAGE(J39:J42)</f>
        <v>9.1421731093472474</v>
      </c>
      <c r="L43" s="3"/>
      <c r="M43" s="3"/>
      <c r="N43" s="3"/>
      <c r="O43" s="3"/>
      <c r="P43" s="3"/>
    </row>
    <row r="44" spans="1:16" s="5" customFormat="1" ht="14" x14ac:dyDescent="0.15">
      <c r="A44" s="45" t="s">
        <v>13</v>
      </c>
      <c r="B44" s="46">
        <f>MEDIAN(B39:B42)</f>
        <v>28.381729125976562</v>
      </c>
      <c r="C44" s="46">
        <f>MEDIAN(C39:C42)</f>
        <v>14.360291004180908</v>
      </c>
      <c r="D44" s="47">
        <f>MEDIAN(D39:D42)</f>
        <v>14.403246879577637</v>
      </c>
      <c r="E44" s="45" t="s">
        <v>13</v>
      </c>
      <c r="F44" s="46">
        <f>MEDIAN(F39:F42)</f>
        <v>25.476490020751953</v>
      </c>
      <c r="G44" s="46">
        <f>MEDIAN(G39:G42)</f>
        <v>14.354818344116211</v>
      </c>
      <c r="H44" s="47">
        <f>MEDIAN(H39:H42)</f>
        <v>11.135896682739258</v>
      </c>
      <c r="I44" s="47">
        <f>MEDIAN(I39:I42)</f>
        <v>-3.0706629753112793</v>
      </c>
      <c r="J44" s="47">
        <f>MEDIAN(J39:J42)</f>
        <v>8.4015934457914678</v>
      </c>
      <c r="L44" s="3"/>
      <c r="M44" s="3"/>
      <c r="N44" s="3"/>
      <c r="O44" s="3"/>
      <c r="P44" s="3"/>
    </row>
    <row r="45" spans="1:16" s="5" customFormat="1" thickBot="1" x14ac:dyDescent="0.2">
      <c r="A45" s="48" t="s">
        <v>14</v>
      </c>
      <c r="B45" s="49">
        <f>STDEV(B39:B42)</f>
        <v>0.45277973419632278</v>
      </c>
      <c r="C45" s="49">
        <f>STDEV(C39:C42)</f>
        <v>1.6356348970107754E-2</v>
      </c>
      <c r="D45" s="50">
        <f>STDEV(D39:D42)</f>
        <v>7.8801665238321608</v>
      </c>
      <c r="E45" s="48" t="s">
        <v>14</v>
      </c>
      <c r="F45" s="49">
        <f>STDEV(F39:F42)</f>
        <v>0.45157302673436206</v>
      </c>
      <c r="G45" s="49">
        <f>STDEV(G39:G42)</f>
        <v>1.7947924933803192E-2</v>
      </c>
      <c r="H45" s="50">
        <f>STDEV(H39:H42)</f>
        <v>0.44283347617255076</v>
      </c>
      <c r="I45" s="50">
        <f>STDEV(I39:I42)</f>
        <v>0.44283347617255142</v>
      </c>
      <c r="J45" s="50">
        <f>STDEV(J39:J42)</f>
        <v>2.8745102622764152</v>
      </c>
      <c r="L45" s="3"/>
      <c r="M45" s="3"/>
      <c r="N45" s="3"/>
      <c r="O45" s="3"/>
      <c r="P45" s="3"/>
    </row>
    <row r="46" spans="1:16" s="5" customFormat="1" ht="14" x14ac:dyDescent="0.15">
      <c r="A46" s="10"/>
      <c r="B46" s="10" t="s">
        <v>15</v>
      </c>
      <c r="C46" s="10"/>
      <c r="D46" s="10"/>
      <c r="E46" s="10"/>
      <c r="F46" s="10"/>
      <c r="G46" s="10"/>
      <c r="H46" s="10"/>
      <c r="I46" s="10"/>
      <c r="J46" s="11">
        <f>J45/(SQRT(4))</f>
        <v>1.4372551311382076</v>
      </c>
      <c r="L46" s="3"/>
      <c r="M46" s="3"/>
      <c r="N46" s="3"/>
      <c r="O46" s="3"/>
      <c r="P46" s="3"/>
    </row>
    <row r="47" spans="1:16" s="5" customFormat="1" ht="14" x14ac:dyDescent="0.15">
      <c r="A47" s="28" t="s">
        <v>64</v>
      </c>
      <c r="B47" s="10">
        <f>TTEST(B39:B42,F39:F42,2,2)</f>
        <v>1.399143826366711E-3</v>
      </c>
      <c r="C47" s="10"/>
      <c r="D47" s="1"/>
      <c r="E47" s="3"/>
      <c r="F47" s="3"/>
      <c r="L47" s="3"/>
      <c r="M47" s="3"/>
      <c r="N47" s="3"/>
      <c r="O47" s="3"/>
      <c r="P47" s="3"/>
    </row>
    <row r="48" spans="1:16" s="5" customFormat="1" ht="14" x14ac:dyDescent="0.15">
      <c r="A48" s="28" t="s">
        <v>1</v>
      </c>
      <c r="B48" s="10">
        <f>TTEST(C39:C42,G39:G42,2,2)</f>
        <v>0.85929540452849817</v>
      </c>
      <c r="C48" s="10"/>
      <c r="D48" s="1"/>
      <c r="E48" s="3"/>
      <c r="F48" s="3"/>
      <c r="L48" s="3"/>
      <c r="M48" s="3"/>
      <c r="N48" s="3"/>
      <c r="O48" s="3"/>
      <c r="P48" s="3"/>
    </row>
    <row r="49" spans="1:16" s="5" customFormat="1" ht="14" x14ac:dyDescent="0.15">
      <c r="A49" s="28" t="s">
        <v>16</v>
      </c>
      <c r="B49" s="64">
        <f>TTEST(D39:D42,H39:H42,2,2)</f>
        <v>0.16656412317641608</v>
      </c>
      <c r="C49" s="10"/>
      <c r="D49" s="10"/>
      <c r="L49" s="3"/>
      <c r="M49" s="3"/>
      <c r="N49" s="3"/>
      <c r="O49" s="3"/>
      <c r="P49" s="3"/>
    </row>
    <row r="50" spans="1:16" s="5" customFormat="1" ht="14" x14ac:dyDescent="0.15">
      <c r="A50" s="52" t="s">
        <v>17</v>
      </c>
      <c r="B50" s="53">
        <f>POWER(-(-I43-I45),2)</f>
        <v>7.3095468362181721</v>
      </c>
      <c r="C50" s="53"/>
      <c r="D50" s="10"/>
      <c r="E50" s="10"/>
      <c r="F50" s="10"/>
      <c r="L50" s="3"/>
      <c r="M50" s="3"/>
      <c r="N50" s="3"/>
      <c r="O50" s="3"/>
      <c r="P50" s="3"/>
    </row>
    <row r="51" spans="1:16" s="5" customFormat="1" ht="14" x14ac:dyDescent="0.15">
      <c r="A51" s="52" t="s">
        <v>18</v>
      </c>
      <c r="B51" s="53">
        <f>POWER(2,-I43)</f>
        <v>8.8547454712556384</v>
      </c>
      <c r="C51" s="53"/>
      <c r="D51" s="10"/>
      <c r="E51" s="10"/>
      <c r="F51" s="10"/>
      <c r="G51" s="10"/>
      <c r="L51" s="3"/>
      <c r="M51" s="3"/>
      <c r="N51" s="3"/>
      <c r="O51" s="3"/>
      <c r="P51" s="3"/>
    </row>
    <row r="52" spans="1:16" x14ac:dyDescent="0.2">
      <c r="L52" s="65"/>
      <c r="M52" s="65"/>
      <c r="N52" s="65"/>
      <c r="O52" s="65"/>
      <c r="P52" s="65"/>
    </row>
    <row r="53" spans="1:16" x14ac:dyDescent="0.2">
      <c r="L53" s="65"/>
      <c r="M53" s="65"/>
      <c r="N53" s="65"/>
      <c r="O53" s="65"/>
      <c r="P53" s="65"/>
    </row>
    <row r="54" spans="1:16" x14ac:dyDescent="0.2">
      <c r="L54" s="65"/>
      <c r="M54" s="65"/>
      <c r="N54" s="65"/>
      <c r="O54" s="65"/>
      <c r="P54" s="65"/>
    </row>
    <row r="55" spans="1:16" x14ac:dyDescent="0.2">
      <c r="L55" s="65"/>
      <c r="M55" s="65"/>
      <c r="N55" s="65"/>
      <c r="O55" s="65"/>
      <c r="P55" s="65"/>
    </row>
    <row r="56" spans="1:16" x14ac:dyDescent="0.2">
      <c r="L56" s="65"/>
      <c r="M56" s="65"/>
      <c r="N56" s="65"/>
      <c r="O56" s="65"/>
      <c r="P56" s="65"/>
    </row>
    <row r="57" spans="1:16" x14ac:dyDescent="0.2">
      <c r="L57" s="65"/>
      <c r="M57" s="65"/>
      <c r="N57" s="65"/>
      <c r="O57" s="65"/>
      <c r="P57" s="65"/>
    </row>
    <row r="58" spans="1:16" x14ac:dyDescent="0.2">
      <c r="L58" s="65"/>
      <c r="M58" s="65"/>
      <c r="N58" s="65"/>
      <c r="O58" s="65"/>
      <c r="P58" s="65"/>
    </row>
    <row r="59" spans="1:16" x14ac:dyDescent="0.2">
      <c r="L59" s="65"/>
      <c r="M59" s="65"/>
      <c r="N59" s="65"/>
      <c r="O59" s="65"/>
      <c r="P59" s="65"/>
    </row>
    <row r="60" spans="1:16" x14ac:dyDescent="0.2">
      <c r="L60" s="65"/>
      <c r="M60" s="65"/>
      <c r="N60" s="65"/>
      <c r="O60" s="65"/>
      <c r="P60" s="65"/>
    </row>
    <row r="61" spans="1:16" x14ac:dyDescent="0.2">
      <c r="L61" s="65"/>
      <c r="M61" s="65"/>
      <c r="N61" s="65"/>
      <c r="O61" s="65"/>
      <c r="P61" s="65"/>
    </row>
    <row r="62" spans="1:16" x14ac:dyDescent="0.2">
      <c r="L62" s="65"/>
      <c r="M62" s="65"/>
      <c r="N62" s="65"/>
      <c r="O62" s="65"/>
      <c r="P62" s="65"/>
    </row>
    <row r="63" spans="1:16" x14ac:dyDescent="0.2">
      <c r="L63" s="65"/>
      <c r="M63" s="65"/>
      <c r="N63" s="65"/>
      <c r="O63" s="65"/>
      <c r="P63" s="6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174CE-2BE6-4943-A43A-8F5D7C703D96}">
  <dimension ref="A1:P61"/>
  <sheetViews>
    <sheetView tabSelected="1" workbookViewId="0">
      <selection activeCell="A2" sqref="A2"/>
    </sheetView>
  </sheetViews>
  <sheetFormatPr baseColWidth="10" defaultColWidth="9.1640625" defaultRowHeight="15" x14ac:dyDescent="0.2"/>
  <cols>
    <col min="1" max="1" width="14.6640625" style="30" customWidth="1"/>
    <col min="2" max="4" width="10.33203125" style="30" customWidth="1"/>
    <col min="5" max="5" width="14.6640625" style="30" customWidth="1"/>
    <col min="6" max="9" width="10.33203125" style="30" customWidth="1"/>
    <col min="10" max="10" width="10.1640625" style="30" bestFit="1" customWidth="1"/>
    <col min="11" max="16384" width="9.1640625" style="30"/>
  </cols>
  <sheetData>
    <row r="1" spans="1:16" s="68" customFormat="1" x14ac:dyDescent="0.2">
      <c r="A1" s="68" t="s">
        <v>73</v>
      </c>
    </row>
    <row r="3" spans="1:16" s="5" customFormat="1" ht="18" x14ac:dyDescent="0.2">
      <c r="A3" s="27" t="s">
        <v>0</v>
      </c>
      <c r="B3" s="28"/>
      <c r="C3" s="10"/>
      <c r="D3" s="10"/>
      <c r="E3" s="10"/>
      <c r="F3" s="10"/>
      <c r="G3" s="10"/>
      <c r="H3" s="10"/>
      <c r="J3" s="29">
        <v>44305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31" t="s">
        <v>2</v>
      </c>
      <c r="B4" s="28"/>
      <c r="C4" s="10"/>
      <c r="D4" s="10"/>
      <c r="E4" s="10"/>
      <c r="F4" s="10"/>
      <c r="G4" s="10"/>
      <c r="H4" s="10"/>
      <c r="J4" s="29">
        <v>44316</v>
      </c>
      <c r="K4" s="5" t="s">
        <v>65</v>
      </c>
      <c r="L4" s="3"/>
      <c r="M4" s="3"/>
      <c r="N4" s="3"/>
      <c r="O4" s="3"/>
      <c r="P4" s="3"/>
    </row>
    <row r="5" spans="1:16" s="5" customFormat="1" ht="16" x14ac:dyDescent="0.2">
      <c r="A5" s="31" t="s">
        <v>4</v>
      </c>
      <c r="B5" s="28"/>
      <c r="C5" s="10"/>
      <c r="D5" s="10"/>
      <c r="E5" s="10"/>
      <c r="F5" s="10"/>
      <c r="G5" s="10"/>
      <c r="H5" s="10"/>
      <c r="J5" s="10" t="s">
        <v>5</v>
      </c>
      <c r="L5" s="3"/>
      <c r="M5" s="3"/>
      <c r="N5" s="3"/>
      <c r="O5" s="3"/>
      <c r="P5" s="3"/>
    </row>
    <row r="6" spans="1:16" s="5" customFormat="1" ht="16" x14ac:dyDescent="0.2">
      <c r="A6" s="31" t="s">
        <v>6</v>
      </c>
      <c r="B6" s="28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ht="16" thickBot="1" x14ac:dyDescent="0.25">
      <c r="L7" s="65"/>
      <c r="M7" s="65"/>
      <c r="N7" s="65"/>
      <c r="O7" s="65"/>
      <c r="P7" s="65"/>
    </row>
    <row r="8" spans="1:16" s="5" customFormat="1" thickBot="1" x14ac:dyDescent="0.2">
      <c r="A8" s="32" t="s">
        <v>7</v>
      </c>
      <c r="B8" s="33" t="s">
        <v>65</v>
      </c>
      <c r="C8" s="33" t="s">
        <v>1</v>
      </c>
      <c r="D8" s="34" t="s">
        <v>8</v>
      </c>
      <c r="E8" s="32" t="s">
        <v>9</v>
      </c>
      <c r="F8" s="33" t="s">
        <v>65</v>
      </c>
      <c r="G8" s="33" t="s">
        <v>1</v>
      </c>
      <c r="H8" s="34" t="s">
        <v>8</v>
      </c>
      <c r="I8" s="33" t="s">
        <v>10</v>
      </c>
      <c r="J8" s="35" t="s">
        <v>11</v>
      </c>
      <c r="L8" s="3"/>
      <c r="M8" s="3"/>
      <c r="N8" s="3"/>
      <c r="O8" s="3"/>
      <c r="P8" s="3"/>
    </row>
    <row r="9" spans="1:16" s="5" customFormat="1" ht="14" x14ac:dyDescent="0.15">
      <c r="A9" s="2" t="s">
        <v>32</v>
      </c>
      <c r="B9" s="18">
        <v>24.877206802368164</v>
      </c>
      <c r="C9" s="18">
        <v>14.584970474243164</v>
      </c>
      <c r="D9" s="36">
        <f>B9-C9</f>
        <v>10.292236328125</v>
      </c>
      <c r="E9" s="2" t="s">
        <v>32</v>
      </c>
      <c r="F9" s="18">
        <v>22.486665725708008</v>
      </c>
      <c r="G9" s="18">
        <v>14.548402786254883</v>
      </c>
      <c r="H9" s="36">
        <f>F9-G9</f>
        <v>7.938262939453125</v>
      </c>
      <c r="I9" s="37">
        <f>H9-$D$13</f>
        <v>-2.5421202182769775</v>
      </c>
      <c r="J9" s="38">
        <f>POWER(2,-I9)</f>
        <v>5.8244435205948966</v>
      </c>
      <c r="L9" s="3"/>
      <c r="M9" s="3"/>
      <c r="N9" s="3"/>
      <c r="O9" s="3"/>
      <c r="P9" s="3"/>
    </row>
    <row r="10" spans="1:16" s="5" customFormat="1" ht="14" x14ac:dyDescent="0.15">
      <c r="A10" s="2" t="s">
        <v>33</v>
      </c>
      <c r="B10" s="19">
        <v>24.923555374145508</v>
      </c>
      <c r="C10" s="19">
        <v>14.556351661682129</v>
      </c>
      <c r="D10" s="36">
        <f t="shared" ref="D10:D12" si="0">B10-C10</f>
        <v>10.367203712463379</v>
      </c>
      <c r="E10" s="2" t="s">
        <v>33</v>
      </c>
      <c r="F10" s="20">
        <v>22.617210388183594</v>
      </c>
      <c r="G10" s="20">
        <v>14.536931991577148</v>
      </c>
      <c r="H10" s="36">
        <f>F10-G10</f>
        <v>8.0802783966064453</v>
      </c>
      <c r="I10" s="37">
        <f t="shared" ref="I10:I12" si="1">H10-$D$13</f>
        <v>-2.4001047611236572</v>
      </c>
      <c r="J10" s="39">
        <f>POWER(2,-I10)</f>
        <v>5.2784149206284132</v>
      </c>
      <c r="L10" s="3"/>
      <c r="M10" s="3"/>
      <c r="N10" s="3"/>
      <c r="O10" s="3"/>
      <c r="P10" s="3"/>
    </row>
    <row r="11" spans="1:16" s="5" customFormat="1" ht="14" x14ac:dyDescent="0.15">
      <c r="A11" s="8" t="s">
        <v>34</v>
      </c>
      <c r="B11" s="20">
        <v>25.228389739990234</v>
      </c>
      <c r="C11" s="20">
        <v>14.640927314758301</v>
      </c>
      <c r="D11" s="36">
        <f t="shared" si="0"/>
        <v>10.587462425231934</v>
      </c>
      <c r="E11" s="2" t="s">
        <v>34</v>
      </c>
      <c r="F11" s="19">
        <v>22.43809700012207</v>
      </c>
      <c r="G11" s="19">
        <v>14.577253341674805</v>
      </c>
      <c r="H11" s="36">
        <f>F11-G11</f>
        <v>7.8608436584472656</v>
      </c>
      <c r="I11" s="37">
        <f t="shared" si="1"/>
        <v>-2.6195394992828369</v>
      </c>
      <c r="J11" s="39">
        <f>POWER(2,-I11)</f>
        <v>6.1455387881856431</v>
      </c>
      <c r="L11" s="3"/>
      <c r="M11" s="3"/>
      <c r="N11" s="3"/>
      <c r="O11" s="3"/>
      <c r="P11" s="3"/>
    </row>
    <row r="12" spans="1:16" s="5" customFormat="1" thickBot="1" x14ac:dyDescent="0.2">
      <c r="A12" s="2" t="s">
        <v>35</v>
      </c>
      <c r="B12" s="21">
        <v>25.24064826965332</v>
      </c>
      <c r="C12" s="21">
        <v>14.566018104553223</v>
      </c>
      <c r="D12" s="36">
        <f t="shared" si="0"/>
        <v>10.674630165100098</v>
      </c>
      <c r="E12" s="2" t="s">
        <v>35</v>
      </c>
      <c r="F12" s="21">
        <v>22.673389434814453</v>
      </c>
      <c r="G12" s="21">
        <v>14.560942649841309</v>
      </c>
      <c r="H12" s="36">
        <f>F12-G12</f>
        <v>8.1124467849731445</v>
      </c>
      <c r="I12" s="37">
        <f t="shared" si="1"/>
        <v>-2.367936372756958</v>
      </c>
      <c r="J12" s="40">
        <f>POWER(2,-I12)</f>
        <v>5.1620222958897006</v>
      </c>
      <c r="L12" s="3"/>
      <c r="M12" s="3"/>
      <c r="N12" s="3"/>
      <c r="O12" s="3"/>
      <c r="P12" s="3"/>
    </row>
    <row r="13" spans="1:16" s="5" customFormat="1" ht="14" x14ac:dyDescent="0.15">
      <c r="A13" s="41" t="s">
        <v>12</v>
      </c>
      <c r="B13" s="42">
        <f>AVERAGE(B9:B12)</f>
        <v>25.067450046539307</v>
      </c>
      <c r="C13" s="42">
        <f>AVERAGE(C9:C12)</f>
        <v>14.587066888809204</v>
      </c>
      <c r="D13" s="43">
        <f>AVERAGE(D9:D12)</f>
        <v>10.480383157730103</v>
      </c>
      <c r="E13" s="41" t="s">
        <v>12</v>
      </c>
      <c r="F13" s="42">
        <f>AVERAGE(F9:F12)</f>
        <v>22.553840637207031</v>
      </c>
      <c r="G13" s="42">
        <f>AVERAGE(G9:G12)</f>
        <v>14.555882692337036</v>
      </c>
      <c r="H13" s="43">
        <f>AVERAGE(H9:H12)</f>
        <v>7.9979579448699951</v>
      </c>
      <c r="I13" s="43">
        <f>AVERAGE(I9:I12)</f>
        <v>-2.4824252128601074</v>
      </c>
      <c r="J13" s="63">
        <f>AVERAGE(J9:J12)</f>
        <v>5.6026048813246625</v>
      </c>
      <c r="L13" s="3"/>
      <c r="M13" s="3"/>
      <c r="N13" s="3"/>
      <c r="O13" s="3"/>
      <c r="P13" s="3"/>
    </row>
    <row r="14" spans="1:16" s="5" customFormat="1" ht="14" x14ac:dyDescent="0.15">
      <c r="A14" s="45" t="s">
        <v>13</v>
      </c>
      <c r="B14" s="46">
        <f>MEDIAN(B9:B12)</f>
        <v>25.075972557067871</v>
      </c>
      <c r="C14" s="46">
        <f>MEDIAN(C9:C12)</f>
        <v>14.575494289398193</v>
      </c>
      <c r="D14" s="47">
        <f>MEDIAN(D9:D12)</f>
        <v>10.477333068847656</v>
      </c>
      <c r="E14" s="45" t="s">
        <v>13</v>
      </c>
      <c r="F14" s="46">
        <f>MEDIAN(F9:F12)</f>
        <v>22.551938056945801</v>
      </c>
      <c r="G14" s="46">
        <f>MEDIAN(G9:G12)</f>
        <v>14.554672718048096</v>
      </c>
      <c r="H14" s="47">
        <f>MEDIAN(H9:H12)</f>
        <v>8.0092706680297852</v>
      </c>
      <c r="I14" s="47">
        <f>MEDIAN(I9:I12)</f>
        <v>-2.4711124897003174</v>
      </c>
      <c r="J14" s="47">
        <f>MEDIAN(J9:J12)</f>
        <v>5.5514292206116549</v>
      </c>
      <c r="L14" s="3"/>
      <c r="M14" s="3"/>
      <c r="N14" s="3"/>
      <c r="O14" s="3"/>
      <c r="P14" s="3"/>
    </row>
    <row r="15" spans="1:16" s="5" customFormat="1" thickBot="1" x14ac:dyDescent="0.2">
      <c r="A15" s="48" t="s">
        <v>14</v>
      </c>
      <c r="B15" s="49">
        <f>STDEV(B9:B12)</f>
        <v>0.19390494072612824</v>
      </c>
      <c r="C15" s="49">
        <f>STDEV(C9:C12)</f>
        <v>3.7823347875677267E-2</v>
      </c>
      <c r="D15" s="50">
        <f>STDEV(D9:D12)</f>
        <v>0.18019127404165314</v>
      </c>
      <c r="E15" s="48" t="s">
        <v>14</v>
      </c>
      <c r="F15" s="49">
        <f>STDEV(F9:F12)</f>
        <v>0.109873713278425</v>
      </c>
      <c r="G15" s="49">
        <f>STDEV(G9:G12)</f>
        <v>1.7295335376449079E-2</v>
      </c>
      <c r="H15" s="50">
        <f>STDEV(H9:H12)</f>
        <v>0.11867065418655139</v>
      </c>
      <c r="I15" s="50">
        <f>STDEV(I9:I12)</f>
        <v>0.11867065418655139</v>
      </c>
      <c r="J15" s="50">
        <f>STDEV(J9:J12)</f>
        <v>0.46303410756206292</v>
      </c>
      <c r="L15" s="3"/>
      <c r="M15" s="3"/>
      <c r="N15" s="3"/>
      <c r="O15" s="3"/>
      <c r="P15" s="3"/>
    </row>
    <row r="16" spans="1:16" s="5" customFormat="1" ht="14" x14ac:dyDescent="0.15">
      <c r="A16" s="10"/>
      <c r="B16" s="10" t="s">
        <v>15</v>
      </c>
      <c r="C16" s="10"/>
      <c r="D16" s="10"/>
      <c r="E16" s="10"/>
      <c r="F16" s="10"/>
      <c r="G16" s="10"/>
      <c r="H16" s="10"/>
      <c r="I16" s="10"/>
      <c r="J16" s="11">
        <f>J15/(SQRT(4))</f>
        <v>0.23151705378103146</v>
      </c>
      <c r="L16" s="3"/>
      <c r="M16" s="3"/>
      <c r="N16" s="3"/>
      <c r="O16" s="3"/>
      <c r="P16" s="3"/>
    </row>
    <row r="17" spans="1:16" s="5" customFormat="1" ht="14" x14ac:dyDescent="0.15">
      <c r="A17" s="28" t="s">
        <v>65</v>
      </c>
      <c r="B17" s="10">
        <f>TTEST(B9:B12,F9:F12,2,2)</f>
        <v>4.9692203909284843E-7</v>
      </c>
      <c r="C17" s="10"/>
      <c r="L17" s="3"/>
      <c r="M17" s="3"/>
      <c r="N17" s="3"/>
      <c r="O17" s="3"/>
      <c r="P17" s="3"/>
    </row>
    <row r="18" spans="1:16" s="5" customFormat="1" ht="14" x14ac:dyDescent="0.15">
      <c r="A18" s="28" t="s">
        <v>1</v>
      </c>
      <c r="B18" s="10">
        <f>TTEST(C9:C12,G9:G12,2,2)</f>
        <v>0.18438170335917881</v>
      </c>
      <c r="C18" s="10"/>
      <c r="D18" s="10"/>
      <c r="E18" s="12"/>
      <c r="F18" s="51"/>
      <c r="L18" s="3"/>
      <c r="M18" s="3"/>
      <c r="N18" s="3"/>
      <c r="O18" s="3"/>
      <c r="P18" s="3"/>
    </row>
    <row r="19" spans="1:16" s="5" customFormat="1" ht="14" x14ac:dyDescent="0.15">
      <c r="A19" s="28" t="s">
        <v>16</v>
      </c>
      <c r="B19" s="64">
        <f>TTEST(D9:D12,H9:H12,2,2)</f>
        <v>4.4139174062607495E-7</v>
      </c>
      <c r="C19" s="10"/>
      <c r="D19" s="10"/>
      <c r="L19" s="3"/>
      <c r="M19" s="3"/>
      <c r="N19" s="3"/>
      <c r="O19" s="3"/>
      <c r="P19" s="3"/>
    </row>
    <row r="20" spans="1:16" s="5" customFormat="1" ht="14" x14ac:dyDescent="0.15">
      <c r="A20" s="52" t="s">
        <v>17</v>
      </c>
      <c r="B20" s="53">
        <f>POWER(-(-I13-I15),2)</f>
        <v>5.5873356136500174</v>
      </c>
      <c r="C20" s="53"/>
      <c r="D20" s="10"/>
      <c r="E20" s="10"/>
      <c r="F20" s="10"/>
      <c r="L20" s="3"/>
      <c r="M20" s="3"/>
      <c r="N20" s="3"/>
      <c r="O20" s="3"/>
      <c r="P20" s="3"/>
    </row>
    <row r="21" spans="1:16" s="5" customFormat="1" ht="14" x14ac:dyDescent="0.15">
      <c r="A21" s="52" t="s">
        <v>18</v>
      </c>
      <c r="B21" s="53">
        <f>POWER(2,-I13)</f>
        <v>5.5883609732694248</v>
      </c>
      <c r="C21" s="53"/>
      <c r="D21" s="10"/>
      <c r="E21" s="10"/>
      <c r="F21" s="10"/>
      <c r="G21" s="10"/>
      <c r="L21" s="3"/>
      <c r="M21" s="3"/>
      <c r="N21" s="3"/>
      <c r="O21" s="3"/>
      <c r="P21" s="3"/>
    </row>
    <row r="22" spans="1:16" x14ac:dyDescent="0.2">
      <c r="L22" s="65"/>
      <c r="M22" s="65"/>
      <c r="N22" s="65"/>
      <c r="O22" s="65"/>
      <c r="P22" s="65"/>
    </row>
    <row r="23" spans="1:16" ht="18" x14ac:dyDescent="0.2">
      <c r="A23" s="27" t="s">
        <v>44</v>
      </c>
      <c r="L23" s="65"/>
      <c r="M23" s="65"/>
      <c r="N23" s="65"/>
      <c r="O23" s="65"/>
      <c r="P23" s="65"/>
    </row>
    <row r="24" spans="1:16" ht="16" thickBot="1" x14ac:dyDescent="0.25">
      <c r="L24" s="65"/>
      <c r="M24" s="65"/>
      <c r="N24" s="65"/>
      <c r="O24" s="65"/>
      <c r="P24" s="65"/>
    </row>
    <row r="25" spans="1:16" s="5" customFormat="1" thickBot="1" x14ac:dyDescent="0.2">
      <c r="A25" s="32" t="s">
        <v>7</v>
      </c>
      <c r="B25" s="35" t="s">
        <v>66</v>
      </c>
      <c r="C25" s="35" t="s">
        <v>1</v>
      </c>
      <c r="D25" s="34" t="s">
        <v>8</v>
      </c>
      <c r="E25" s="32" t="s">
        <v>26</v>
      </c>
      <c r="F25" s="35" t="s">
        <v>66</v>
      </c>
      <c r="G25" s="35" t="s">
        <v>1</v>
      </c>
      <c r="H25" s="34" t="s">
        <v>8</v>
      </c>
      <c r="I25" s="33" t="s">
        <v>10</v>
      </c>
      <c r="J25" s="35" t="s">
        <v>11</v>
      </c>
      <c r="L25" s="3"/>
      <c r="M25" s="3"/>
      <c r="N25" s="3"/>
      <c r="O25" s="3"/>
      <c r="P25" s="3"/>
    </row>
    <row r="26" spans="1:16" s="5" customFormat="1" ht="14" x14ac:dyDescent="0.15">
      <c r="A26" s="22" t="s">
        <v>45</v>
      </c>
      <c r="B26" s="6">
        <v>20.348552703857422</v>
      </c>
      <c r="C26" s="6">
        <v>14.735267639160156</v>
      </c>
      <c r="D26" s="55">
        <f>B26-C26</f>
        <v>5.6132850646972656</v>
      </c>
      <c r="E26" s="22" t="s">
        <v>45</v>
      </c>
      <c r="F26" s="6">
        <v>21.585708618164062</v>
      </c>
      <c r="G26" s="6">
        <v>14.653218269348145</v>
      </c>
      <c r="H26" s="55">
        <f>F26-G26</f>
        <v>6.932490348815918</v>
      </c>
      <c r="I26" s="56">
        <f>H26-$D$29</f>
        <v>1.4837357203165693</v>
      </c>
      <c r="J26" s="38">
        <f>POWER(2,-I26)</f>
        <v>0.35756174043789635</v>
      </c>
      <c r="L26" s="3"/>
      <c r="M26" s="3"/>
      <c r="N26" s="3"/>
      <c r="O26" s="3"/>
      <c r="P26" s="3"/>
    </row>
    <row r="27" spans="1:16" s="5" customFormat="1" ht="14" x14ac:dyDescent="0.15">
      <c r="A27" s="2" t="s">
        <v>46</v>
      </c>
      <c r="B27" s="4">
        <v>20.351972579956055</v>
      </c>
      <c r="C27" s="4">
        <v>14.922684669494629</v>
      </c>
      <c r="D27" s="36">
        <f>B27-C27</f>
        <v>5.4292879104614258</v>
      </c>
      <c r="E27" s="2" t="s">
        <v>46</v>
      </c>
      <c r="F27" s="4">
        <v>21.892759323120117</v>
      </c>
      <c r="G27" s="4">
        <v>14.742934226989746</v>
      </c>
      <c r="H27" s="36">
        <f>F27-G27</f>
        <v>7.1498250961303711</v>
      </c>
      <c r="I27" s="37">
        <f t="shared" ref="I27:I28" si="2">H27-$D$29</f>
        <v>1.7010704676310224</v>
      </c>
      <c r="J27" s="39">
        <f>POWER(2,-I27)</f>
        <v>0.30755781333181037</v>
      </c>
      <c r="L27" s="3"/>
      <c r="M27" s="3"/>
      <c r="N27" s="3"/>
      <c r="O27" s="3"/>
      <c r="P27" s="3"/>
    </row>
    <row r="28" spans="1:16" s="5" customFormat="1" thickBot="1" x14ac:dyDescent="0.2">
      <c r="A28" s="23" t="s">
        <v>47</v>
      </c>
      <c r="B28" s="9">
        <v>20.168365478515625</v>
      </c>
      <c r="C28" s="9">
        <v>14.86467456817627</v>
      </c>
      <c r="D28" s="57">
        <f>B28-C28</f>
        <v>5.3036909103393555</v>
      </c>
      <c r="E28" s="23" t="s">
        <v>47</v>
      </c>
      <c r="F28" s="9">
        <v>21.366353988647461</v>
      </c>
      <c r="G28" s="9">
        <v>14.608895301818848</v>
      </c>
      <c r="H28" s="57">
        <f>F28-G28</f>
        <v>6.7574586868286133</v>
      </c>
      <c r="I28" s="58">
        <f t="shared" si="2"/>
        <v>1.3087040583292646</v>
      </c>
      <c r="J28" s="40">
        <f>POWER(2,-I28)</f>
        <v>0.40368333678063695</v>
      </c>
      <c r="L28" s="3"/>
      <c r="M28" s="3"/>
      <c r="N28" s="3"/>
      <c r="O28" s="3"/>
      <c r="P28" s="3"/>
    </row>
    <row r="29" spans="1:16" s="5" customFormat="1" ht="14" x14ac:dyDescent="0.15">
      <c r="A29" s="59" t="s">
        <v>12</v>
      </c>
      <c r="B29" s="42">
        <f>AVERAGE(B26:B28)</f>
        <v>20.289630254109699</v>
      </c>
      <c r="C29" s="42">
        <f>AVERAGE(C26:C28)</f>
        <v>14.840875625610352</v>
      </c>
      <c r="D29" s="44">
        <f>AVERAGE(D26:D28)</f>
        <v>5.4487546284993487</v>
      </c>
      <c r="E29" s="59" t="s">
        <v>12</v>
      </c>
      <c r="F29" s="42">
        <f>AVERAGE(F26:F28)</f>
        <v>21.614940643310547</v>
      </c>
      <c r="G29" s="42">
        <f>AVERAGE(G26:G28)</f>
        <v>14.668349266052246</v>
      </c>
      <c r="H29" s="44">
        <f>AVERAGE(H26:H28)</f>
        <v>6.9465913772583008</v>
      </c>
      <c r="I29" s="44">
        <f>AVERAGE(I26:I28)</f>
        <v>1.4978367487589521</v>
      </c>
      <c r="J29" s="63">
        <f>AVERAGE(J26:J28)</f>
        <v>0.35626763018344793</v>
      </c>
      <c r="K29" s="61"/>
      <c r="L29" s="3"/>
      <c r="M29" s="3"/>
      <c r="N29" s="3"/>
      <c r="O29" s="3"/>
      <c r="P29" s="3"/>
    </row>
    <row r="30" spans="1:16" s="5" customFormat="1" ht="14" x14ac:dyDescent="0.15">
      <c r="A30" s="45" t="s">
        <v>13</v>
      </c>
      <c r="B30" s="46">
        <f>MEDIAN(B26:B28)</f>
        <v>20.348552703857422</v>
      </c>
      <c r="C30" s="46">
        <f>MEDIAN(C26:C28)</f>
        <v>14.86467456817627</v>
      </c>
      <c r="D30" s="47">
        <f>MEDIAN(D26:D28)</f>
        <v>5.4292879104614258</v>
      </c>
      <c r="E30" s="45" t="s">
        <v>13</v>
      </c>
      <c r="F30" s="46">
        <f>MEDIAN(F26:F28)</f>
        <v>21.585708618164062</v>
      </c>
      <c r="G30" s="46">
        <f>MEDIAN(G26:G28)</f>
        <v>14.653218269348145</v>
      </c>
      <c r="H30" s="47">
        <f>MEDIAN(H26:H28)</f>
        <v>6.932490348815918</v>
      </c>
      <c r="I30" s="47">
        <f>MEDIAN(I26:I28)</f>
        <v>1.4837357203165693</v>
      </c>
      <c r="J30" s="47">
        <f>MEDIAN(J26:J28)</f>
        <v>0.35756174043789635</v>
      </c>
      <c r="L30" s="3"/>
      <c r="M30" s="3"/>
      <c r="N30" s="3"/>
      <c r="O30" s="3"/>
      <c r="P30" s="3"/>
    </row>
    <row r="31" spans="1:16" s="5" customFormat="1" thickBot="1" x14ac:dyDescent="0.2">
      <c r="A31" s="48" t="s">
        <v>14</v>
      </c>
      <c r="B31" s="49">
        <f>STDEV(B26:B28)</f>
        <v>0.10503229616667256</v>
      </c>
      <c r="C31" s="49">
        <f>STDEV(C26:C28)</f>
        <v>9.5948309340446736E-2</v>
      </c>
      <c r="D31" s="50">
        <f>STDEV(D26:D28)</f>
        <v>0.15571239493541733</v>
      </c>
      <c r="E31" s="48" t="s">
        <v>14</v>
      </c>
      <c r="F31" s="49">
        <f>STDEV(F26:F28)</f>
        <v>0.26441733587444827</v>
      </c>
      <c r="G31" s="49">
        <f>STDEV(G26:G28)</f>
        <v>6.8288495818747366E-2</v>
      </c>
      <c r="H31" s="50">
        <f>STDEV(H26:H28)</f>
        <v>0.19656291369288945</v>
      </c>
      <c r="I31" s="50">
        <f>STDEV(I26:I28)</f>
        <v>0.19656291369288945</v>
      </c>
      <c r="J31" s="50">
        <f>STDEV(J26:J28)</f>
        <v>4.8075826624102126E-2</v>
      </c>
      <c r="L31" s="3"/>
      <c r="M31" s="3"/>
      <c r="N31" s="3"/>
      <c r="O31" s="3"/>
      <c r="P31" s="3"/>
    </row>
    <row r="32" spans="1:16" s="5" customFormat="1" ht="14" x14ac:dyDescent="0.15">
      <c r="A32" s="10"/>
      <c r="B32" s="10" t="s">
        <v>15</v>
      </c>
      <c r="C32" s="10"/>
      <c r="D32" s="10"/>
      <c r="E32" s="10"/>
      <c r="F32" s="10"/>
      <c r="G32" s="10"/>
      <c r="H32" s="10"/>
      <c r="I32" s="10"/>
      <c r="J32" s="11">
        <f>J31/(SQRT(4))</f>
        <v>2.4037913312051063E-2</v>
      </c>
      <c r="L32" s="3"/>
      <c r="M32" s="3"/>
      <c r="N32" s="3"/>
      <c r="O32" s="3"/>
      <c r="P32" s="3"/>
    </row>
    <row r="33" spans="1:16" s="5" customFormat="1" ht="14" x14ac:dyDescent="0.15">
      <c r="A33" s="28" t="s">
        <v>66</v>
      </c>
      <c r="B33" s="10">
        <f>TTEST(B26:B28,F26:F28,2,2)</f>
        <v>1.2818442560911141E-3</v>
      </c>
      <c r="C33" s="10"/>
      <c r="E33" s="12"/>
      <c r="L33" s="3"/>
      <c r="M33" s="3"/>
      <c r="N33" s="3"/>
      <c r="O33" s="3"/>
      <c r="P33" s="3"/>
    </row>
    <row r="34" spans="1:16" s="5" customFormat="1" ht="14" x14ac:dyDescent="0.15">
      <c r="A34" s="28" t="s">
        <v>1</v>
      </c>
      <c r="B34" s="10">
        <f>TTEST(C26:C28,G26:G28,2,2)</f>
        <v>6.4158535253759266E-2</v>
      </c>
      <c r="C34" s="10"/>
      <c r="D34" s="10"/>
      <c r="L34" s="3"/>
      <c r="M34" s="3"/>
      <c r="N34" s="3"/>
      <c r="O34" s="3"/>
      <c r="P34" s="3"/>
    </row>
    <row r="35" spans="1:16" s="5" customFormat="1" ht="14" x14ac:dyDescent="0.15">
      <c r="A35" s="28" t="s">
        <v>16</v>
      </c>
      <c r="B35" s="64">
        <f>TTEST(D26:D28,H26:H28,2,2)</f>
        <v>4.9265631897831984E-4</v>
      </c>
      <c r="C35" s="10"/>
      <c r="D35" s="10"/>
      <c r="L35" s="3"/>
      <c r="M35" s="3"/>
      <c r="N35" s="3"/>
      <c r="O35" s="3"/>
      <c r="P35" s="3"/>
    </row>
    <row r="36" spans="1:16" s="5" customFormat="1" ht="14" x14ac:dyDescent="0.15">
      <c r="A36" s="52" t="s">
        <v>17</v>
      </c>
      <c r="B36" s="53">
        <f>POWER(-(-I29-I31),2)</f>
        <v>2.8709902161169145</v>
      </c>
      <c r="C36" s="53"/>
      <c r="D36" s="10"/>
      <c r="E36" s="10"/>
      <c r="F36" s="10"/>
      <c r="L36" s="3"/>
      <c r="M36" s="3"/>
      <c r="N36" s="3"/>
      <c r="O36" s="3"/>
      <c r="P36" s="3"/>
    </row>
    <row r="37" spans="1:16" s="5" customFormat="1" ht="14" x14ac:dyDescent="0.15">
      <c r="A37" s="52" t="s">
        <v>18</v>
      </c>
      <c r="B37" s="53">
        <f>POWER(2,-I29)</f>
        <v>0.35408392441008618</v>
      </c>
      <c r="C37" s="53"/>
      <c r="D37" s="10"/>
      <c r="E37" s="10"/>
      <c r="F37" s="10"/>
      <c r="G37" s="10"/>
      <c r="L37" s="3"/>
      <c r="M37" s="3"/>
      <c r="N37" s="3"/>
      <c r="O37" s="3"/>
      <c r="P37" s="3"/>
    </row>
    <row r="38" spans="1:16" ht="16" thickBot="1" x14ac:dyDescent="0.25">
      <c r="L38" s="65"/>
      <c r="M38" s="65"/>
      <c r="N38" s="65"/>
      <c r="O38" s="65"/>
      <c r="P38" s="65"/>
    </row>
    <row r="39" spans="1:16" s="5" customFormat="1" thickBot="1" x14ac:dyDescent="0.2">
      <c r="A39" s="32" t="s">
        <v>7</v>
      </c>
      <c r="B39" s="35" t="s">
        <v>66</v>
      </c>
      <c r="C39" s="35" t="s">
        <v>1</v>
      </c>
      <c r="D39" s="34" t="s">
        <v>8</v>
      </c>
      <c r="E39" s="32" t="s">
        <v>26</v>
      </c>
      <c r="F39" s="35" t="s">
        <v>66</v>
      </c>
      <c r="G39" s="35" t="s">
        <v>1</v>
      </c>
      <c r="H39" s="34" t="s">
        <v>8</v>
      </c>
      <c r="I39" s="33" t="s">
        <v>10</v>
      </c>
      <c r="J39" s="35" t="s">
        <v>11</v>
      </c>
      <c r="L39" s="3"/>
      <c r="M39" s="3"/>
      <c r="N39" s="3"/>
      <c r="O39" s="3"/>
      <c r="P39" s="3"/>
    </row>
    <row r="40" spans="1:16" s="5" customFormat="1" ht="14" x14ac:dyDescent="0.15">
      <c r="A40" s="22" t="s">
        <v>27</v>
      </c>
      <c r="B40" s="6">
        <v>20.15040397644043</v>
      </c>
      <c r="C40" s="6">
        <v>15.005456924438477</v>
      </c>
      <c r="D40" s="55">
        <f>B40-C40</f>
        <v>5.1449470520019531</v>
      </c>
      <c r="E40" s="22" t="s">
        <v>27</v>
      </c>
      <c r="F40" s="6">
        <v>22.154888153076172</v>
      </c>
      <c r="G40" s="6">
        <v>14.590704917907715</v>
      </c>
      <c r="H40" s="55">
        <f>F40-G40</f>
        <v>7.564183235168457</v>
      </c>
      <c r="I40" s="56">
        <f>H40-$D$43</f>
        <v>2.6366252899169922</v>
      </c>
      <c r="J40" s="38">
        <f>POWER(2,-I40)</f>
        <v>0.16080394549159591</v>
      </c>
      <c r="L40" s="3"/>
      <c r="M40" s="3"/>
      <c r="N40" s="3"/>
      <c r="O40" s="3"/>
      <c r="P40" s="3"/>
    </row>
    <row r="41" spans="1:16" s="5" customFormat="1" ht="14" x14ac:dyDescent="0.15">
      <c r="A41" s="2" t="s">
        <v>28</v>
      </c>
      <c r="B41" s="4">
        <v>19.297142028808594</v>
      </c>
      <c r="C41" s="4">
        <v>14.820024490356445</v>
      </c>
      <c r="D41" s="36">
        <f>B41-C41</f>
        <v>4.4771175384521484</v>
      </c>
      <c r="E41" s="2" t="s">
        <v>28</v>
      </c>
      <c r="F41" s="4">
        <v>22.506057739257812</v>
      </c>
      <c r="G41" s="4">
        <v>14.644449234008789</v>
      </c>
      <c r="H41" s="60">
        <f>F41-G41</f>
        <v>7.8616085052490234</v>
      </c>
      <c r="I41" s="60">
        <f t="shared" ref="I41:I42" si="3">H41-$D$43</f>
        <v>2.9340505599975586</v>
      </c>
      <c r="J41" s="39">
        <f>POWER(2,-I41)</f>
        <v>0.13084669957587372</v>
      </c>
      <c r="L41" s="3"/>
      <c r="M41" s="3"/>
      <c r="N41" s="3"/>
      <c r="O41" s="3"/>
      <c r="P41" s="3"/>
    </row>
    <row r="42" spans="1:16" s="5" customFormat="1" thickBot="1" x14ac:dyDescent="0.2">
      <c r="A42" s="23" t="s">
        <v>29</v>
      </c>
      <c r="B42" s="9">
        <v>19.977386474609375</v>
      </c>
      <c r="C42" s="9">
        <v>14.816777229309082</v>
      </c>
      <c r="D42" s="57">
        <f>B42-C42</f>
        <v>5.160609245300293</v>
      </c>
      <c r="E42" s="23" t="s">
        <v>29</v>
      </c>
      <c r="F42" s="26">
        <v>22.346378326416016</v>
      </c>
      <c r="G42" s="26">
        <v>14.56489372253418</v>
      </c>
      <c r="H42" s="57">
        <f>F42-G42</f>
        <v>7.7814846038818359</v>
      </c>
      <c r="I42" s="58">
        <f t="shared" si="3"/>
        <v>2.8539266586303711</v>
      </c>
      <c r="J42" s="40">
        <f>POWER(2,-I42)</f>
        <v>0.13831920060297692</v>
      </c>
      <c r="L42" s="3"/>
      <c r="M42" s="3"/>
      <c r="N42" s="3"/>
      <c r="O42" s="3"/>
      <c r="P42" s="3"/>
    </row>
    <row r="43" spans="1:16" s="5" customFormat="1" ht="14" x14ac:dyDescent="0.15">
      <c r="A43" s="59" t="s">
        <v>12</v>
      </c>
      <c r="B43" s="42">
        <f>AVERAGE(B40:B42)</f>
        <v>19.808310826619465</v>
      </c>
      <c r="C43" s="42">
        <f>AVERAGE(C40:C42)</f>
        <v>14.880752881368002</v>
      </c>
      <c r="D43" s="44">
        <f>AVERAGE(D40:D42)</f>
        <v>4.9275579452514648</v>
      </c>
      <c r="E43" s="59" t="s">
        <v>12</v>
      </c>
      <c r="F43" s="42">
        <f>AVERAGE(F40:F42)</f>
        <v>22.335774739583332</v>
      </c>
      <c r="G43" s="42">
        <f>AVERAGE(G40:G42)</f>
        <v>14.600015958150228</v>
      </c>
      <c r="H43" s="44">
        <f>AVERAGE(H40:H42)</f>
        <v>7.7357587814331055</v>
      </c>
      <c r="I43" s="44">
        <f>AVERAGE(I40:I42)</f>
        <v>2.8082008361816406</v>
      </c>
      <c r="J43" s="63">
        <f>AVERAGE(J40:J42)</f>
        <v>0.14332328189014884</v>
      </c>
      <c r="K43" s="61"/>
      <c r="L43" s="3"/>
      <c r="M43" s="3"/>
      <c r="N43" s="3"/>
      <c r="O43" s="3"/>
      <c r="P43" s="3"/>
    </row>
    <row r="44" spans="1:16" s="5" customFormat="1" ht="14" x14ac:dyDescent="0.15">
      <c r="A44" s="45" t="s">
        <v>13</v>
      </c>
      <c r="B44" s="46">
        <f>MEDIAN(B40:B42)</f>
        <v>19.977386474609375</v>
      </c>
      <c r="C44" s="46">
        <f>MEDIAN(C40:C42)</f>
        <v>14.820024490356445</v>
      </c>
      <c r="D44" s="47">
        <f>MEDIAN(D40:D42)</f>
        <v>5.1449470520019531</v>
      </c>
      <c r="E44" s="45" t="s">
        <v>13</v>
      </c>
      <c r="F44" s="46">
        <f>MEDIAN(F40:F42)</f>
        <v>22.346378326416016</v>
      </c>
      <c r="G44" s="46">
        <f>MEDIAN(G40:G42)</f>
        <v>14.590704917907715</v>
      </c>
      <c r="H44" s="47">
        <f>MEDIAN(H40:H42)</f>
        <v>7.7814846038818359</v>
      </c>
      <c r="I44" s="47">
        <f>MEDIAN(I40:I42)</f>
        <v>2.8539266586303711</v>
      </c>
      <c r="J44" s="47">
        <f>MEDIAN(J40:J42)</f>
        <v>0.13831920060297692</v>
      </c>
      <c r="L44" s="3"/>
      <c r="M44" s="3"/>
      <c r="N44" s="3"/>
      <c r="O44" s="3"/>
      <c r="P44" s="3"/>
    </row>
    <row r="45" spans="1:16" s="5" customFormat="1" thickBot="1" x14ac:dyDescent="0.2">
      <c r="A45" s="48" t="s">
        <v>14</v>
      </c>
      <c r="B45" s="49">
        <f>STDEV(B40:B42)</f>
        <v>0.45105866456207683</v>
      </c>
      <c r="C45" s="49">
        <f>STDEV(C40:C42)</f>
        <v>0.10800907343677031</v>
      </c>
      <c r="D45" s="50">
        <f>STDEV(D40:D42)</f>
        <v>0.39017143172313229</v>
      </c>
      <c r="E45" s="48" t="s">
        <v>14</v>
      </c>
      <c r="F45" s="49">
        <f>STDEV(F40:F42)</f>
        <v>0.17582476106918177</v>
      </c>
      <c r="G45" s="49">
        <f>STDEV(G40:G42)</f>
        <v>4.0586838436800526E-2</v>
      </c>
      <c r="H45" s="50">
        <f>STDEV(H40:H42)</f>
        <v>0.15389472359240938</v>
      </c>
      <c r="I45" s="50">
        <f>STDEV(I40:I42)</f>
        <v>0.15389472359240938</v>
      </c>
      <c r="J45" s="50">
        <f>STDEV(J40:J42)</f>
        <v>1.5592939679875364E-2</v>
      </c>
      <c r="L45" s="3"/>
      <c r="M45" s="3"/>
      <c r="N45" s="3"/>
      <c r="O45" s="3"/>
      <c r="P45" s="3"/>
    </row>
    <row r="46" spans="1:16" s="5" customFormat="1" ht="14" x14ac:dyDescent="0.15">
      <c r="A46" s="10"/>
      <c r="B46" s="10" t="s">
        <v>15</v>
      </c>
      <c r="C46" s="10"/>
      <c r="D46" s="10"/>
      <c r="E46" s="10"/>
      <c r="F46" s="10"/>
      <c r="G46" s="10"/>
      <c r="H46" s="10"/>
      <c r="I46" s="10"/>
      <c r="J46" s="11">
        <f>J45/(SQRT(4))</f>
        <v>7.7964698399376822E-3</v>
      </c>
      <c r="L46" s="3"/>
      <c r="M46" s="3"/>
      <c r="N46" s="3"/>
      <c r="O46" s="3"/>
      <c r="P46" s="3"/>
    </row>
    <row r="47" spans="1:16" s="5" customFormat="1" ht="14" x14ac:dyDescent="0.15">
      <c r="A47" s="28" t="s">
        <v>66</v>
      </c>
      <c r="B47" s="10">
        <f>TTEST(B40:B42,F40:F42,2,2)</f>
        <v>8.2863425881261096E-4</v>
      </c>
      <c r="C47" s="10"/>
      <c r="F47" s="51"/>
      <c r="L47" s="3"/>
      <c r="M47" s="3"/>
      <c r="N47" s="3"/>
      <c r="O47" s="3"/>
      <c r="P47" s="3"/>
    </row>
    <row r="48" spans="1:16" s="5" customFormat="1" ht="14" x14ac:dyDescent="0.15">
      <c r="A48" s="28" t="s">
        <v>1</v>
      </c>
      <c r="B48" s="10">
        <f>TTEST(C40:C42,G40:G42,2,2)</f>
        <v>1.3540127924522355E-2</v>
      </c>
      <c r="C48" s="10"/>
      <c r="D48" s="10"/>
      <c r="E48" s="12"/>
      <c r="L48" s="3"/>
      <c r="M48" s="3"/>
      <c r="N48" s="3"/>
      <c r="O48" s="3"/>
      <c r="P48" s="3"/>
    </row>
    <row r="49" spans="1:16" s="5" customFormat="1" ht="14" x14ac:dyDescent="0.15">
      <c r="A49" s="28" t="s">
        <v>16</v>
      </c>
      <c r="B49" s="64">
        <f>TTEST(D40:D42,H40:H42,2,2)</f>
        <v>3.1592596710360943E-4</v>
      </c>
      <c r="C49" s="10"/>
      <c r="D49" s="10"/>
      <c r="L49" s="3"/>
      <c r="M49" s="3"/>
      <c r="N49" s="3"/>
      <c r="O49" s="3"/>
      <c r="P49" s="3"/>
    </row>
    <row r="50" spans="1:16" s="5" customFormat="1" ht="14" x14ac:dyDescent="0.15">
      <c r="A50" s="52" t="s">
        <v>17</v>
      </c>
      <c r="B50" s="53">
        <f>POWER(-(-I43-I45),2)</f>
        <v>8.7740101052331418</v>
      </c>
      <c r="C50" s="53"/>
      <c r="D50" s="10"/>
      <c r="E50" s="10"/>
      <c r="F50" s="10"/>
      <c r="L50" s="3"/>
      <c r="M50" s="3"/>
      <c r="N50" s="3"/>
      <c r="O50" s="3"/>
      <c r="P50" s="3"/>
    </row>
    <row r="51" spans="1:16" s="5" customFormat="1" ht="14" x14ac:dyDescent="0.15">
      <c r="A51" s="52" t="s">
        <v>18</v>
      </c>
      <c r="B51" s="53">
        <f>POWER(2,-I43)</f>
        <v>0.14277340412505529</v>
      </c>
      <c r="C51" s="53"/>
      <c r="D51" s="10"/>
      <c r="E51" s="10"/>
      <c r="F51" s="10"/>
      <c r="G51" s="10"/>
      <c r="L51" s="3"/>
      <c r="M51" s="3"/>
      <c r="N51" s="3"/>
      <c r="O51" s="3"/>
      <c r="P51" s="3"/>
    </row>
    <row r="52" spans="1:16" x14ac:dyDescent="0.2">
      <c r="L52" s="65"/>
      <c r="M52" s="65"/>
      <c r="N52" s="65"/>
      <c r="O52" s="65"/>
      <c r="P52" s="65"/>
    </row>
    <row r="53" spans="1:16" x14ac:dyDescent="0.2">
      <c r="L53" s="65"/>
      <c r="M53" s="65"/>
      <c r="N53" s="65"/>
      <c r="O53" s="65"/>
      <c r="P53" s="65"/>
    </row>
    <row r="54" spans="1:16" x14ac:dyDescent="0.2">
      <c r="L54" s="65"/>
      <c r="M54" s="65"/>
      <c r="N54" s="65"/>
      <c r="O54" s="65"/>
      <c r="P54" s="65"/>
    </row>
    <row r="55" spans="1:16" x14ac:dyDescent="0.2">
      <c r="L55" s="65"/>
      <c r="M55" s="65"/>
      <c r="N55" s="65"/>
      <c r="O55" s="65"/>
      <c r="P55" s="65"/>
    </row>
    <row r="56" spans="1:16" x14ac:dyDescent="0.2">
      <c r="L56" s="65"/>
      <c r="M56" s="65"/>
      <c r="N56" s="65"/>
      <c r="O56" s="65"/>
      <c r="P56" s="65"/>
    </row>
    <row r="57" spans="1:16" x14ac:dyDescent="0.2">
      <c r="L57" s="65"/>
      <c r="M57" s="65"/>
      <c r="N57" s="65"/>
      <c r="O57" s="65"/>
      <c r="P57" s="65"/>
    </row>
    <row r="58" spans="1:16" x14ac:dyDescent="0.2">
      <c r="L58" s="65"/>
      <c r="M58" s="65"/>
      <c r="N58" s="65"/>
      <c r="O58" s="65"/>
      <c r="P58" s="65"/>
    </row>
    <row r="59" spans="1:16" x14ac:dyDescent="0.2">
      <c r="L59" s="65"/>
      <c r="M59" s="65"/>
      <c r="N59" s="65"/>
      <c r="O59" s="65"/>
      <c r="P59" s="65"/>
    </row>
    <row r="60" spans="1:16" x14ac:dyDescent="0.2">
      <c r="L60" s="65"/>
      <c r="M60" s="65"/>
      <c r="N60" s="65"/>
      <c r="O60" s="65"/>
      <c r="P60" s="65"/>
    </row>
    <row r="61" spans="1:16" x14ac:dyDescent="0.2">
      <c r="L61" s="65"/>
      <c r="M61" s="65"/>
      <c r="N61" s="65"/>
      <c r="O61" s="65"/>
      <c r="P61" s="6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D2F3C-CB4C-4264-8B49-53DD540392DE}">
  <dimension ref="A1:P63"/>
  <sheetViews>
    <sheetView tabSelected="1" workbookViewId="0">
      <selection activeCell="A2" sqref="A2"/>
    </sheetView>
  </sheetViews>
  <sheetFormatPr baseColWidth="10" defaultColWidth="9.1640625" defaultRowHeight="15" x14ac:dyDescent="0.2"/>
  <cols>
    <col min="1" max="1" width="14.6640625" style="30" customWidth="1"/>
    <col min="2" max="4" width="10.33203125" style="30" customWidth="1"/>
    <col min="5" max="5" width="14.6640625" style="30" customWidth="1"/>
    <col min="6" max="9" width="10.33203125" style="30" customWidth="1"/>
    <col min="10" max="10" width="9.33203125" style="30" bestFit="1" customWidth="1"/>
    <col min="11" max="11" width="9.1640625" style="30"/>
    <col min="12" max="12" width="10.1640625" style="30" bestFit="1" customWidth="1"/>
    <col min="13" max="16384" width="9.1640625" style="30"/>
  </cols>
  <sheetData>
    <row r="1" spans="1:16" s="68" customFormat="1" x14ac:dyDescent="0.2">
      <c r="A1" s="68" t="s">
        <v>73</v>
      </c>
    </row>
    <row r="3" spans="1:16" s="5" customFormat="1" ht="18" x14ac:dyDescent="0.2">
      <c r="A3" s="27" t="s">
        <v>19</v>
      </c>
      <c r="B3" s="28"/>
      <c r="C3" s="10"/>
      <c r="D3" s="10"/>
      <c r="E3" s="10"/>
      <c r="F3" s="10"/>
      <c r="G3" s="10"/>
      <c r="H3" s="10"/>
      <c r="J3" s="29">
        <v>43927</v>
      </c>
      <c r="K3" s="5" t="s">
        <v>1</v>
      </c>
      <c r="L3" s="66"/>
      <c r="M3" s="3"/>
      <c r="N3" s="3"/>
      <c r="O3" s="3"/>
      <c r="P3" s="3"/>
    </row>
    <row r="4" spans="1:16" s="5" customFormat="1" ht="16" x14ac:dyDescent="0.2">
      <c r="A4" s="31" t="s">
        <v>2</v>
      </c>
      <c r="B4" s="28"/>
      <c r="C4" s="10"/>
      <c r="D4" s="10"/>
      <c r="E4" s="10"/>
      <c r="F4" s="10"/>
      <c r="G4" s="10"/>
      <c r="H4" s="10"/>
      <c r="J4" s="29">
        <v>43927</v>
      </c>
      <c r="K4" s="5" t="s">
        <v>67</v>
      </c>
      <c r="L4" s="66"/>
      <c r="M4" s="3"/>
      <c r="N4" s="3"/>
      <c r="O4" s="3"/>
      <c r="P4" s="3"/>
    </row>
    <row r="5" spans="1:16" s="5" customFormat="1" ht="16" x14ac:dyDescent="0.2">
      <c r="A5" s="31" t="s">
        <v>4</v>
      </c>
      <c r="B5" s="28"/>
      <c r="C5" s="10"/>
      <c r="D5" s="10"/>
      <c r="E5" s="10"/>
      <c r="F5" s="10"/>
      <c r="G5" s="10"/>
      <c r="H5" s="10"/>
      <c r="J5" s="10" t="s">
        <v>5</v>
      </c>
      <c r="K5" s="5" t="s">
        <v>21</v>
      </c>
      <c r="L5" s="3"/>
      <c r="M5" s="3"/>
      <c r="N5" s="3"/>
      <c r="O5" s="3"/>
      <c r="P5" s="3"/>
    </row>
    <row r="6" spans="1:16" s="5" customFormat="1" ht="14" x14ac:dyDescent="0.15">
      <c r="A6" s="5" t="s">
        <v>30</v>
      </c>
      <c r="B6" s="28"/>
      <c r="C6" s="10"/>
      <c r="D6" s="10"/>
      <c r="E6" s="54"/>
      <c r="F6" s="10"/>
      <c r="G6" s="10"/>
      <c r="H6" s="10"/>
      <c r="L6" s="3"/>
      <c r="M6" s="3"/>
      <c r="N6" s="3"/>
      <c r="O6" s="3"/>
      <c r="P6" s="3"/>
    </row>
    <row r="7" spans="1:16" s="5" customFormat="1" thickBot="1" x14ac:dyDescent="0.2">
      <c r="B7" s="28"/>
      <c r="C7" s="10"/>
      <c r="D7" s="10"/>
      <c r="E7" s="54"/>
      <c r="F7" s="10"/>
      <c r="G7" s="10"/>
      <c r="H7" s="10"/>
      <c r="L7" s="3"/>
      <c r="M7" s="3"/>
      <c r="N7" s="3"/>
      <c r="O7" s="3"/>
      <c r="P7" s="3"/>
    </row>
    <row r="8" spans="1:16" s="5" customFormat="1" thickBot="1" x14ac:dyDescent="0.2">
      <c r="A8" s="70" t="s">
        <v>7</v>
      </c>
      <c r="B8" s="71" t="s">
        <v>67</v>
      </c>
      <c r="C8" s="71" t="s">
        <v>1</v>
      </c>
      <c r="D8" s="72" t="s">
        <v>8</v>
      </c>
      <c r="E8" s="70" t="s">
        <v>20</v>
      </c>
      <c r="F8" s="71" t="s">
        <v>67</v>
      </c>
      <c r="G8" s="71" t="s">
        <v>1</v>
      </c>
      <c r="H8" s="72" t="s">
        <v>8</v>
      </c>
      <c r="I8" s="71" t="s">
        <v>10</v>
      </c>
      <c r="J8" s="73" t="s">
        <v>11</v>
      </c>
      <c r="L8" s="3"/>
      <c r="M8" s="3"/>
      <c r="N8" s="3"/>
      <c r="O8" s="3"/>
      <c r="P8" s="3"/>
    </row>
    <row r="9" spans="1:16" s="5" customFormat="1" ht="14" x14ac:dyDescent="0.15">
      <c r="A9" s="2" t="s">
        <v>32</v>
      </c>
      <c r="B9" s="6">
        <v>19.17698860168457</v>
      </c>
      <c r="C9" s="6">
        <v>14.584970474243164</v>
      </c>
      <c r="D9" s="36">
        <f>B9-C9</f>
        <v>4.5920181274414062</v>
      </c>
      <c r="E9" s="2" t="s">
        <v>32</v>
      </c>
      <c r="F9" s="6">
        <v>17.146642684936523</v>
      </c>
      <c r="G9" s="6">
        <v>14.548402786254883</v>
      </c>
      <c r="H9" s="36">
        <f>F9-G9</f>
        <v>2.5982398986816406</v>
      </c>
      <c r="I9" s="37">
        <f>H9-$D$13</f>
        <v>-1.9469149112701416</v>
      </c>
      <c r="J9" s="38">
        <f>POWER(2,-I9)</f>
        <v>3.8554918311531328</v>
      </c>
      <c r="L9" s="3"/>
      <c r="M9" s="3"/>
      <c r="N9" s="3"/>
      <c r="O9" s="3"/>
      <c r="P9" s="3"/>
    </row>
    <row r="10" spans="1:16" s="5" customFormat="1" ht="14" x14ac:dyDescent="0.15">
      <c r="A10" s="2" t="s">
        <v>33</v>
      </c>
      <c r="B10" s="4">
        <v>19.016138076782227</v>
      </c>
      <c r="C10" s="4">
        <v>14.556351661682129</v>
      </c>
      <c r="D10" s="36">
        <f t="shared" ref="D10:D12" si="0">B10-C10</f>
        <v>4.4597864151000977</v>
      </c>
      <c r="E10" s="2" t="s">
        <v>33</v>
      </c>
      <c r="F10" s="7">
        <v>16.947729110717773</v>
      </c>
      <c r="G10" s="7">
        <v>14.536931991577148</v>
      </c>
      <c r="H10" s="36">
        <f>F10-G10</f>
        <v>2.410797119140625</v>
      </c>
      <c r="I10" s="37">
        <f t="shared" ref="I10:I12" si="1">H10-$D$13</f>
        <v>-2.1343576908111572</v>
      </c>
      <c r="J10" s="39">
        <f>POWER(2,-I10)</f>
        <v>4.3904161416988634</v>
      </c>
      <c r="L10" s="3"/>
      <c r="M10" s="3"/>
      <c r="N10" s="3"/>
      <c r="O10" s="3"/>
      <c r="P10" s="3"/>
    </row>
    <row r="11" spans="1:16" s="5" customFormat="1" ht="14" x14ac:dyDescent="0.15">
      <c r="A11" s="8" t="s">
        <v>34</v>
      </c>
      <c r="B11" s="7">
        <v>19.135040283203125</v>
      </c>
      <c r="C11" s="7">
        <v>14.640927314758301</v>
      </c>
      <c r="D11" s="36">
        <f t="shared" si="0"/>
        <v>4.4941129684448242</v>
      </c>
      <c r="E11" s="2" t="s">
        <v>34</v>
      </c>
      <c r="F11" s="4">
        <v>16.901554107666016</v>
      </c>
      <c r="G11" s="4">
        <v>14.577253341674805</v>
      </c>
      <c r="H11" s="36">
        <f>F11-G11</f>
        <v>2.3243007659912109</v>
      </c>
      <c r="I11" s="37">
        <f t="shared" si="1"/>
        <v>-2.2208540439605713</v>
      </c>
      <c r="J11" s="39">
        <f>POWER(2,-I11)</f>
        <v>4.6616931497662994</v>
      </c>
      <c r="L11" s="3"/>
      <c r="M11" s="3"/>
      <c r="N11" s="3"/>
      <c r="O11" s="3"/>
      <c r="P11" s="3"/>
    </row>
    <row r="12" spans="1:16" s="5" customFormat="1" thickBot="1" x14ac:dyDescent="0.2">
      <c r="A12" s="2" t="s">
        <v>35</v>
      </c>
      <c r="B12" s="9">
        <v>19.200719833374023</v>
      </c>
      <c r="C12" s="9">
        <v>14.566018104553223</v>
      </c>
      <c r="D12" s="36">
        <f t="shared" si="0"/>
        <v>4.6347017288208008</v>
      </c>
      <c r="E12" s="2" t="s">
        <v>35</v>
      </c>
      <c r="F12" s="9">
        <v>16.940900802612305</v>
      </c>
      <c r="G12" s="9">
        <v>14.560942649841309</v>
      </c>
      <c r="H12" s="36">
        <f>F12-G12</f>
        <v>2.3799581527709961</v>
      </c>
      <c r="I12" s="37">
        <f t="shared" si="1"/>
        <v>-2.1651966571807861</v>
      </c>
      <c r="J12" s="40">
        <f>POWER(2,-I12)</f>
        <v>4.485275669003669</v>
      </c>
      <c r="L12" s="3"/>
      <c r="M12" s="3"/>
      <c r="N12" s="3"/>
      <c r="O12" s="3"/>
      <c r="P12" s="3"/>
    </row>
    <row r="13" spans="1:16" s="5" customFormat="1" ht="14" x14ac:dyDescent="0.15">
      <c r="A13" s="41" t="s">
        <v>12</v>
      </c>
      <c r="B13" s="42">
        <f>AVERAGE(B9:B12)</f>
        <v>19.132221698760986</v>
      </c>
      <c r="C13" s="42">
        <f>AVERAGE(C9:C12)</f>
        <v>14.587066888809204</v>
      </c>
      <c r="D13" s="43">
        <f>AVERAGE(D9:D12)</f>
        <v>4.5451548099517822</v>
      </c>
      <c r="E13" s="41" t="s">
        <v>12</v>
      </c>
      <c r="F13" s="42">
        <f>AVERAGE(F9:F12)</f>
        <v>16.984206676483154</v>
      </c>
      <c r="G13" s="42">
        <f>AVERAGE(G9:G12)</f>
        <v>14.555882692337036</v>
      </c>
      <c r="H13" s="43">
        <f>AVERAGE(H9:H12)</f>
        <v>2.4283239841461182</v>
      </c>
      <c r="I13" s="43">
        <f>AVERAGE(I9:I12)</f>
        <v>-2.1168308258056641</v>
      </c>
      <c r="J13" s="63">
        <f>AVERAGE(J9:J12)</f>
        <v>4.3482191979054914</v>
      </c>
      <c r="L13" s="3"/>
      <c r="M13" s="3"/>
      <c r="N13" s="3"/>
      <c r="O13" s="3"/>
      <c r="P13" s="3"/>
    </row>
    <row r="14" spans="1:16" s="5" customFormat="1" ht="14" x14ac:dyDescent="0.15">
      <c r="A14" s="45" t="s">
        <v>13</v>
      </c>
      <c r="B14" s="46">
        <f>MEDIAN(B9:B12)</f>
        <v>19.156014442443848</v>
      </c>
      <c r="C14" s="46">
        <f>MEDIAN(C9:C12)</f>
        <v>14.575494289398193</v>
      </c>
      <c r="D14" s="47">
        <f>MEDIAN(D9:D12)</f>
        <v>4.5430655479431152</v>
      </c>
      <c r="E14" s="45" t="s">
        <v>13</v>
      </c>
      <c r="F14" s="46">
        <f>MEDIAN(F9:F12)</f>
        <v>16.944314956665039</v>
      </c>
      <c r="G14" s="46">
        <f>MEDIAN(G9:G12)</f>
        <v>14.554672718048096</v>
      </c>
      <c r="H14" s="47">
        <f>MEDIAN(H9:H12)</f>
        <v>2.3953776359558105</v>
      </c>
      <c r="I14" s="47">
        <f>MEDIAN(I9:I12)</f>
        <v>-2.1497771739959717</v>
      </c>
      <c r="J14" s="47">
        <f>MEDIAN(J9:J12)</f>
        <v>4.4378459053512662</v>
      </c>
      <c r="L14" s="3"/>
      <c r="M14" s="3"/>
      <c r="N14" s="3"/>
      <c r="O14" s="3"/>
      <c r="P14" s="3"/>
    </row>
    <row r="15" spans="1:16" s="5" customFormat="1" thickBot="1" x14ac:dyDescent="0.2">
      <c r="A15" s="48" t="s">
        <v>14</v>
      </c>
      <c r="B15" s="49">
        <f>STDEV(B9:B12)</f>
        <v>8.2015083476151732E-2</v>
      </c>
      <c r="C15" s="49">
        <f>STDEV(C9:C12)</f>
        <v>3.7823347875677267E-2</v>
      </c>
      <c r="D15" s="50">
        <f>STDEV(D9:D12)</f>
        <v>8.1869517381913753E-2</v>
      </c>
      <c r="E15" s="48" t="s">
        <v>14</v>
      </c>
      <c r="F15" s="49">
        <f>STDEV(F9:F12)</f>
        <v>0.1101860782044333</v>
      </c>
      <c r="G15" s="49">
        <f>STDEV(G9:G12)</f>
        <v>1.7295335376449079E-2</v>
      </c>
      <c r="H15" s="50">
        <f>STDEV(H9:H12)</f>
        <v>0.11879771682608764</v>
      </c>
      <c r="I15" s="50">
        <f>STDEV(I9:I12)</f>
        <v>0.11879771682608764</v>
      </c>
      <c r="J15" s="50">
        <f>STDEV(J9:J12)</f>
        <v>0.34718450175535009</v>
      </c>
      <c r="L15" s="3"/>
      <c r="M15" s="3"/>
      <c r="N15" s="3"/>
      <c r="O15" s="3"/>
      <c r="P15" s="3"/>
    </row>
    <row r="16" spans="1:16" s="5" customFormat="1" ht="14" x14ac:dyDescent="0.15">
      <c r="A16" s="10"/>
      <c r="B16" s="10" t="s">
        <v>15</v>
      </c>
      <c r="C16" s="10"/>
      <c r="D16" s="10"/>
      <c r="E16" s="10"/>
      <c r="F16" s="10"/>
      <c r="G16" s="10"/>
      <c r="H16" s="10"/>
      <c r="I16" s="10"/>
      <c r="J16" s="11">
        <f>J15/(SQRT(4))</f>
        <v>0.17359225087767505</v>
      </c>
      <c r="L16" s="3"/>
      <c r="M16" s="3"/>
      <c r="N16" s="3"/>
      <c r="O16" s="3"/>
      <c r="P16" s="3"/>
    </row>
    <row r="17" spans="1:16" s="5" customFormat="1" ht="14" x14ac:dyDescent="0.15">
      <c r="A17" s="28" t="s">
        <v>67</v>
      </c>
      <c r="B17" s="10">
        <f>TTEST(B9:B12,F9:F12,2,2)</f>
        <v>7.0968788712196926E-8</v>
      </c>
      <c r="C17" s="10"/>
      <c r="L17" s="3"/>
      <c r="M17" s="3"/>
      <c r="N17" s="3"/>
      <c r="O17" s="3"/>
      <c r="P17" s="3"/>
    </row>
    <row r="18" spans="1:16" s="5" customFormat="1" ht="14" x14ac:dyDescent="0.15">
      <c r="A18" s="28" t="s">
        <v>1</v>
      </c>
      <c r="B18" s="10">
        <f>TTEST(C9:C12,G9:G12,2,2)</f>
        <v>0.18438170335917881</v>
      </c>
      <c r="C18" s="10"/>
      <c r="D18" s="10"/>
      <c r="E18" s="12"/>
      <c r="F18" s="51"/>
      <c r="L18" s="3"/>
      <c r="M18" s="3"/>
      <c r="N18" s="3"/>
      <c r="O18" s="3"/>
      <c r="P18" s="3"/>
    </row>
    <row r="19" spans="1:16" s="5" customFormat="1" ht="14" x14ac:dyDescent="0.15">
      <c r="A19" s="28" t="s">
        <v>16</v>
      </c>
      <c r="B19" s="64">
        <f>TTEST(D9:D12,H9:H12,2,2)</f>
        <v>1.0381296958384465E-7</v>
      </c>
      <c r="C19" s="10"/>
      <c r="D19" s="10"/>
      <c r="L19" s="3"/>
      <c r="M19" s="3"/>
      <c r="N19" s="3"/>
      <c r="O19" s="3"/>
      <c r="P19" s="3"/>
    </row>
    <row r="20" spans="1:16" s="5" customFormat="1" ht="14" x14ac:dyDescent="0.15">
      <c r="A20" s="52" t="s">
        <v>17</v>
      </c>
      <c r="B20" s="53">
        <f>POWER(-(-I13-I15),2)</f>
        <v>3.992136304578592</v>
      </c>
      <c r="C20" s="53"/>
      <c r="D20" s="10"/>
      <c r="E20" s="10"/>
      <c r="F20" s="10"/>
      <c r="L20" s="3"/>
      <c r="M20" s="3"/>
      <c r="N20" s="3"/>
      <c r="O20" s="3"/>
      <c r="P20" s="3"/>
    </row>
    <row r="21" spans="1:16" s="5" customFormat="1" ht="14" x14ac:dyDescent="0.15">
      <c r="A21" s="52" t="s">
        <v>18</v>
      </c>
      <c r="B21" s="53">
        <f>POWER(2,-I13)</f>
        <v>4.3374009905642792</v>
      </c>
      <c r="C21" s="53"/>
      <c r="D21" s="10"/>
      <c r="E21" s="10"/>
      <c r="F21" s="10"/>
      <c r="G21" s="10"/>
      <c r="L21" s="3"/>
      <c r="M21" s="3"/>
      <c r="N21" s="3"/>
      <c r="O21" s="3"/>
      <c r="P21" s="3"/>
    </row>
    <row r="22" spans="1:16" ht="16" thickBot="1" x14ac:dyDescent="0.25">
      <c r="L22" s="65"/>
      <c r="M22" s="65"/>
      <c r="N22" s="65"/>
      <c r="O22" s="65"/>
      <c r="P22" s="65"/>
    </row>
    <row r="23" spans="1:16" s="5" customFormat="1" thickBot="1" x14ac:dyDescent="0.2">
      <c r="A23" s="32" t="s">
        <v>7</v>
      </c>
      <c r="B23" s="33" t="s">
        <v>67</v>
      </c>
      <c r="C23" s="33" t="s">
        <v>1</v>
      </c>
      <c r="D23" s="34" t="s">
        <v>8</v>
      </c>
      <c r="E23" s="32" t="s">
        <v>20</v>
      </c>
      <c r="F23" s="33" t="s">
        <v>67</v>
      </c>
      <c r="G23" s="33" t="s">
        <v>1</v>
      </c>
      <c r="H23" s="34" t="s">
        <v>8</v>
      </c>
      <c r="I23" s="33" t="s">
        <v>10</v>
      </c>
      <c r="J23" s="35" t="s">
        <v>11</v>
      </c>
      <c r="L23" s="3"/>
      <c r="M23" s="3"/>
      <c r="N23" s="3"/>
      <c r="O23" s="3"/>
      <c r="P23" s="3"/>
    </row>
    <row r="24" spans="1:16" s="5" customFormat="1" ht="14" x14ac:dyDescent="0.15">
      <c r="A24" s="2" t="s">
        <v>40</v>
      </c>
      <c r="B24" s="6">
        <v>16.680030822753906</v>
      </c>
      <c r="C24" s="6">
        <v>14.456621170043945</v>
      </c>
      <c r="D24" s="36">
        <f>B24-C24</f>
        <v>2.2234096527099609</v>
      </c>
      <c r="E24" s="2" t="s">
        <v>40</v>
      </c>
      <c r="F24" s="6">
        <v>15.40444278717041</v>
      </c>
      <c r="G24" s="6">
        <v>14.379488945007324</v>
      </c>
      <c r="H24" s="36">
        <f>F24-G24</f>
        <v>1.0249538421630859</v>
      </c>
      <c r="I24" s="37">
        <f>H24-$D$28</f>
        <v>-1.1535382270812988</v>
      </c>
      <c r="J24" s="38">
        <f>POWER(2,-I24)</f>
        <v>2.2245880886196971</v>
      </c>
      <c r="L24" s="3"/>
      <c r="M24" s="3"/>
      <c r="N24" s="3"/>
      <c r="O24" s="3"/>
      <c r="P24" s="3"/>
    </row>
    <row r="25" spans="1:16" s="5" customFormat="1" ht="14" x14ac:dyDescent="0.15">
      <c r="A25" s="2" t="s">
        <v>41</v>
      </c>
      <c r="B25" s="7">
        <v>16.355995178222656</v>
      </c>
      <c r="C25" s="7">
        <v>14.344982147216797</v>
      </c>
      <c r="D25" s="36">
        <f t="shared" ref="D25:D27" si="2">B25-C25</f>
        <v>2.0110130310058594</v>
      </c>
      <c r="E25" s="2" t="s">
        <v>41</v>
      </c>
      <c r="F25" s="7">
        <v>15.455728530883789</v>
      </c>
      <c r="G25" s="7">
        <v>14.363680839538574</v>
      </c>
      <c r="H25" s="36">
        <f>F25-G25</f>
        <v>1.0920476913452148</v>
      </c>
      <c r="I25" s="37">
        <f t="shared" ref="I25:I27" si="3">H25-$D$28</f>
        <v>-1.0864443778991699</v>
      </c>
      <c r="J25" s="39">
        <f>POWER(2,-I25)</f>
        <v>2.1235003962553818</v>
      </c>
      <c r="L25" s="3"/>
      <c r="M25" s="3"/>
      <c r="N25" s="3"/>
      <c r="O25" s="3"/>
      <c r="P25" s="3"/>
    </row>
    <row r="26" spans="1:16" s="5" customFormat="1" ht="14" x14ac:dyDescent="0.15">
      <c r="A26" s="2" t="s">
        <v>42</v>
      </c>
      <c r="B26" s="4">
        <v>16.712465286254883</v>
      </c>
      <c r="C26" s="4">
        <v>14.39969539642334</v>
      </c>
      <c r="D26" s="36">
        <f t="shared" si="2"/>
        <v>2.312769889831543</v>
      </c>
      <c r="E26" s="2" t="s">
        <v>42</v>
      </c>
      <c r="F26" s="4">
        <v>15.266708374023438</v>
      </c>
      <c r="G26" s="4">
        <v>14.345859527587891</v>
      </c>
      <c r="H26" s="36">
        <f>F26-G26</f>
        <v>0.92084884643554688</v>
      </c>
      <c r="I26" s="37">
        <f t="shared" si="3"/>
        <v>-1.2576432228088379</v>
      </c>
      <c r="J26" s="39">
        <f>POWER(2,-I26)</f>
        <v>2.3910482163498719</v>
      </c>
      <c r="L26" s="3"/>
      <c r="M26" s="3"/>
      <c r="N26" s="3"/>
      <c r="O26" s="3"/>
      <c r="P26" s="3"/>
    </row>
    <row r="27" spans="1:16" s="5" customFormat="1" thickBot="1" x14ac:dyDescent="0.2">
      <c r="A27" s="2" t="s">
        <v>43</v>
      </c>
      <c r="B27" s="9">
        <v>16.544879913330078</v>
      </c>
      <c r="C27" s="9">
        <v>14.378104209899902</v>
      </c>
      <c r="D27" s="36">
        <f t="shared" si="2"/>
        <v>2.1667757034301758</v>
      </c>
      <c r="E27" s="2" t="s">
        <v>43</v>
      </c>
      <c r="F27" s="9">
        <v>15.321139335632324</v>
      </c>
      <c r="G27" s="9">
        <v>14.375782012939453</v>
      </c>
      <c r="H27" s="36">
        <f>F27-G27</f>
        <v>0.94535732269287109</v>
      </c>
      <c r="I27" s="37">
        <f t="shared" si="3"/>
        <v>-1.2331347465515137</v>
      </c>
      <c r="J27" s="40">
        <f>POWER(2,-I27)</f>
        <v>2.350772206811818</v>
      </c>
      <c r="L27" s="3"/>
      <c r="M27" s="3"/>
      <c r="N27" s="3"/>
      <c r="O27" s="3"/>
      <c r="P27" s="3"/>
    </row>
    <row r="28" spans="1:16" s="5" customFormat="1" ht="14" x14ac:dyDescent="0.15">
      <c r="A28" s="41" t="s">
        <v>12</v>
      </c>
      <c r="B28" s="42">
        <f>AVERAGE(B24:B27)</f>
        <v>16.573342800140381</v>
      </c>
      <c r="C28" s="42">
        <f>AVERAGE(C24:C27)</f>
        <v>14.394850730895996</v>
      </c>
      <c r="D28" s="43">
        <f>AVERAGE(D24:D27)</f>
        <v>2.1784920692443848</v>
      </c>
      <c r="E28" s="41" t="s">
        <v>12</v>
      </c>
      <c r="F28" s="42">
        <f>AVERAGE(F24:F27)</f>
        <v>15.36200475692749</v>
      </c>
      <c r="G28" s="42">
        <v>26.95579719543457</v>
      </c>
      <c r="H28" s="43">
        <f>AVERAGE(H24:H27)</f>
        <v>0.99580192565917969</v>
      </c>
      <c r="I28" s="43">
        <f>AVERAGE(I24:I27)</f>
        <v>-1.1826901435852051</v>
      </c>
      <c r="J28" s="63">
        <f>AVERAGE(J24:J27)</f>
        <v>2.2724772270091922</v>
      </c>
      <c r="L28" s="3"/>
      <c r="M28" s="3"/>
      <c r="N28" s="3"/>
      <c r="O28" s="3"/>
      <c r="P28" s="3"/>
    </row>
    <row r="29" spans="1:16" s="5" customFormat="1" ht="14" x14ac:dyDescent="0.15">
      <c r="A29" s="45" t="s">
        <v>13</v>
      </c>
      <c r="B29" s="46">
        <f>MEDIAN(B24:B27)</f>
        <v>16.612455368041992</v>
      </c>
      <c r="C29" s="46">
        <f>MEDIAN(C24:C27)</f>
        <v>14.388899803161621</v>
      </c>
      <c r="D29" s="47">
        <f>MEDIAN(D24:D27)</f>
        <v>2.1950926780700684</v>
      </c>
      <c r="E29" s="45" t="s">
        <v>13</v>
      </c>
      <c r="F29" s="46">
        <f>MEDIAN(F24:F27)</f>
        <v>15.362791061401367</v>
      </c>
      <c r="G29" s="46">
        <f>MEDIAN(G24:G27)</f>
        <v>14.369731426239014</v>
      </c>
      <c r="H29" s="47">
        <f>MEDIAN(H24:H27)</f>
        <v>0.98515558242797852</v>
      </c>
      <c r="I29" s="47">
        <f>MEDIAN(I24:I27)</f>
        <v>-1.1933364868164062</v>
      </c>
      <c r="J29" s="47">
        <f>MEDIAN(J24:J27)</f>
        <v>2.2876801477157578</v>
      </c>
      <c r="L29" s="3"/>
      <c r="M29" s="3"/>
      <c r="N29" s="3"/>
      <c r="O29" s="3"/>
      <c r="P29" s="3"/>
    </row>
    <row r="30" spans="1:16" s="5" customFormat="1" thickBot="1" x14ac:dyDescent="0.2">
      <c r="A30" s="48" t="s">
        <v>14</v>
      </c>
      <c r="B30" s="49">
        <f>STDEV(B24:B27)</f>
        <v>0.16205711440798701</v>
      </c>
      <c r="C30" s="49">
        <f>STDEV(C24:C27)</f>
        <v>4.6926820832171708E-2</v>
      </c>
      <c r="D30" s="50">
        <f>STDEV(D24:D27)</f>
        <v>0.12679987366347265</v>
      </c>
      <c r="E30" s="48" t="s">
        <v>14</v>
      </c>
      <c r="F30" s="49">
        <f>STDEV(F24:F27)</f>
        <v>8.4333693281980773E-2</v>
      </c>
      <c r="G30" s="49">
        <f>STDEV(G24:G27)</f>
        <v>1.5149169247777329E-2</v>
      </c>
      <c r="H30" s="50">
        <f>STDEV(H24:H27)</f>
        <v>7.8050632501973985E-2</v>
      </c>
      <c r="I30" s="50">
        <f>STDEV(I24:I27)</f>
        <v>7.8050632501973985E-2</v>
      </c>
      <c r="J30" s="50">
        <f>STDEV(J24:J27)</f>
        <v>0.12203366892331918</v>
      </c>
      <c r="L30" s="3"/>
      <c r="M30" s="3"/>
      <c r="N30" s="3"/>
      <c r="O30" s="3"/>
      <c r="P30" s="3"/>
    </row>
    <row r="31" spans="1:16" s="5" customFormat="1" ht="14" x14ac:dyDescent="0.15">
      <c r="A31" s="10"/>
      <c r="B31" s="10" t="s">
        <v>15</v>
      </c>
      <c r="C31" s="10"/>
      <c r="D31" s="10"/>
      <c r="E31" s="10"/>
      <c r="F31" s="10"/>
      <c r="G31" s="10"/>
      <c r="H31" s="10"/>
      <c r="I31" s="10"/>
      <c r="J31" s="11">
        <f>J30/(SQRT(4))</f>
        <v>6.1016834461659591E-2</v>
      </c>
      <c r="L31" s="3"/>
      <c r="M31" s="3"/>
      <c r="N31" s="3"/>
      <c r="O31" s="3"/>
      <c r="P31" s="3"/>
    </row>
    <row r="32" spans="1:16" s="5" customFormat="1" ht="14" x14ac:dyDescent="0.15">
      <c r="A32" s="28" t="s">
        <v>67</v>
      </c>
      <c r="B32" s="10">
        <f>TTEST(B24:B27,F24:F27,2,2)</f>
        <v>1.1363730271005581E-5</v>
      </c>
      <c r="C32" s="10"/>
      <c r="L32" s="3"/>
      <c r="M32" s="3"/>
      <c r="N32" s="3"/>
      <c r="O32" s="3"/>
      <c r="P32" s="3"/>
    </row>
    <row r="33" spans="1:16" s="5" customFormat="1" ht="14" x14ac:dyDescent="0.15">
      <c r="A33" s="28" t="s">
        <v>1</v>
      </c>
      <c r="B33" s="10">
        <f>TTEST(C24:C27,G24:G27,2,2)</f>
        <v>0.2893954731956952</v>
      </c>
      <c r="C33" s="10"/>
      <c r="D33" s="10"/>
      <c r="E33" s="12"/>
      <c r="L33" s="3"/>
      <c r="M33" s="3"/>
      <c r="N33" s="3"/>
      <c r="O33" s="3"/>
      <c r="P33" s="3"/>
    </row>
    <row r="34" spans="1:16" s="5" customFormat="1" ht="14" x14ac:dyDescent="0.15">
      <c r="A34" s="28" t="s">
        <v>16</v>
      </c>
      <c r="B34" s="64">
        <f>TTEST(D24:D27,H24:H27,2,2)</f>
        <v>3.9482704099576348E-6</v>
      </c>
      <c r="C34" s="10"/>
      <c r="D34" s="10"/>
      <c r="L34" s="3"/>
      <c r="M34" s="3"/>
      <c r="N34" s="3"/>
      <c r="O34" s="3"/>
      <c r="P34" s="3"/>
    </row>
    <row r="35" spans="1:16" s="5" customFormat="1" ht="14" x14ac:dyDescent="0.15">
      <c r="A35" s="52" t="s">
        <v>17</v>
      </c>
      <c r="B35" s="53">
        <f>POWER(-(-I28-I30),2)</f>
        <v>1.2202284494461997</v>
      </c>
      <c r="C35" s="53"/>
      <c r="D35" s="10"/>
      <c r="E35" s="10"/>
      <c r="F35" s="10"/>
      <c r="L35" s="3"/>
      <c r="M35" s="3"/>
      <c r="N35" s="3"/>
      <c r="O35" s="3"/>
      <c r="P35" s="3"/>
    </row>
    <row r="36" spans="1:16" s="5" customFormat="1" ht="14" x14ac:dyDescent="0.15">
      <c r="A36" s="52" t="s">
        <v>18</v>
      </c>
      <c r="B36" s="53">
        <f>POWER(2,-I28)</f>
        <v>2.2699966109125298</v>
      </c>
      <c r="C36" s="53"/>
      <c r="D36" s="10"/>
      <c r="E36" s="10"/>
      <c r="F36" s="10"/>
      <c r="G36" s="10"/>
      <c r="L36" s="3"/>
      <c r="M36" s="3"/>
      <c r="N36" s="3"/>
      <c r="O36" s="3"/>
      <c r="P36" s="3"/>
    </row>
    <row r="37" spans="1:16" ht="16" thickBot="1" x14ac:dyDescent="0.25">
      <c r="L37" s="65"/>
      <c r="M37" s="65"/>
      <c r="N37" s="65"/>
      <c r="O37" s="65"/>
      <c r="P37" s="65"/>
    </row>
    <row r="38" spans="1:16" s="5" customFormat="1" thickBot="1" x14ac:dyDescent="0.2">
      <c r="A38" s="32" t="s">
        <v>7</v>
      </c>
      <c r="B38" s="33" t="s">
        <v>67</v>
      </c>
      <c r="C38" s="33"/>
      <c r="D38" s="34" t="s">
        <v>8</v>
      </c>
      <c r="E38" s="32" t="s">
        <v>20</v>
      </c>
      <c r="F38" s="33" t="s">
        <v>67</v>
      </c>
      <c r="G38" s="33" t="s">
        <v>1</v>
      </c>
      <c r="H38" s="34" t="s">
        <v>8</v>
      </c>
      <c r="I38" s="33" t="s">
        <v>10</v>
      </c>
      <c r="J38" s="35" t="s">
        <v>11</v>
      </c>
      <c r="L38" s="3"/>
      <c r="M38" s="3"/>
      <c r="N38" s="3"/>
      <c r="O38" s="3"/>
      <c r="P38" s="3"/>
    </row>
    <row r="39" spans="1:16" s="5" customFormat="1" ht="14" x14ac:dyDescent="0.15">
      <c r="A39" s="2" t="s">
        <v>48</v>
      </c>
      <c r="B39" s="6">
        <v>16.409965515136719</v>
      </c>
      <c r="C39" s="6">
        <v>14.356448173522899</v>
      </c>
      <c r="D39" s="36">
        <f>B39-C39</f>
        <v>2.0535173416138193</v>
      </c>
      <c r="E39" s="2" t="s">
        <v>48</v>
      </c>
      <c r="F39" s="6">
        <v>15.591802597045898</v>
      </c>
      <c r="G39" s="6">
        <v>14.340593338012695</v>
      </c>
      <c r="H39" s="36">
        <f>F39-G39</f>
        <v>1.2512092590332031</v>
      </c>
      <c r="I39" s="37">
        <f>H39-$D$43</f>
        <v>-0.93992543220521263</v>
      </c>
      <c r="J39" s="38">
        <f>POWER(2,-I39)</f>
        <v>1.9184290792863807</v>
      </c>
      <c r="L39" s="3"/>
      <c r="M39" s="3"/>
      <c r="N39" s="3"/>
      <c r="O39" s="3"/>
      <c r="P39" s="3"/>
    </row>
    <row r="40" spans="1:16" s="5" customFormat="1" ht="14" x14ac:dyDescent="0.15">
      <c r="A40" s="2" t="s">
        <v>49</v>
      </c>
      <c r="B40" s="4">
        <v>16.470075607299805</v>
      </c>
      <c r="C40" s="4">
        <v>14.348725318908691</v>
      </c>
      <c r="D40" s="36">
        <f t="shared" ref="D40:D42" si="4">B40-C40</f>
        <v>2.1213502883911133</v>
      </c>
      <c r="E40" s="2" t="s">
        <v>49</v>
      </c>
      <c r="F40" s="7">
        <v>15.578150749206543</v>
      </c>
      <c r="G40" s="7">
        <v>14.376247406005859</v>
      </c>
      <c r="H40" s="36">
        <f>F40-G40</f>
        <v>1.2019033432006836</v>
      </c>
      <c r="I40" s="37">
        <f>H40-$D$43</f>
        <v>-0.98923134803773216</v>
      </c>
      <c r="J40" s="39">
        <f>POWER(2,-I40)</f>
        <v>1.9851270553303955</v>
      </c>
      <c r="L40" s="3"/>
      <c r="M40" s="3"/>
      <c r="N40" s="3"/>
      <c r="O40" s="3"/>
      <c r="P40" s="3"/>
    </row>
    <row r="41" spans="1:16" s="5" customFormat="1" ht="14" x14ac:dyDescent="0.15">
      <c r="A41" s="8" t="s">
        <v>50</v>
      </c>
      <c r="B41" s="7">
        <v>16.757673263549805</v>
      </c>
      <c r="C41" s="7">
        <v>14.457161903381348</v>
      </c>
      <c r="D41" s="36">
        <f t="shared" si="4"/>
        <v>2.300511360168457</v>
      </c>
      <c r="E41" s="2" t="s">
        <v>50</v>
      </c>
      <c r="F41" s="4">
        <v>15.574129104614258</v>
      </c>
      <c r="G41" s="25">
        <v>14.351113319396973</v>
      </c>
      <c r="H41" s="36">
        <f>F41-G41</f>
        <v>1.2230157852172852</v>
      </c>
      <c r="I41" s="37">
        <f t="shared" ref="I41:I42" si="5">H41-$D$43</f>
        <v>-0.9681189060211306</v>
      </c>
      <c r="J41" s="39">
        <f>POWER(2,-I41)</f>
        <v>1.9562881762958555</v>
      </c>
      <c r="L41" s="3"/>
      <c r="M41" s="3"/>
      <c r="N41" s="3"/>
      <c r="O41" s="3"/>
      <c r="P41" s="3"/>
    </row>
    <row r="42" spans="1:16" s="5" customFormat="1" thickBot="1" x14ac:dyDescent="0.2">
      <c r="A42" s="2" t="s">
        <v>51</v>
      </c>
      <c r="B42" s="9">
        <v>16.661016464233398</v>
      </c>
      <c r="C42" s="9">
        <v>14.371856689453125</v>
      </c>
      <c r="D42" s="36">
        <f t="shared" si="4"/>
        <v>2.2891597747802734</v>
      </c>
      <c r="E42" s="2" t="s">
        <v>51</v>
      </c>
      <c r="F42" s="9">
        <v>15.57890510559082</v>
      </c>
      <c r="G42" s="9">
        <v>14.354818344116211</v>
      </c>
      <c r="H42" s="36">
        <f>F42-G42</f>
        <v>1.2240867614746094</v>
      </c>
      <c r="I42" s="37">
        <f t="shared" si="5"/>
        <v>-0.96704792976380638</v>
      </c>
      <c r="J42" s="40">
        <f>POWER(2,-I42)</f>
        <v>1.9548364760643311</v>
      </c>
      <c r="L42" s="3"/>
      <c r="M42" s="3"/>
      <c r="N42" s="3"/>
      <c r="O42" s="3"/>
      <c r="P42" s="3"/>
    </row>
    <row r="43" spans="1:16" s="5" customFormat="1" ht="14" x14ac:dyDescent="0.15">
      <c r="A43" s="41" t="s">
        <v>12</v>
      </c>
      <c r="B43" s="42">
        <f>AVERAGE(B39:B42)</f>
        <v>16.574682712554932</v>
      </c>
      <c r="C43" s="42">
        <f>AVERAGE(C39:C42)</f>
        <v>14.383548021316516</v>
      </c>
      <c r="D43" s="43">
        <f>AVERAGE(D39:D42)</f>
        <v>2.1911346912384158</v>
      </c>
      <c r="E43" s="41" t="s">
        <v>12</v>
      </c>
      <c r="F43" s="42">
        <f>AVERAGE(F39:F42)</f>
        <v>15.58074688911438</v>
      </c>
      <c r="G43" s="42">
        <f>AVERAGE(G39:G42)</f>
        <v>14.355693101882935</v>
      </c>
      <c r="H43" s="43">
        <f>AVERAGE(H39:H42)</f>
        <v>1.2250537872314453</v>
      </c>
      <c r="I43" s="43">
        <f>AVERAGE(I39:I42)</f>
        <v>-0.96608090400697044</v>
      </c>
      <c r="J43" s="63">
        <f>AVERAGE(J39:J42)</f>
        <v>1.9536701967442407</v>
      </c>
      <c r="L43" s="3"/>
      <c r="M43" s="3"/>
      <c r="N43" s="3"/>
      <c r="O43" s="3"/>
      <c r="P43" s="3"/>
    </row>
    <row r="44" spans="1:16" s="5" customFormat="1" ht="14" x14ac:dyDescent="0.15">
      <c r="A44" s="45" t="s">
        <v>13</v>
      </c>
      <c r="B44" s="46">
        <f>MEDIAN(B39:B42)</f>
        <v>16.565546035766602</v>
      </c>
      <c r="C44" s="46">
        <f>MEDIAN(C39:C42)</f>
        <v>14.364152431488012</v>
      </c>
      <c r="D44" s="47">
        <f>MEDIAN(D39:D42)</f>
        <v>2.2052550315856934</v>
      </c>
      <c r="E44" s="45" t="s">
        <v>13</v>
      </c>
      <c r="F44" s="46">
        <f>MEDIAN(F39:F42)</f>
        <v>15.578527927398682</v>
      </c>
      <c r="G44" s="46">
        <f>MEDIAN(G39:G42)</f>
        <v>14.352965831756592</v>
      </c>
      <c r="H44" s="47">
        <f>MEDIAN(H39:H42)</f>
        <v>1.2235512733459473</v>
      </c>
      <c r="I44" s="47">
        <f>MEDIAN(I39:I42)</f>
        <v>-0.96758341789246849</v>
      </c>
      <c r="J44" s="47">
        <f>MEDIAN(J39:J42)</f>
        <v>1.9555623261800932</v>
      </c>
      <c r="L44" s="3"/>
      <c r="M44" s="3"/>
      <c r="N44" s="3"/>
      <c r="O44" s="3"/>
      <c r="P44" s="3"/>
    </row>
    <row r="45" spans="1:16" s="5" customFormat="1" thickBot="1" x14ac:dyDescent="0.2">
      <c r="A45" s="48" t="s">
        <v>14</v>
      </c>
      <c r="B45" s="49">
        <f>STDEV(B39:B42)</f>
        <v>0.16228930959601551</v>
      </c>
      <c r="C45" s="49">
        <f>STDEV(C39:C42)</f>
        <v>5.0009043271578991E-2</v>
      </c>
      <c r="D45" s="50">
        <f>STDEV(D39:D42)</f>
        <v>0.12299128764276092</v>
      </c>
      <c r="E45" s="48" t="s">
        <v>14</v>
      </c>
      <c r="F45" s="49">
        <f>STDEV(F39:F42)</f>
        <v>7.6628075474075245E-3</v>
      </c>
      <c r="G45" s="49">
        <f>STDEV(G39:G42)</f>
        <v>1.4969100347981653E-2</v>
      </c>
      <c r="H45" s="50">
        <f>STDEV(H39:H42)</f>
        <v>2.0208417017158007E-2</v>
      </c>
      <c r="I45" s="50">
        <f>STDEV(I39:I42)</f>
        <v>2.0208417017158007E-2</v>
      </c>
      <c r="J45" s="50">
        <f>STDEV(J39:J42)</f>
        <v>2.7323276622525615E-2</v>
      </c>
      <c r="L45" s="3"/>
      <c r="M45" s="3"/>
      <c r="N45" s="3"/>
      <c r="O45" s="3"/>
      <c r="P45" s="3"/>
    </row>
    <row r="46" spans="1:16" s="5" customFormat="1" ht="14" x14ac:dyDescent="0.15">
      <c r="A46" s="10"/>
      <c r="B46" s="10" t="s">
        <v>15</v>
      </c>
      <c r="C46" s="10"/>
      <c r="D46" s="10"/>
      <c r="E46" s="10"/>
      <c r="F46" s="10"/>
      <c r="G46" s="10"/>
      <c r="H46" s="10"/>
      <c r="I46" s="10"/>
      <c r="J46" s="11">
        <f>J45/(SQRT(4))</f>
        <v>1.3661638311262807E-2</v>
      </c>
      <c r="L46" s="3"/>
      <c r="M46" s="3"/>
      <c r="N46" s="3"/>
      <c r="O46" s="3"/>
      <c r="P46" s="3"/>
    </row>
    <row r="47" spans="1:16" s="5" customFormat="1" ht="14" x14ac:dyDescent="0.15">
      <c r="A47" s="28" t="s">
        <v>67</v>
      </c>
      <c r="B47" s="10">
        <f>TTEST(B39:B42,F39:F42,2,2)</f>
        <v>1.8146506157809912E-5</v>
      </c>
      <c r="C47" s="10"/>
      <c r="D47" s="12"/>
      <c r="L47" s="3"/>
      <c r="M47" s="3"/>
      <c r="N47" s="3"/>
      <c r="O47" s="3"/>
      <c r="P47" s="3"/>
    </row>
    <row r="48" spans="1:16" s="5" customFormat="1" ht="14" x14ac:dyDescent="0.15">
      <c r="A48" s="28" t="s">
        <v>1</v>
      </c>
      <c r="B48" s="10">
        <f>TTEST(C39:C42,G39:G42,2,2)</f>
        <v>0.32692324808426115</v>
      </c>
      <c r="C48" s="10"/>
      <c r="D48" s="12"/>
      <c r="L48" s="3"/>
      <c r="M48" s="3"/>
      <c r="N48" s="3"/>
      <c r="O48" s="3"/>
      <c r="P48" s="3"/>
    </row>
    <row r="49" spans="1:16" s="5" customFormat="1" ht="14" x14ac:dyDescent="0.15">
      <c r="A49" s="28" t="s">
        <v>16</v>
      </c>
      <c r="B49" s="64">
        <f>TTEST(D39:D42,H39:H42,2,2)</f>
        <v>4.5590391454657876E-6</v>
      </c>
      <c r="C49" s="10"/>
      <c r="D49" s="10"/>
      <c r="L49" s="3"/>
      <c r="M49" s="3"/>
      <c r="N49" s="3"/>
      <c r="O49" s="3"/>
      <c r="P49" s="3"/>
    </row>
    <row r="50" spans="1:16" s="5" customFormat="1" ht="14" x14ac:dyDescent="0.15">
      <c r="A50" s="52" t="s">
        <v>17</v>
      </c>
      <c r="B50" s="53">
        <f>POWER(-(-I43-I45),2)</f>
        <v>0.89467476164429283</v>
      </c>
      <c r="C50" s="53"/>
      <c r="D50" s="10"/>
      <c r="E50" s="10"/>
      <c r="F50" s="10"/>
      <c r="L50" s="3"/>
      <c r="M50" s="3"/>
      <c r="N50" s="3"/>
      <c r="O50" s="3"/>
      <c r="P50" s="3"/>
    </row>
    <row r="51" spans="1:16" s="5" customFormat="1" ht="14" x14ac:dyDescent="0.15">
      <c r="A51" s="52" t="s">
        <v>18</v>
      </c>
      <c r="B51" s="53">
        <f>POWER(2,-I43)</f>
        <v>1.9535266054685769</v>
      </c>
      <c r="C51" s="53"/>
      <c r="D51" s="10"/>
      <c r="E51" s="10"/>
      <c r="F51" s="10"/>
      <c r="G51" s="10"/>
      <c r="L51" s="3"/>
      <c r="M51" s="3"/>
      <c r="N51" s="3"/>
      <c r="O51" s="3"/>
      <c r="P51" s="3"/>
    </row>
    <row r="52" spans="1:16" x14ac:dyDescent="0.2">
      <c r="L52" s="65"/>
      <c r="M52" s="65"/>
      <c r="N52" s="65"/>
      <c r="O52" s="65"/>
      <c r="P52" s="65"/>
    </row>
    <row r="53" spans="1:16" x14ac:dyDescent="0.2">
      <c r="L53" s="65"/>
      <c r="M53" s="65"/>
      <c r="N53" s="65"/>
      <c r="O53" s="65"/>
      <c r="P53" s="65"/>
    </row>
    <row r="54" spans="1:16" x14ac:dyDescent="0.2">
      <c r="L54" s="65"/>
      <c r="M54" s="65"/>
      <c r="N54" s="65"/>
      <c r="O54" s="65"/>
      <c r="P54" s="65"/>
    </row>
    <row r="55" spans="1:16" x14ac:dyDescent="0.2">
      <c r="L55" s="65"/>
      <c r="M55" s="65"/>
      <c r="N55" s="65"/>
      <c r="O55" s="65"/>
      <c r="P55" s="65"/>
    </row>
    <row r="56" spans="1:16" x14ac:dyDescent="0.2">
      <c r="L56" s="65"/>
      <c r="M56" s="65"/>
      <c r="N56" s="65"/>
      <c r="O56" s="65"/>
      <c r="P56" s="65"/>
    </row>
    <row r="57" spans="1:16" x14ac:dyDescent="0.2">
      <c r="L57" s="65"/>
      <c r="M57" s="65"/>
      <c r="N57" s="65"/>
      <c r="O57" s="65"/>
      <c r="P57" s="65"/>
    </row>
    <row r="58" spans="1:16" x14ac:dyDescent="0.2">
      <c r="L58" s="65"/>
      <c r="M58" s="65"/>
      <c r="N58" s="65"/>
      <c r="O58" s="65"/>
      <c r="P58" s="65"/>
    </row>
    <row r="59" spans="1:16" x14ac:dyDescent="0.2">
      <c r="L59" s="65"/>
      <c r="M59" s="65"/>
      <c r="N59" s="65"/>
      <c r="O59" s="65"/>
      <c r="P59" s="65"/>
    </row>
    <row r="60" spans="1:16" x14ac:dyDescent="0.2">
      <c r="L60" s="65"/>
      <c r="M60" s="65"/>
      <c r="N60" s="65"/>
      <c r="O60" s="65"/>
      <c r="P60" s="65"/>
    </row>
    <row r="61" spans="1:16" x14ac:dyDescent="0.2">
      <c r="L61" s="65"/>
      <c r="M61" s="65"/>
      <c r="N61" s="65"/>
      <c r="O61" s="65"/>
      <c r="P61" s="65"/>
    </row>
    <row r="62" spans="1:16" x14ac:dyDescent="0.2">
      <c r="L62" s="65"/>
      <c r="M62" s="65"/>
      <c r="N62" s="65"/>
      <c r="O62" s="65"/>
      <c r="P62" s="65"/>
    </row>
    <row r="63" spans="1:16" x14ac:dyDescent="0.2">
      <c r="L63" s="65"/>
      <c r="M63" s="65"/>
      <c r="N63" s="65"/>
      <c r="O63" s="65"/>
      <c r="P63" s="6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97C3C-9FC1-46CB-8815-04E7355960E5}">
  <dimension ref="A1:P63"/>
  <sheetViews>
    <sheetView tabSelected="1" workbookViewId="0">
      <selection activeCell="A2" sqref="A2"/>
    </sheetView>
  </sheetViews>
  <sheetFormatPr baseColWidth="10" defaultColWidth="9.1640625" defaultRowHeight="15" x14ac:dyDescent="0.2"/>
  <cols>
    <col min="1" max="1" width="14.6640625" style="30" customWidth="1"/>
    <col min="2" max="4" width="10.33203125" style="30" customWidth="1"/>
    <col min="5" max="5" width="14.6640625" style="30" customWidth="1"/>
    <col min="6" max="9" width="10.33203125" style="30" customWidth="1"/>
    <col min="10" max="10" width="10.1640625" style="30" bestFit="1" customWidth="1"/>
    <col min="11" max="16384" width="9.1640625" style="30"/>
  </cols>
  <sheetData>
    <row r="1" spans="1:16" s="68" customFormat="1" x14ac:dyDescent="0.2">
      <c r="A1" s="68" t="s">
        <v>73</v>
      </c>
    </row>
    <row r="3" spans="1:16" s="5" customFormat="1" ht="18" x14ac:dyDescent="0.2">
      <c r="A3" s="27" t="s">
        <v>19</v>
      </c>
      <c r="B3" s="28"/>
      <c r="C3" s="10"/>
      <c r="D3" s="10"/>
      <c r="E3" s="10"/>
      <c r="F3" s="10"/>
      <c r="G3" s="10"/>
      <c r="H3" s="10"/>
      <c r="J3" s="29">
        <v>42789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31" t="s">
        <v>2</v>
      </c>
      <c r="B4" s="28"/>
      <c r="C4" s="10"/>
      <c r="D4" s="10"/>
      <c r="E4" s="10"/>
      <c r="F4" s="10"/>
      <c r="G4" s="10"/>
      <c r="H4" s="10"/>
      <c r="J4" s="29">
        <v>42789</v>
      </c>
      <c r="K4" s="5" t="s">
        <v>31</v>
      </c>
      <c r="L4" s="3"/>
      <c r="M4" s="3"/>
      <c r="N4" s="3"/>
      <c r="O4" s="3"/>
      <c r="P4" s="3"/>
    </row>
    <row r="5" spans="1:16" s="5" customFormat="1" ht="16" x14ac:dyDescent="0.2">
      <c r="A5" s="31" t="s">
        <v>4</v>
      </c>
      <c r="B5" s="28"/>
      <c r="C5" s="10"/>
      <c r="D5" s="10"/>
      <c r="E5" s="10"/>
      <c r="F5" s="10"/>
      <c r="G5" s="10"/>
      <c r="H5" s="10"/>
      <c r="J5" s="10" t="s">
        <v>5</v>
      </c>
      <c r="K5" s="5" t="s">
        <v>21</v>
      </c>
      <c r="L5" s="3"/>
      <c r="M5" s="3"/>
      <c r="N5" s="3"/>
      <c r="O5" s="3"/>
      <c r="P5" s="3"/>
    </row>
    <row r="6" spans="1:16" ht="16" thickBot="1" x14ac:dyDescent="0.25"/>
    <row r="7" spans="1:16" ht="16" thickBot="1" x14ac:dyDescent="0.25">
      <c r="A7" s="70" t="s">
        <v>7</v>
      </c>
      <c r="B7" s="71" t="s">
        <v>68</v>
      </c>
      <c r="C7" s="71" t="s">
        <v>1</v>
      </c>
      <c r="D7" s="72" t="s">
        <v>8</v>
      </c>
      <c r="E7" s="70" t="s">
        <v>20</v>
      </c>
      <c r="F7" s="71" t="s">
        <v>68</v>
      </c>
      <c r="G7" s="71" t="s">
        <v>1</v>
      </c>
      <c r="H7" s="72" t="s">
        <v>8</v>
      </c>
      <c r="I7" s="71" t="s">
        <v>10</v>
      </c>
      <c r="J7" s="73" t="s">
        <v>11</v>
      </c>
      <c r="L7" s="65"/>
    </row>
    <row r="8" spans="1:16" x14ac:dyDescent="0.2">
      <c r="A8" s="74" t="s">
        <v>32</v>
      </c>
      <c r="B8" s="75">
        <v>16.752349853515625</v>
      </c>
      <c r="C8" s="75">
        <v>14.314401626586914</v>
      </c>
      <c r="D8" s="76">
        <f>B8-C8</f>
        <v>2.4379482269287109</v>
      </c>
      <c r="E8" s="74" t="s">
        <v>32</v>
      </c>
      <c r="F8" s="75">
        <v>15.70687198638916</v>
      </c>
      <c r="G8" s="75">
        <v>14.366531372070312</v>
      </c>
      <c r="H8" s="76">
        <f>F8-G8</f>
        <v>1.3403406143188477</v>
      </c>
      <c r="I8" s="77">
        <f>H8-D12</f>
        <v>-1.1278500556945801</v>
      </c>
      <c r="J8" s="78">
        <f>POWER(2,-I8)</f>
        <v>2.1853283376355788</v>
      </c>
      <c r="L8" s="65"/>
    </row>
    <row r="9" spans="1:16" s="5" customFormat="1" ht="14" x14ac:dyDescent="0.15">
      <c r="A9" s="2" t="s">
        <v>33</v>
      </c>
      <c r="B9" s="4">
        <v>16.805736541748047</v>
      </c>
      <c r="C9" s="4">
        <v>14.332859039306641</v>
      </c>
      <c r="D9" s="36">
        <f t="shared" ref="D9:D11" si="0">B9-C9</f>
        <v>2.4728775024414062</v>
      </c>
      <c r="E9" s="2" t="s">
        <v>33</v>
      </c>
      <c r="F9" s="7">
        <v>15.617708206176758</v>
      </c>
      <c r="G9" s="7">
        <v>14.268050193786621</v>
      </c>
      <c r="H9" s="36">
        <f>F9-G9</f>
        <v>1.3496580123901367</v>
      </c>
      <c r="I9" s="37">
        <f>H9-$D$12</f>
        <v>-1.118532657623291</v>
      </c>
      <c r="J9" s="39">
        <f>POWER(2,-I9)</f>
        <v>2.1712602470705638</v>
      </c>
      <c r="L9" s="3"/>
      <c r="M9" s="3"/>
      <c r="N9" s="3"/>
      <c r="O9" s="3"/>
      <c r="P9" s="3"/>
    </row>
    <row r="10" spans="1:16" s="5" customFormat="1" ht="14" x14ac:dyDescent="0.15">
      <c r="A10" s="8" t="s">
        <v>34</v>
      </c>
      <c r="B10" s="7">
        <v>16.950447082519531</v>
      </c>
      <c r="C10" s="7">
        <v>14.35271167755127</v>
      </c>
      <c r="D10" s="36">
        <f t="shared" si="0"/>
        <v>2.5977354049682617</v>
      </c>
      <c r="E10" s="2" t="s">
        <v>34</v>
      </c>
      <c r="F10" s="4">
        <v>15.72081470489502</v>
      </c>
      <c r="G10" s="4">
        <v>14.339945793151855</v>
      </c>
      <c r="H10" s="36">
        <f>F10-G10</f>
        <v>1.3808689117431641</v>
      </c>
      <c r="I10" s="37">
        <f>H10-$D$12</f>
        <v>-1.0873217582702637</v>
      </c>
      <c r="J10" s="39">
        <f>POWER(2,-I10)</f>
        <v>2.124792203712035</v>
      </c>
      <c r="L10" s="3"/>
      <c r="M10" s="3"/>
      <c r="N10" s="3"/>
      <c r="O10" s="3"/>
      <c r="P10" s="3"/>
    </row>
    <row r="11" spans="1:16" s="5" customFormat="1" thickBot="1" x14ac:dyDescent="0.2">
      <c r="A11" s="2" t="s">
        <v>35</v>
      </c>
      <c r="B11" s="9">
        <v>16.652515411376953</v>
      </c>
      <c r="C11" s="9">
        <v>14.288313865661621</v>
      </c>
      <c r="D11" s="36">
        <f t="shared" si="0"/>
        <v>2.364201545715332</v>
      </c>
      <c r="E11" s="2" t="s">
        <v>35</v>
      </c>
      <c r="F11" s="9">
        <v>15.578474044799805</v>
      </c>
      <c r="G11" s="9">
        <v>14.259128570556641</v>
      </c>
      <c r="H11" s="36">
        <f>F11-G11</f>
        <v>1.3193454742431641</v>
      </c>
      <c r="I11" s="37">
        <f t="shared" ref="I11" si="1">H11-$D$12</f>
        <v>-1.1488451957702637</v>
      </c>
      <c r="J11" s="40">
        <f>POWER(2,-I11)</f>
        <v>2.2173633466629408</v>
      </c>
      <c r="L11" s="3"/>
      <c r="M11" s="3"/>
      <c r="N11" s="3"/>
      <c r="O11" s="3"/>
      <c r="P11" s="3"/>
    </row>
    <row r="12" spans="1:16" s="5" customFormat="1" ht="14" x14ac:dyDescent="0.15">
      <c r="A12" s="41" t="s">
        <v>12</v>
      </c>
      <c r="B12" s="42">
        <f>AVERAGE(B9:B11)</f>
        <v>16.802899678548176</v>
      </c>
      <c r="C12" s="42">
        <f>AVERAGE(C9:C11)</f>
        <v>14.324628194173178</v>
      </c>
      <c r="D12" s="43">
        <f>AVERAGE(D8:D11)</f>
        <v>2.4681906700134277</v>
      </c>
      <c r="E12" s="41" t="s">
        <v>12</v>
      </c>
      <c r="F12" s="42">
        <f>AVERAGE(F9:F11)</f>
        <v>15.638998985290527</v>
      </c>
      <c r="G12" s="42">
        <f>AVERAGE(G9:G11)</f>
        <v>14.289041519165039</v>
      </c>
      <c r="H12" s="43">
        <f>AVERAGE(H9:H11)</f>
        <v>1.3499574661254883</v>
      </c>
      <c r="I12" s="43">
        <f>AVERAGE(I9:I11)</f>
        <v>-1.1182332038879395</v>
      </c>
      <c r="J12" s="63">
        <f>AVERAGE(J8:J11)</f>
        <v>2.1746860337702794</v>
      </c>
      <c r="L12" s="3"/>
      <c r="M12" s="3"/>
      <c r="N12" s="3"/>
      <c r="O12" s="3"/>
      <c r="P12" s="3"/>
    </row>
    <row r="13" spans="1:16" s="5" customFormat="1" ht="14" x14ac:dyDescent="0.15">
      <c r="A13" s="45" t="s">
        <v>13</v>
      </c>
      <c r="B13" s="46">
        <f>MEDIAN(B9:B11)</f>
        <v>16.805736541748047</v>
      </c>
      <c r="C13" s="46">
        <f>MEDIAN(C9:C11)</f>
        <v>14.332859039306641</v>
      </c>
      <c r="D13" s="47">
        <f>MEDIAN(D9:D11)</f>
        <v>2.4728775024414062</v>
      </c>
      <c r="E13" s="45" t="s">
        <v>13</v>
      </c>
      <c r="F13" s="46">
        <f>MEDIAN(F9:F11)</f>
        <v>15.617708206176758</v>
      </c>
      <c r="G13" s="46">
        <f>MEDIAN(G9:G11)</f>
        <v>14.268050193786621</v>
      </c>
      <c r="H13" s="47">
        <f>MEDIAN(H9:H11)</f>
        <v>1.3496580123901367</v>
      </c>
      <c r="I13" s="47">
        <f>MEDIAN(I9:I11)</f>
        <v>-1.118532657623291</v>
      </c>
      <c r="J13" s="47">
        <f>MEDIAN(J9:J11)</f>
        <v>2.1712602470705638</v>
      </c>
      <c r="L13" s="3"/>
      <c r="M13" s="3"/>
      <c r="N13" s="3"/>
      <c r="O13" s="3"/>
      <c r="P13" s="3"/>
    </row>
    <row r="14" spans="1:16" s="5" customFormat="1" thickBot="1" x14ac:dyDescent="0.2">
      <c r="A14" s="48" t="s">
        <v>14</v>
      </c>
      <c r="B14" s="49">
        <f>STDEV(B9:B11)</f>
        <v>0.14898609335123669</v>
      </c>
      <c r="C14" s="49">
        <f>STDEV(C9:C11)</f>
        <v>3.2978472565477188E-2</v>
      </c>
      <c r="D14" s="50">
        <f>STDEV(D9:D11)</f>
        <v>0.11686033174356791</v>
      </c>
      <c r="E14" s="48" t="s">
        <v>14</v>
      </c>
      <c r="F14" s="49">
        <f>STDEV(F9:F11)</f>
        <v>7.351998936030163E-2</v>
      </c>
      <c r="G14" s="49">
        <f>STDEV(G9:G11)</f>
        <v>4.4309509959579635E-2</v>
      </c>
      <c r="H14" s="50">
        <f>STDEV(H9:H11)</f>
        <v>3.0762811881536668E-2</v>
      </c>
      <c r="I14" s="50">
        <f>STDEV(I9:I11)</f>
        <v>3.0762811881536668E-2</v>
      </c>
      <c r="J14" s="50">
        <f>STDEV(J9:J11)</f>
        <v>4.6285691368628826E-2</v>
      </c>
      <c r="L14" s="3"/>
      <c r="M14" s="3"/>
      <c r="N14" s="3"/>
      <c r="O14" s="3"/>
      <c r="P14" s="3"/>
    </row>
    <row r="15" spans="1:16" s="5" customFormat="1" ht="14" x14ac:dyDescent="0.15">
      <c r="A15" s="10"/>
      <c r="B15" s="10" t="s">
        <v>15</v>
      </c>
      <c r="C15" s="10"/>
      <c r="D15" s="10"/>
      <c r="E15" s="10"/>
      <c r="F15" s="10"/>
      <c r="G15" s="10"/>
      <c r="H15" s="10"/>
      <c r="I15" s="10"/>
      <c r="J15" s="11">
        <f>J14/(SQRT(4))</f>
        <v>2.3142845684314413E-2</v>
      </c>
      <c r="L15" s="3"/>
      <c r="M15" s="3"/>
      <c r="N15" s="3"/>
      <c r="O15" s="3"/>
      <c r="P15" s="3"/>
    </row>
    <row r="16" spans="1:16" s="5" customFormat="1" ht="14" x14ac:dyDescent="0.15">
      <c r="A16" s="28" t="s">
        <v>31</v>
      </c>
      <c r="B16" s="10">
        <f>TTEST(B9:B11,F9:F11,2,2)</f>
        <v>2.6467605434036899E-4</v>
      </c>
      <c r="C16" s="10"/>
      <c r="L16" s="3"/>
      <c r="M16" s="3"/>
      <c r="N16" s="3"/>
      <c r="O16" s="3"/>
      <c r="P16" s="3"/>
    </row>
    <row r="17" spans="1:16" s="5" customFormat="1" ht="14" x14ac:dyDescent="0.15">
      <c r="A17" s="28" t="s">
        <v>1</v>
      </c>
      <c r="B17" s="10">
        <f>TTEST(C9:C11,G9:G11,2,2)</f>
        <v>0.32696839786762988</v>
      </c>
      <c r="C17" s="10"/>
      <c r="D17" s="10"/>
      <c r="E17" s="12"/>
      <c r="F17" s="51"/>
      <c r="L17" s="3"/>
      <c r="M17" s="3"/>
      <c r="N17" s="3"/>
      <c r="O17" s="3"/>
      <c r="P17" s="3"/>
    </row>
    <row r="18" spans="1:16" s="5" customFormat="1" ht="14" x14ac:dyDescent="0.15">
      <c r="A18" s="28" t="s">
        <v>16</v>
      </c>
      <c r="B18" s="64">
        <f>TTEST(D9:D11,H9:H11,2,2)</f>
        <v>8.5519430165591562E-5</v>
      </c>
      <c r="C18" s="10"/>
      <c r="D18" s="10"/>
      <c r="L18" s="3"/>
      <c r="M18" s="3"/>
      <c r="N18" s="3"/>
      <c r="O18" s="3"/>
      <c r="P18" s="3"/>
    </row>
    <row r="19" spans="1:16" s="5" customFormat="1" ht="14" x14ac:dyDescent="0.15">
      <c r="A19" s="52" t="s">
        <v>17</v>
      </c>
      <c r="B19" s="53">
        <f>POWER(-(-I12-I14),2)</f>
        <v>1.1825918534905595</v>
      </c>
      <c r="C19" s="53"/>
      <c r="D19" s="10"/>
      <c r="E19" s="10"/>
      <c r="F19" s="10"/>
      <c r="L19" s="3"/>
      <c r="M19" s="3"/>
      <c r="N19" s="3"/>
      <c r="O19" s="3"/>
      <c r="P19" s="3"/>
    </row>
    <row r="20" spans="1:16" s="5" customFormat="1" ht="14" x14ac:dyDescent="0.15">
      <c r="A20" s="52" t="s">
        <v>18</v>
      </c>
      <c r="B20" s="53">
        <f>POWER(2,-I12)</f>
        <v>2.1708096150943446</v>
      </c>
      <c r="C20" s="53"/>
      <c r="D20" s="10"/>
      <c r="E20" s="10"/>
      <c r="F20" s="10"/>
      <c r="G20" s="10"/>
      <c r="L20" s="3"/>
      <c r="M20" s="3"/>
      <c r="N20" s="3"/>
      <c r="O20" s="3"/>
      <c r="P20" s="3"/>
    </row>
    <row r="21" spans="1:16" ht="16" thickBot="1" x14ac:dyDescent="0.25">
      <c r="L21" s="65"/>
      <c r="M21" s="65"/>
      <c r="N21" s="65"/>
      <c r="O21" s="65"/>
      <c r="P21" s="65"/>
    </row>
    <row r="22" spans="1:16" s="5" customFormat="1" thickBot="1" x14ac:dyDescent="0.2">
      <c r="A22" s="32" t="s">
        <v>7</v>
      </c>
      <c r="B22" s="33" t="s">
        <v>68</v>
      </c>
      <c r="C22" s="33" t="s">
        <v>1</v>
      </c>
      <c r="D22" s="34" t="s">
        <v>8</v>
      </c>
      <c r="E22" s="32" t="s">
        <v>20</v>
      </c>
      <c r="F22" s="33" t="s">
        <v>68</v>
      </c>
      <c r="G22" s="33" t="s">
        <v>1</v>
      </c>
      <c r="H22" s="34" t="s">
        <v>8</v>
      </c>
      <c r="I22" s="33" t="s">
        <v>10</v>
      </c>
      <c r="J22" s="35" t="s">
        <v>11</v>
      </c>
      <c r="L22" s="3"/>
      <c r="M22" s="3"/>
      <c r="N22" s="3"/>
      <c r="O22" s="3"/>
      <c r="P22" s="3"/>
    </row>
    <row r="23" spans="1:16" s="5" customFormat="1" ht="14" x14ac:dyDescent="0.15">
      <c r="A23" s="2" t="s">
        <v>40</v>
      </c>
      <c r="B23" s="6">
        <v>16.704595565795898</v>
      </c>
      <c r="C23" s="6">
        <v>14.438050270080566</v>
      </c>
      <c r="D23" s="36">
        <f>B23-C23</f>
        <v>2.266545295715332</v>
      </c>
      <c r="E23" s="2" t="s">
        <v>40</v>
      </c>
      <c r="F23" s="6">
        <v>15.187742233276367</v>
      </c>
      <c r="G23" s="6">
        <v>14.399710655212402</v>
      </c>
      <c r="H23" s="36">
        <f>F23-G23</f>
        <v>0.78803157806396484</v>
      </c>
      <c r="I23" s="37">
        <f>H23-$D$27</f>
        <v>-1.3729395866394043</v>
      </c>
      <c r="J23" s="38">
        <f>POWER(2,-I23)</f>
        <v>2.5899775392205866</v>
      </c>
      <c r="L23" s="3"/>
      <c r="M23" s="3"/>
      <c r="N23" s="3"/>
      <c r="O23" s="3"/>
      <c r="P23" s="3"/>
    </row>
    <row r="24" spans="1:16" s="5" customFormat="1" ht="14" x14ac:dyDescent="0.15">
      <c r="A24" s="2" t="s">
        <v>41</v>
      </c>
      <c r="B24" s="7">
        <v>16.548089981079102</v>
      </c>
      <c r="C24" s="7">
        <v>14.449965476989746</v>
      </c>
      <c r="D24" s="36">
        <f t="shared" ref="D24:D26" si="2">B24-C24</f>
        <v>2.0981245040893555</v>
      </c>
      <c r="E24" s="2" t="s">
        <v>41</v>
      </c>
      <c r="F24" s="7">
        <v>15.294703483581543</v>
      </c>
      <c r="G24" s="7">
        <v>14.376022338867188</v>
      </c>
      <c r="H24" s="36">
        <f>F24-G24</f>
        <v>0.91868114471435547</v>
      </c>
      <c r="I24" s="37">
        <f t="shared" ref="I24:I26" si="3">H24-$D$27</f>
        <v>-1.2422900199890137</v>
      </c>
      <c r="J24" s="39">
        <f>POWER(2,-I24)</f>
        <v>2.3657375287142703</v>
      </c>
      <c r="L24" s="3"/>
      <c r="M24" s="3"/>
      <c r="N24" s="3"/>
      <c r="O24" s="3"/>
      <c r="P24" s="3"/>
    </row>
    <row r="25" spans="1:16" s="5" customFormat="1" ht="14" x14ac:dyDescent="0.15">
      <c r="A25" s="2" t="s">
        <v>42</v>
      </c>
      <c r="B25" s="4">
        <v>16.62762451171875</v>
      </c>
      <c r="C25" s="4">
        <v>14.439188957214355</v>
      </c>
      <c r="D25" s="36">
        <f t="shared" si="2"/>
        <v>2.1884355545043945</v>
      </c>
      <c r="E25" s="2" t="s">
        <v>42</v>
      </c>
      <c r="F25" s="4">
        <v>15.154587745666504</v>
      </c>
      <c r="G25" s="4">
        <v>14.323387145996094</v>
      </c>
      <c r="H25" s="36">
        <f>F25-G25</f>
        <v>0.83120059967041016</v>
      </c>
      <c r="I25" s="37">
        <f t="shared" si="3"/>
        <v>-1.329770565032959</v>
      </c>
      <c r="J25" s="39">
        <f>POWER(2,-I25)</f>
        <v>2.513626969627317</v>
      </c>
      <c r="L25" s="3"/>
      <c r="M25" s="3"/>
      <c r="N25" s="3"/>
      <c r="O25" s="3"/>
      <c r="P25" s="3"/>
    </row>
    <row r="26" spans="1:16" s="5" customFormat="1" thickBot="1" x14ac:dyDescent="0.2">
      <c r="A26" s="2" t="s">
        <v>43</v>
      </c>
      <c r="B26" s="9">
        <v>16.526304244995117</v>
      </c>
      <c r="C26" s="9">
        <v>14.435524940490723</v>
      </c>
      <c r="D26" s="36">
        <f t="shared" si="2"/>
        <v>2.0907793045043945</v>
      </c>
      <c r="E26" s="2" t="s">
        <v>43</v>
      </c>
      <c r="F26" s="9">
        <v>15.195063591003418</v>
      </c>
      <c r="G26" s="9">
        <v>14.3472900390625</v>
      </c>
      <c r="H26" s="36">
        <f>F26-G26</f>
        <v>0.84777355194091797</v>
      </c>
      <c r="I26" s="37">
        <f t="shared" si="3"/>
        <v>-1.3131976127624512</v>
      </c>
      <c r="J26" s="40">
        <f>POWER(2,-I26)</f>
        <v>2.4849169110796625</v>
      </c>
      <c r="L26" s="3"/>
      <c r="M26" s="3"/>
      <c r="N26" s="3"/>
      <c r="O26" s="3"/>
      <c r="P26" s="3"/>
    </row>
    <row r="27" spans="1:16" s="5" customFormat="1" ht="14" x14ac:dyDescent="0.15">
      <c r="A27" s="41" t="s">
        <v>12</v>
      </c>
      <c r="B27" s="42">
        <f>AVERAGE(B23:B26)</f>
        <v>16.601653575897217</v>
      </c>
      <c r="C27" s="42">
        <f>AVERAGE(C23:C26)</f>
        <v>14.440682411193848</v>
      </c>
      <c r="D27" s="43">
        <f>AVERAGE(D23:D26)</f>
        <v>2.1609711647033691</v>
      </c>
      <c r="E27" s="41" t="s">
        <v>12</v>
      </c>
      <c r="F27" s="42">
        <f>AVERAGE(F23:F26)</f>
        <v>15.208024263381958</v>
      </c>
      <c r="G27" s="42">
        <f>AVERAGE(G23:G26)</f>
        <v>14.361602544784546</v>
      </c>
      <c r="H27" s="43">
        <f>AVERAGE(H23:H26)</f>
        <v>0.84642171859741211</v>
      </c>
      <c r="I27" s="43">
        <f>AVERAGE(I23:I26)</f>
        <v>-1.314549446105957</v>
      </c>
      <c r="J27" s="63">
        <f>AVERAGE(J23:J26)</f>
        <v>2.4885647371604591</v>
      </c>
      <c r="L27" s="3"/>
      <c r="M27" s="3"/>
      <c r="N27" s="3"/>
      <c r="O27" s="3"/>
      <c r="P27" s="3"/>
    </row>
    <row r="28" spans="1:16" s="5" customFormat="1" ht="14" x14ac:dyDescent="0.15">
      <c r="A28" s="45" t="s">
        <v>13</v>
      </c>
      <c r="B28" s="46">
        <f>MEDIAN(B23:B26)</f>
        <v>16.587857246398926</v>
      </c>
      <c r="C28" s="46">
        <f>MEDIAN(C23:C26)</f>
        <v>14.438619613647461</v>
      </c>
      <c r="D28" s="47">
        <f>MEDIAN(D23:D26)</f>
        <v>2.143280029296875</v>
      </c>
      <c r="E28" s="45" t="s">
        <v>13</v>
      </c>
      <c r="F28" s="46">
        <f>MEDIAN(F23:F26)</f>
        <v>15.191402912139893</v>
      </c>
      <c r="G28" s="46">
        <f>MEDIAN(G23:G26)</f>
        <v>14.361656188964844</v>
      </c>
      <c r="H28" s="47">
        <f>MEDIAN(H23:H26)</f>
        <v>0.83948707580566406</v>
      </c>
      <c r="I28" s="47">
        <f>MEDIAN(I23:I26)</f>
        <v>-1.3214840888977051</v>
      </c>
      <c r="J28" s="47">
        <f>MEDIAN(J23:J26)</f>
        <v>2.4992719403534895</v>
      </c>
      <c r="L28" s="3"/>
      <c r="M28" s="3"/>
      <c r="N28" s="3"/>
      <c r="O28" s="3"/>
      <c r="P28" s="3"/>
    </row>
    <row r="29" spans="1:16" s="5" customFormat="1" thickBot="1" x14ac:dyDescent="0.2">
      <c r="A29" s="48" t="s">
        <v>14</v>
      </c>
      <c r="B29" s="49">
        <f>STDEV(B23:B26)</f>
        <v>8.1277555632904785E-2</v>
      </c>
      <c r="C29" s="49">
        <f>STDEV(C23:C26)</f>
        <v>6.3753009407049085E-3</v>
      </c>
      <c r="D29" s="50">
        <f>STDEV(D23:D26)</f>
        <v>8.3220169499545374E-2</v>
      </c>
      <c r="E29" s="48" t="s">
        <v>14</v>
      </c>
      <c r="F29" s="49">
        <f>STDEV(F23:F26)</f>
        <v>6.0409956170789487E-2</v>
      </c>
      <c r="G29" s="49">
        <f>STDEV(G23:G26)</f>
        <v>3.3293758506019878E-2</v>
      </c>
      <c r="H29" s="50">
        <f>STDEV(H23:H26)</f>
        <v>5.4357897583344986E-2</v>
      </c>
      <c r="I29" s="50">
        <f>STDEV(I23:I26)</f>
        <v>5.4357897583344986E-2</v>
      </c>
      <c r="J29" s="50">
        <f>STDEV(J23:J26)</f>
        <v>9.3117312546609127E-2</v>
      </c>
      <c r="L29" s="3"/>
      <c r="M29" s="3"/>
      <c r="N29" s="3"/>
      <c r="O29" s="3"/>
      <c r="P29" s="3"/>
    </row>
    <row r="30" spans="1:16" s="5" customFormat="1" ht="14" x14ac:dyDescent="0.15">
      <c r="A30" s="10"/>
      <c r="B30" s="10" t="s">
        <v>15</v>
      </c>
      <c r="C30" s="10"/>
      <c r="D30" s="10"/>
      <c r="E30" s="10"/>
      <c r="F30" s="10"/>
      <c r="G30" s="10"/>
      <c r="H30" s="10"/>
      <c r="I30" s="10"/>
      <c r="J30" s="11">
        <f>J29/(SQRT(4))</f>
        <v>4.6558656273304563E-2</v>
      </c>
      <c r="L30" s="3"/>
      <c r="M30" s="3"/>
      <c r="N30" s="3"/>
      <c r="O30" s="3"/>
      <c r="P30" s="3"/>
    </row>
    <row r="31" spans="1:16" s="5" customFormat="1" ht="14" x14ac:dyDescent="0.15">
      <c r="A31" s="28" t="s">
        <v>31</v>
      </c>
      <c r="B31" s="10">
        <f>TTEST(B23:B26,F23:F26,2,2)</f>
        <v>1.5209105165220564E-7</v>
      </c>
      <c r="C31" s="10"/>
      <c r="L31" s="3"/>
      <c r="M31" s="3"/>
      <c r="N31" s="3"/>
      <c r="O31" s="3"/>
      <c r="P31" s="3"/>
    </row>
    <row r="32" spans="1:16" s="5" customFormat="1" ht="14" x14ac:dyDescent="0.15">
      <c r="A32" s="28" t="s">
        <v>1</v>
      </c>
      <c r="B32" s="10">
        <f>TTEST(C23:C26,G23:G26,2,2)</f>
        <v>3.446957013546846E-3</v>
      </c>
      <c r="C32" s="10"/>
      <c r="D32" s="10"/>
      <c r="E32" s="1"/>
      <c r="F32" s="3"/>
      <c r="G32" s="3"/>
      <c r="L32" s="3"/>
      <c r="M32" s="3"/>
      <c r="N32" s="3"/>
      <c r="O32" s="3"/>
      <c r="P32" s="3"/>
    </row>
    <row r="33" spans="1:16" s="5" customFormat="1" ht="14" x14ac:dyDescent="0.15">
      <c r="A33" s="28" t="s">
        <v>16</v>
      </c>
      <c r="B33" s="64">
        <f>TTEST(D23:D26,H23:H26,2,2)</f>
        <v>1.9277295097677685E-7</v>
      </c>
      <c r="C33" s="10"/>
      <c r="D33" s="10"/>
      <c r="L33" s="3"/>
      <c r="M33" s="3"/>
      <c r="N33" s="3"/>
      <c r="O33" s="3"/>
      <c r="P33" s="3"/>
    </row>
    <row r="34" spans="1:16" s="5" customFormat="1" ht="14" x14ac:dyDescent="0.15">
      <c r="A34" s="52" t="s">
        <v>17</v>
      </c>
      <c r="B34" s="53">
        <f>POWER(-(-I27-I29),2)</f>
        <v>1.5880827389678189</v>
      </c>
      <c r="C34" s="53"/>
      <c r="D34" s="10"/>
      <c r="E34" s="10"/>
      <c r="F34" s="10"/>
      <c r="L34" s="3"/>
      <c r="M34" s="3"/>
      <c r="N34" s="3"/>
      <c r="O34" s="3"/>
      <c r="P34" s="3"/>
    </row>
    <row r="35" spans="1:16" s="5" customFormat="1" ht="14" x14ac:dyDescent="0.15">
      <c r="A35" s="52" t="s">
        <v>18</v>
      </c>
      <c r="B35" s="53">
        <f>POWER(2,-I27)</f>
        <v>2.4872464178344114</v>
      </c>
      <c r="C35" s="53"/>
      <c r="D35" s="10"/>
      <c r="E35" s="10"/>
      <c r="F35" s="10"/>
      <c r="G35" s="10"/>
      <c r="L35" s="3"/>
      <c r="M35" s="3"/>
      <c r="N35" s="3"/>
      <c r="O35" s="3"/>
      <c r="P35" s="3"/>
    </row>
    <row r="36" spans="1:16" ht="16" thickBot="1" x14ac:dyDescent="0.25">
      <c r="L36" s="65"/>
      <c r="M36" s="65"/>
      <c r="N36" s="65"/>
      <c r="O36" s="65"/>
      <c r="P36" s="65"/>
    </row>
    <row r="37" spans="1:16" s="5" customFormat="1" thickBot="1" x14ac:dyDescent="0.2">
      <c r="A37" s="32" t="s">
        <v>7</v>
      </c>
      <c r="B37" s="33" t="s">
        <v>68</v>
      </c>
      <c r="C37" s="33"/>
      <c r="D37" s="34" t="s">
        <v>8</v>
      </c>
      <c r="E37" s="32" t="s">
        <v>20</v>
      </c>
      <c r="F37" s="33" t="s">
        <v>68</v>
      </c>
      <c r="G37" s="33" t="s">
        <v>1</v>
      </c>
      <c r="H37" s="34" t="s">
        <v>8</v>
      </c>
      <c r="I37" s="33" t="s">
        <v>10</v>
      </c>
      <c r="J37" s="35" t="s">
        <v>11</v>
      </c>
      <c r="L37" s="3"/>
      <c r="M37" s="3"/>
      <c r="N37" s="3"/>
      <c r="O37" s="3"/>
      <c r="P37" s="3"/>
    </row>
    <row r="38" spans="1:16" s="5" customFormat="1" ht="14" x14ac:dyDescent="0.15">
      <c r="A38" s="2" t="s">
        <v>48</v>
      </c>
      <c r="B38" s="6">
        <v>17.753082275390625</v>
      </c>
      <c r="C38" s="6">
        <v>14.356448173522949</v>
      </c>
      <c r="D38" s="36">
        <f>B38-C38</f>
        <v>3.3966341018676758</v>
      </c>
      <c r="E38" s="2" t="s">
        <v>48</v>
      </c>
      <c r="F38" s="6">
        <v>16.668737411499023</v>
      </c>
      <c r="G38" s="6">
        <v>14.319541931152344</v>
      </c>
      <c r="H38" s="36">
        <f>F38-G38</f>
        <v>2.3491954803466797</v>
      </c>
      <c r="I38" s="37">
        <f>H38-$D$42</f>
        <v>-1.313277006149292</v>
      </c>
      <c r="J38" s="38">
        <f>POWER(2,-I38)</f>
        <v>2.485053663056032</v>
      </c>
      <c r="L38" s="3"/>
      <c r="M38" s="3"/>
      <c r="N38" s="3"/>
      <c r="O38" s="3"/>
      <c r="P38" s="3"/>
    </row>
    <row r="39" spans="1:16" s="5" customFormat="1" ht="14" x14ac:dyDescent="0.15">
      <c r="A39" s="2" t="s">
        <v>49</v>
      </c>
      <c r="B39" s="4">
        <v>17.895679473876953</v>
      </c>
      <c r="C39" s="4">
        <v>14.345342636108398</v>
      </c>
      <c r="D39" s="36">
        <f t="shared" ref="D39:D41" si="4">B39-C39</f>
        <v>3.5503368377685547</v>
      </c>
      <c r="E39" s="2" t="s">
        <v>49</v>
      </c>
      <c r="F39" s="7">
        <v>16.775310516357422</v>
      </c>
      <c r="G39" s="7">
        <v>14.352193832397461</v>
      </c>
      <c r="H39" s="36">
        <f>F39-G39</f>
        <v>2.4231166839599609</v>
      </c>
      <c r="I39" s="37">
        <f>H39-$D$42</f>
        <v>-1.2393558025360107</v>
      </c>
      <c r="J39" s="39">
        <f>POWER(2,-I39)</f>
        <v>2.3609308759728029</v>
      </c>
      <c r="L39" s="3"/>
      <c r="M39" s="3"/>
      <c r="N39" s="3"/>
      <c r="O39" s="3"/>
      <c r="P39" s="3"/>
    </row>
    <row r="40" spans="1:16" s="5" customFormat="1" ht="14" x14ac:dyDescent="0.15">
      <c r="A40" s="8" t="s">
        <v>50</v>
      </c>
      <c r="B40" s="7">
        <v>18.353517532348633</v>
      </c>
      <c r="C40" s="7">
        <v>14.457223892211914</v>
      </c>
      <c r="D40" s="36">
        <f t="shared" si="4"/>
        <v>3.8962936401367188</v>
      </c>
      <c r="E40" s="2" t="s">
        <v>50</v>
      </c>
      <c r="F40" s="4">
        <v>16.743486404418945</v>
      </c>
      <c r="G40" s="4">
        <v>14.348443984985352</v>
      </c>
      <c r="H40" s="36">
        <f>F40-G40</f>
        <v>2.3950424194335938</v>
      </c>
      <c r="I40" s="37">
        <f t="shared" ref="I40:I41" si="5">H40-$D$42</f>
        <v>-1.2674300670623779</v>
      </c>
      <c r="J40" s="39">
        <f>POWER(2,-I40)</f>
        <v>2.4073235676540841</v>
      </c>
      <c r="L40" s="3"/>
      <c r="M40" s="3"/>
      <c r="N40" s="3"/>
      <c r="O40" s="3"/>
      <c r="P40" s="3"/>
    </row>
    <row r="41" spans="1:16" s="5" customFormat="1" thickBot="1" x14ac:dyDescent="0.2">
      <c r="A41" s="2" t="s">
        <v>51</v>
      </c>
      <c r="B41" s="9">
        <v>18.181419372558594</v>
      </c>
      <c r="C41" s="9">
        <v>14.374794006347656</v>
      </c>
      <c r="D41" s="36">
        <f t="shared" si="4"/>
        <v>3.8066253662109375</v>
      </c>
      <c r="E41" s="2" t="s">
        <v>51</v>
      </c>
      <c r="F41" s="9">
        <v>16.817953109741211</v>
      </c>
      <c r="G41" s="9">
        <v>14.367364883422852</v>
      </c>
      <c r="H41" s="36">
        <f>F41-G41</f>
        <v>2.4505882263183594</v>
      </c>
      <c r="I41" s="37">
        <f t="shared" si="5"/>
        <v>-1.2118842601776123</v>
      </c>
      <c r="J41" s="40">
        <f>POWER(2,-I41)</f>
        <v>2.3163997723849632</v>
      </c>
      <c r="L41" s="3"/>
      <c r="M41" s="3"/>
      <c r="N41" s="3"/>
      <c r="O41" s="3"/>
      <c r="P41" s="3"/>
    </row>
    <row r="42" spans="1:16" s="5" customFormat="1" ht="14" x14ac:dyDescent="0.15">
      <c r="A42" s="41" t="s">
        <v>12</v>
      </c>
      <c r="B42" s="42">
        <f>AVERAGE(B38:B41)</f>
        <v>18.045924663543701</v>
      </c>
      <c r="C42" s="42">
        <f>AVERAGE(C38:C41)</f>
        <v>14.383452177047729</v>
      </c>
      <c r="D42" s="43">
        <f>AVERAGE(D38:D41)</f>
        <v>3.6624724864959717</v>
      </c>
      <c r="E42" s="41" t="s">
        <v>12</v>
      </c>
      <c r="F42" s="42">
        <f>AVERAGE(F38:F41)</f>
        <v>16.75137186050415</v>
      </c>
      <c r="G42" s="42">
        <f>AVERAGE(G38:G41)</f>
        <v>14.346886157989502</v>
      </c>
      <c r="H42" s="43">
        <f>AVERAGE(H38:H41)</f>
        <v>2.4044857025146484</v>
      </c>
      <c r="I42" s="43">
        <f>AVERAGE(I38:I41)</f>
        <v>-1.2579867839813232</v>
      </c>
      <c r="J42" s="63">
        <f>AVERAGE(J38:J41)</f>
        <v>2.3924269697669707</v>
      </c>
      <c r="L42" s="3"/>
      <c r="M42" s="3"/>
      <c r="N42" s="3"/>
      <c r="O42" s="3"/>
      <c r="P42" s="3"/>
    </row>
    <row r="43" spans="1:16" s="5" customFormat="1" ht="14" x14ac:dyDescent="0.15">
      <c r="A43" s="45" t="s">
        <v>13</v>
      </c>
      <c r="B43" s="46">
        <f>MEDIAN(B38:B41)</f>
        <v>18.038549423217773</v>
      </c>
      <c r="C43" s="46">
        <f>MEDIAN(C38:C41)</f>
        <v>14.365621089935303</v>
      </c>
      <c r="D43" s="47">
        <f>MEDIAN(D38:D41)</f>
        <v>3.6784811019897461</v>
      </c>
      <c r="E43" s="45" t="s">
        <v>13</v>
      </c>
      <c r="F43" s="46">
        <f>MEDIAN(F38:F41)</f>
        <v>16.759398460388184</v>
      </c>
      <c r="G43" s="46">
        <f>MEDIAN(G38:G41)</f>
        <v>14.350318908691406</v>
      </c>
      <c r="H43" s="47">
        <f>MEDIAN(H38:H41)</f>
        <v>2.4090795516967773</v>
      </c>
      <c r="I43" s="47">
        <f>MEDIAN(I38:I41)</f>
        <v>-1.2533929347991943</v>
      </c>
      <c r="J43" s="47">
        <f>MEDIAN(J38:J41)</f>
        <v>2.3841272218134435</v>
      </c>
      <c r="L43" s="3"/>
      <c r="M43" s="3"/>
      <c r="N43" s="3"/>
      <c r="O43" s="3"/>
      <c r="P43" s="3"/>
    </row>
    <row r="44" spans="1:16" s="5" customFormat="1" thickBot="1" x14ac:dyDescent="0.2">
      <c r="A44" s="48" t="s">
        <v>14</v>
      </c>
      <c r="B44" s="49">
        <f>STDEV(B38:B41)</f>
        <v>0.27160171233374819</v>
      </c>
      <c r="C44" s="49">
        <f>STDEV(C38:C41)</f>
        <v>5.0658277359546026E-2</v>
      </c>
      <c r="D44" s="50">
        <f>STDEV(D38:D41)</f>
        <v>0.22999770656632476</v>
      </c>
      <c r="E44" s="48" t="s">
        <v>14</v>
      </c>
      <c r="F44" s="49">
        <f>STDEV(F38:F41)</f>
        <v>6.2972889865617485E-2</v>
      </c>
      <c r="G44" s="49">
        <f>STDEV(G38:G41)</f>
        <v>1.9980683749281317E-2</v>
      </c>
      <c r="H44" s="50">
        <f>STDEV(H38:H41)</f>
        <v>4.3277170399721489E-2</v>
      </c>
      <c r="I44" s="50">
        <f>STDEV(I38:I41)</f>
        <v>4.3277170399721489E-2</v>
      </c>
      <c r="J44" s="50">
        <f>STDEV(J38:J41)</f>
        <v>7.2050333342578252E-2</v>
      </c>
      <c r="L44" s="3"/>
      <c r="M44" s="3"/>
      <c r="N44" s="3"/>
      <c r="O44" s="3"/>
      <c r="P44" s="3"/>
    </row>
    <row r="45" spans="1:16" s="5" customFormat="1" ht="14" x14ac:dyDescent="0.15">
      <c r="A45" s="10"/>
      <c r="B45" s="10" t="s">
        <v>15</v>
      </c>
      <c r="C45" s="10"/>
      <c r="D45" s="10"/>
      <c r="E45" s="10"/>
      <c r="F45" s="10"/>
      <c r="G45" s="10"/>
      <c r="H45" s="10"/>
      <c r="I45" s="10"/>
      <c r="J45" s="11">
        <f>J44/(SQRT(4))</f>
        <v>3.6025166671289126E-2</v>
      </c>
      <c r="L45" s="3"/>
      <c r="M45" s="3"/>
      <c r="N45" s="3"/>
      <c r="O45" s="3"/>
      <c r="P45" s="3"/>
    </row>
    <row r="46" spans="1:16" s="5" customFormat="1" ht="14" x14ac:dyDescent="0.15">
      <c r="A46" s="28" t="s">
        <v>31</v>
      </c>
      <c r="B46" s="10">
        <f>TTEST(B38:B41,F38:F41,2,2)</f>
        <v>8.8201839171956755E-5</v>
      </c>
      <c r="C46" s="10"/>
      <c r="L46" s="3"/>
      <c r="M46" s="3"/>
      <c r="N46" s="3"/>
      <c r="O46" s="3"/>
      <c r="P46" s="3"/>
    </row>
    <row r="47" spans="1:16" s="5" customFormat="1" ht="14" x14ac:dyDescent="0.15">
      <c r="A47" s="28" t="s">
        <v>1</v>
      </c>
      <c r="B47" s="10">
        <f>TTEST(C38:C41,G38:G41,2,2)</f>
        <v>0.22785863793400901</v>
      </c>
      <c r="C47" s="10"/>
      <c r="D47" s="10"/>
      <c r="E47" s="12"/>
      <c r="F47" s="51"/>
      <c r="L47" s="3"/>
      <c r="M47" s="3"/>
      <c r="N47" s="3"/>
      <c r="O47" s="3"/>
      <c r="P47" s="3"/>
    </row>
    <row r="48" spans="1:16" s="5" customFormat="1" ht="14" x14ac:dyDescent="0.15">
      <c r="A48" s="28" t="s">
        <v>16</v>
      </c>
      <c r="B48" s="64">
        <f>TTEST(D38:D41,H38:H41,2,2)</f>
        <v>3.8282775780639134E-5</v>
      </c>
      <c r="C48" s="10"/>
      <c r="D48" s="10"/>
      <c r="L48" s="3"/>
      <c r="M48" s="3"/>
      <c r="N48" s="3"/>
      <c r="O48" s="3"/>
      <c r="P48" s="3"/>
    </row>
    <row r="49" spans="1:16" s="5" customFormat="1" ht="14" x14ac:dyDescent="0.15">
      <c r="A49" s="52" t="s">
        <v>17</v>
      </c>
      <c r="B49" s="53">
        <f>POWER(-(-I42-I44),2)</f>
        <v>1.4755194453275644</v>
      </c>
      <c r="C49" s="53"/>
      <c r="D49" s="10"/>
      <c r="E49" s="10"/>
      <c r="F49" s="10"/>
      <c r="L49" s="3"/>
      <c r="M49" s="3"/>
      <c r="N49" s="3"/>
      <c r="O49" s="3"/>
      <c r="P49" s="3"/>
    </row>
    <row r="50" spans="1:16" s="5" customFormat="1" ht="14" x14ac:dyDescent="0.15">
      <c r="A50" s="52" t="s">
        <v>18</v>
      </c>
      <c r="B50" s="53">
        <f>POWER(2,-I42)</f>
        <v>2.3916176846887209</v>
      </c>
      <c r="C50" s="53"/>
      <c r="D50" s="10"/>
      <c r="E50" s="10"/>
      <c r="F50" s="10"/>
      <c r="G50" s="10"/>
      <c r="L50" s="3"/>
      <c r="M50" s="3"/>
      <c r="N50" s="3"/>
      <c r="O50" s="3"/>
      <c r="P50" s="3"/>
    </row>
    <row r="51" spans="1:16" x14ac:dyDescent="0.2">
      <c r="L51" s="65"/>
      <c r="M51" s="65"/>
      <c r="N51" s="65"/>
      <c r="O51" s="65"/>
      <c r="P51" s="65"/>
    </row>
    <row r="52" spans="1:16" x14ac:dyDescent="0.2">
      <c r="L52" s="65"/>
      <c r="M52" s="65"/>
      <c r="N52" s="65"/>
      <c r="O52" s="65"/>
      <c r="P52" s="65"/>
    </row>
    <row r="53" spans="1:16" x14ac:dyDescent="0.2">
      <c r="L53" s="65"/>
      <c r="M53" s="65"/>
      <c r="N53" s="65"/>
      <c r="O53" s="65"/>
      <c r="P53" s="65"/>
    </row>
    <row r="54" spans="1:16" x14ac:dyDescent="0.2">
      <c r="L54" s="65"/>
      <c r="M54" s="65"/>
      <c r="N54" s="65"/>
      <c r="O54" s="65"/>
      <c r="P54" s="65"/>
    </row>
    <row r="55" spans="1:16" x14ac:dyDescent="0.2">
      <c r="L55" s="65"/>
      <c r="M55" s="65"/>
      <c r="N55" s="65"/>
      <c r="O55" s="65"/>
      <c r="P55" s="65"/>
    </row>
    <row r="56" spans="1:16" x14ac:dyDescent="0.2">
      <c r="L56" s="65"/>
      <c r="M56" s="65"/>
      <c r="N56" s="65"/>
      <c r="O56" s="65"/>
      <c r="P56" s="65"/>
    </row>
    <row r="57" spans="1:16" x14ac:dyDescent="0.2">
      <c r="L57" s="65"/>
      <c r="M57" s="65"/>
      <c r="N57" s="65"/>
      <c r="O57" s="65"/>
      <c r="P57" s="65"/>
    </row>
    <row r="58" spans="1:16" x14ac:dyDescent="0.2">
      <c r="L58" s="65"/>
      <c r="M58" s="65"/>
      <c r="N58" s="65"/>
      <c r="O58" s="65"/>
      <c r="P58" s="65"/>
    </row>
    <row r="59" spans="1:16" x14ac:dyDescent="0.2">
      <c r="L59" s="65"/>
      <c r="M59" s="65"/>
      <c r="N59" s="65"/>
      <c r="O59" s="65"/>
      <c r="P59" s="65"/>
    </row>
    <row r="60" spans="1:16" x14ac:dyDescent="0.2">
      <c r="L60" s="65"/>
      <c r="M60" s="65"/>
      <c r="N60" s="65"/>
      <c r="O60" s="65"/>
      <c r="P60" s="65"/>
    </row>
    <row r="61" spans="1:16" x14ac:dyDescent="0.2">
      <c r="L61" s="65"/>
      <c r="M61" s="65"/>
      <c r="N61" s="65"/>
      <c r="O61" s="65"/>
      <c r="P61" s="65"/>
    </row>
    <row r="62" spans="1:16" x14ac:dyDescent="0.2">
      <c r="L62" s="65"/>
      <c r="M62" s="65"/>
      <c r="N62" s="65"/>
      <c r="O62" s="65"/>
      <c r="P62" s="65"/>
    </row>
    <row r="63" spans="1:16" x14ac:dyDescent="0.2">
      <c r="L63" s="65"/>
      <c r="M63" s="65"/>
      <c r="N63" s="65"/>
      <c r="O63" s="65"/>
      <c r="P63" s="6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D1703-AB11-4749-8CCB-FC63EE9065DB}">
  <dimension ref="A1:P63"/>
  <sheetViews>
    <sheetView tabSelected="1" workbookViewId="0">
      <selection activeCell="A2" sqref="A2"/>
    </sheetView>
  </sheetViews>
  <sheetFormatPr baseColWidth="10" defaultColWidth="9.1640625" defaultRowHeight="15" x14ac:dyDescent="0.2"/>
  <cols>
    <col min="1" max="1" width="14.6640625" style="30" customWidth="1"/>
    <col min="2" max="4" width="10.33203125" style="30" customWidth="1"/>
    <col min="5" max="5" width="14.6640625" style="30" customWidth="1"/>
    <col min="6" max="9" width="10.33203125" style="30" customWidth="1"/>
    <col min="10" max="10" width="11.33203125" style="30" bestFit="1" customWidth="1"/>
    <col min="11" max="16384" width="9.1640625" style="30"/>
  </cols>
  <sheetData>
    <row r="1" spans="1:16" s="68" customFormat="1" x14ac:dyDescent="0.2">
      <c r="A1" s="68" t="s">
        <v>73</v>
      </c>
    </row>
    <row r="3" spans="1:16" s="5" customFormat="1" ht="18" x14ac:dyDescent="0.2">
      <c r="A3" s="27" t="s">
        <v>19</v>
      </c>
      <c r="B3" s="28"/>
      <c r="C3" s="10"/>
      <c r="D3" s="10"/>
      <c r="E3" s="10"/>
      <c r="F3" s="10"/>
      <c r="G3" s="10"/>
      <c r="H3" s="10"/>
      <c r="J3" s="29">
        <v>43454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31" t="s">
        <v>2</v>
      </c>
      <c r="B4" s="28"/>
      <c r="C4" s="10"/>
      <c r="D4" s="10"/>
      <c r="E4" s="10"/>
      <c r="F4" s="10"/>
      <c r="G4" s="10"/>
      <c r="H4" s="10"/>
      <c r="J4" s="29">
        <v>43454</v>
      </c>
      <c r="K4" s="5" t="s">
        <v>69</v>
      </c>
      <c r="L4" s="66"/>
      <c r="M4" s="3"/>
      <c r="N4" s="3"/>
      <c r="O4" s="3"/>
      <c r="P4" s="3"/>
    </row>
    <row r="5" spans="1:16" s="5" customFormat="1" ht="16" x14ac:dyDescent="0.2">
      <c r="A5" s="31" t="s">
        <v>4</v>
      </c>
      <c r="B5" s="28"/>
      <c r="C5" s="10"/>
      <c r="D5" s="10"/>
      <c r="E5" s="10"/>
      <c r="F5" s="10"/>
      <c r="G5" s="10"/>
      <c r="H5" s="10"/>
      <c r="J5" s="10" t="s">
        <v>5</v>
      </c>
      <c r="K5" s="5" t="s">
        <v>21</v>
      </c>
      <c r="L5" s="3"/>
      <c r="M5" s="3"/>
      <c r="N5" s="3"/>
      <c r="O5" s="3"/>
      <c r="P5" s="3"/>
    </row>
    <row r="6" spans="1:16" s="5" customFormat="1" ht="17" thickBot="1" x14ac:dyDescent="0.25">
      <c r="A6" s="31"/>
      <c r="B6" s="28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ht="16" thickBot="1" x14ac:dyDescent="0.25">
      <c r="A7" s="70" t="s">
        <v>7</v>
      </c>
      <c r="B7" s="71" t="s">
        <v>69</v>
      </c>
      <c r="C7" s="71" t="s">
        <v>1</v>
      </c>
      <c r="D7" s="72" t="s">
        <v>8</v>
      </c>
      <c r="E7" s="70" t="s">
        <v>20</v>
      </c>
      <c r="F7" s="71" t="s">
        <v>69</v>
      </c>
      <c r="G7" s="71" t="s">
        <v>1</v>
      </c>
      <c r="H7" s="72" t="s">
        <v>8</v>
      </c>
      <c r="I7" s="71" t="s">
        <v>10</v>
      </c>
      <c r="J7" s="73" t="s">
        <v>11</v>
      </c>
      <c r="L7" s="65"/>
    </row>
    <row r="8" spans="1:16" s="5" customFormat="1" ht="14" x14ac:dyDescent="0.15">
      <c r="A8" s="2" t="s">
        <v>32</v>
      </c>
      <c r="B8" s="6">
        <v>25.884344100952148</v>
      </c>
      <c r="C8" s="6">
        <v>14.314401626586914</v>
      </c>
      <c r="D8" s="76">
        <f>B8-C8</f>
        <v>11.569942474365234</v>
      </c>
      <c r="E8" s="2" t="s">
        <v>32</v>
      </c>
      <c r="F8" s="6">
        <v>22.298458099365234</v>
      </c>
      <c r="G8" s="6">
        <v>14.366531372070312</v>
      </c>
      <c r="H8" s="76">
        <f>F8-G8</f>
        <v>7.9319267272949219</v>
      </c>
      <c r="I8" s="77">
        <f>H8-D12</f>
        <v>-3.6511240005493164</v>
      </c>
      <c r="J8" s="78">
        <f>POWER(2,-I8)</f>
        <v>12.563129661296921</v>
      </c>
      <c r="L8" s="3"/>
    </row>
    <row r="9" spans="1:16" s="5" customFormat="1" ht="14" x14ac:dyDescent="0.15">
      <c r="A9" s="2" t="s">
        <v>33</v>
      </c>
      <c r="B9" s="4">
        <v>25.605842590332031</v>
      </c>
      <c r="C9" s="4">
        <v>14.332859039306641</v>
      </c>
      <c r="D9" s="36">
        <f t="shared" ref="D9:D11" si="0">B9-C9</f>
        <v>11.272983551025391</v>
      </c>
      <c r="E9" s="2" t="s">
        <v>33</v>
      </c>
      <c r="F9" s="7">
        <v>21.639467239379883</v>
      </c>
      <c r="G9" s="7">
        <v>14.268050193786621</v>
      </c>
      <c r="H9" s="36">
        <f>F9-G9</f>
        <v>7.3714170455932617</v>
      </c>
      <c r="I9" s="37">
        <f>H9-$D$12</f>
        <v>-4.2116336822509766</v>
      </c>
      <c r="J9" s="39">
        <f>POWER(2,-I9)</f>
        <v>18.527979823259479</v>
      </c>
      <c r="L9" s="3"/>
      <c r="M9" s="3"/>
      <c r="N9" s="3"/>
      <c r="O9" s="3"/>
      <c r="P9" s="3"/>
    </row>
    <row r="10" spans="1:16" s="5" customFormat="1" ht="14" x14ac:dyDescent="0.15">
      <c r="A10" s="8" t="s">
        <v>34</v>
      </c>
      <c r="B10" s="7">
        <v>26.391435623168945</v>
      </c>
      <c r="C10" s="7">
        <v>14.35271167755127</v>
      </c>
      <c r="D10" s="36">
        <f t="shared" si="0"/>
        <v>12.038723945617676</v>
      </c>
      <c r="E10" s="2" t="s">
        <v>34</v>
      </c>
      <c r="F10" s="4">
        <v>21.934886932373047</v>
      </c>
      <c r="G10" s="4">
        <v>14.339945793151855</v>
      </c>
      <c r="H10" s="36">
        <f>F10-G10</f>
        <v>7.5949411392211914</v>
      </c>
      <c r="I10" s="37">
        <f t="shared" ref="I10" si="1">H10-$D$12</f>
        <v>-3.9881095886230469</v>
      </c>
      <c r="J10" s="39">
        <f>POWER(2,-I10)</f>
        <v>15.868673047020877</v>
      </c>
      <c r="L10" s="3"/>
      <c r="M10" s="3"/>
      <c r="N10" s="3"/>
      <c r="O10" s="3"/>
      <c r="P10" s="3"/>
    </row>
    <row r="11" spans="1:16" s="5" customFormat="1" thickBot="1" x14ac:dyDescent="0.2">
      <c r="A11" s="2" t="s">
        <v>35</v>
      </c>
      <c r="B11" s="9">
        <v>25.738866806030273</v>
      </c>
      <c r="C11" s="9">
        <v>14.288313865661621</v>
      </c>
      <c r="D11" s="36">
        <f t="shared" si="0"/>
        <v>11.450552940368652</v>
      </c>
      <c r="E11" s="2" t="s">
        <v>35</v>
      </c>
      <c r="F11" s="9">
        <v>21.867103576660156</v>
      </c>
      <c r="G11" s="9">
        <v>14.259128570556641</v>
      </c>
      <c r="H11" s="36">
        <f>F11-G11</f>
        <v>7.6079750061035156</v>
      </c>
      <c r="I11" s="37">
        <f>H11-$D$12</f>
        <v>-3.9750757217407227</v>
      </c>
      <c r="J11" s="40">
        <f>POWER(2,-I11)</f>
        <v>15.72595495242717</v>
      </c>
      <c r="L11" s="3"/>
      <c r="M11" s="3"/>
      <c r="N11" s="3"/>
      <c r="O11" s="3"/>
      <c r="P11" s="3"/>
    </row>
    <row r="12" spans="1:16" s="5" customFormat="1" ht="14" x14ac:dyDescent="0.15">
      <c r="A12" s="41" t="s">
        <v>12</v>
      </c>
      <c r="B12" s="42">
        <f>AVERAGE(B9:B11)</f>
        <v>25.91204833984375</v>
      </c>
      <c r="C12" s="42">
        <f>AVERAGE(C9:C11)</f>
        <v>14.324628194173178</v>
      </c>
      <c r="D12" s="43">
        <f>AVERAGE(D8:D11)</f>
        <v>11.583050727844238</v>
      </c>
      <c r="E12" s="41" t="s">
        <v>12</v>
      </c>
      <c r="F12" s="42">
        <f>AVERAGE(F9:F11)</f>
        <v>21.813819249471027</v>
      </c>
      <c r="G12" s="42">
        <f>AVERAGE(G9:G11)</f>
        <v>14.289041519165039</v>
      </c>
      <c r="H12" s="43">
        <f>AVERAGE(H9:H11)</f>
        <v>7.5247777303059893</v>
      </c>
      <c r="I12" s="43">
        <f>AVERAGE(I9:I11)</f>
        <v>-4.058272997538249</v>
      </c>
      <c r="J12" s="63">
        <f>AVERAGE(J8:J11)</f>
        <v>15.671434371001112</v>
      </c>
      <c r="L12" s="3"/>
      <c r="M12" s="3"/>
      <c r="N12" s="3"/>
      <c r="O12" s="3"/>
      <c r="P12" s="3"/>
    </row>
    <row r="13" spans="1:16" s="5" customFormat="1" ht="14" x14ac:dyDescent="0.15">
      <c r="A13" s="45" t="s">
        <v>13</v>
      </c>
      <c r="B13" s="46">
        <f>MEDIAN(B9:B11)</f>
        <v>25.738866806030273</v>
      </c>
      <c r="C13" s="46">
        <f>MEDIAN(C9:C11)</f>
        <v>14.332859039306641</v>
      </c>
      <c r="D13" s="47">
        <f>MEDIAN(D9:D11)</f>
        <v>11.450552940368652</v>
      </c>
      <c r="E13" s="45" t="s">
        <v>13</v>
      </c>
      <c r="F13" s="46">
        <f>MEDIAN(F9:F11)</f>
        <v>21.867103576660156</v>
      </c>
      <c r="G13" s="46">
        <f>MEDIAN(G9:G11)</f>
        <v>14.268050193786621</v>
      </c>
      <c r="H13" s="47">
        <f>MEDIAN(H9:H11)</f>
        <v>7.5949411392211914</v>
      </c>
      <c r="I13" s="47">
        <f>MEDIAN(I9:I11)</f>
        <v>-3.9881095886230469</v>
      </c>
      <c r="J13" s="47">
        <f>MEDIAN(J9:J11)</f>
        <v>15.868673047020877</v>
      </c>
      <c r="L13" s="3"/>
      <c r="M13" s="3"/>
      <c r="N13" s="3"/>
      <c r="O13" s="3"/>
      <c r="P13" s="3"/>
    </row>
    <row r="14" spans="1:16" s="5" customFormat="1" thickBot="1" x14ac:dyDescent="0.2">
      <c r="A14" s="48" t="s">
        <v>14</v>
      </c>
      <c r="B14" s="49">
        <f>STDEV(B9:B11)</f>
        <v>0.42045568857011129</v>
      </c>
      <c r="C14" s="49">
        <f>STDEV(C9:C11)</f>
        <v>3.2978472565477188E-2</v>
      </c>
      <c r="D14" s="50">
        <f>STDEV(D9:D11)</f>
        <v>0.40079803129875236</v>
      </c>
      <c r="E14" s="48" t="s">
        <v>14</v>
      </c>
      <c r="F14" s="49">
        <f>STDEV(F9:F11)</f>
        <v>0.15475016444269882</v>
      </c>
      <c r="G14" s="49">
        <f>STDEV(G9:G11)</f>
        <v>4.4309509959579635E-2</v>
      </c>
      <c r="H14" s="50">
        <f>STDEV(H9:H11)</f>
        <v>0.13297403932025259</v>
      </c>
      <c r="I14" s="50">
        <f>STDEV(I9:I11)</f>
        <v>0.13297403932025259</v>
      </c>
      <c r="J14" s="50">
        <f>STDEV(J9:J11)</f>
        <v>1.5781647760101931</v>
      </c>
      <c r="L14" s="3"/>
      <c r="M14" s="3"/>
      <c r="N14" s="3"/>
      <c r="O14" s="3"/>
      <c r="P14" s="3"/>
    </row>
    <row r="15" spans="1:16" s="5" customFormat="1" ht="14" x14ac:dyDescent="0.15">
      <c r="A15" s="10"/>
      <c r="B15" s="10" t="s">
        <v>15</v>
      </c>
      <c r="C15" s="10"/>
      <c r="D15" s="10"/>
      <c r="E15" s="10"/>
      <c r="F15" s="10"/>
      <c r="G15" s="10"/>
      <c r="H15" s="10"/>
      <c r="I15" s="10"/>
      <c r="J15" s="11">
        <f>J14/(SQRT(4))</f>
        <v>0.78908238800509656</v>
      </c>
      <c r="L15" s="3"/>
      <c r="M15" s="3"/>
      <c r="N15" s="3"/>
      <c r="O15" s="3"/>
      <c r="P15" s="3"/>
    </row>
    <row r="16" spans="1:16" s="5" customFormat="1" ht="14" x14ac:dyDescent="0.15">
      <c r="A16" s="28" t="s">
        <v>23</v>
      </c>
      <c r="B16" s="10">
        <f>TTEST(B9:B11,F9:F11,2,2)</f>
        <v>9.2747838618180092E-5</v>
      </c>
      <c r="C16" s="10"/>
      <c r="L16" s="3"/>
      <c r="M16" s="3"/>
      <c r="N16" s="3"/>
      <c r="O16" s="3"/>
      <c r="P16" s="3"/>
    </row>
    <row r="17" spans="1:16" s="5" customFormat="1" ht="14" x14ac:dyDescent="0.15">
      <c r="A17" s="28" t="s">
        <v>1</v>
      </c>
      <c r="B17" s="10">
        <f>TTEST(C9:C11,G9:G11,2,2)</f>
        <v>0.32696839786762988</v>
      </c>
      <c r="C17" s="10"/>
      <c r="D17" s="10"/>
      <c r="E17" s="12"/>
      <c r="F17" s="51"/>
      <c r="L17" s="3"/>
      <c r="M17" s="3"/>
      <c r="N17" s="3"/>
      <c r="O17" s="3"/>
      <c r="P17" s="3"/>
    </row>
    <row r="18" spans="1:16" s="5" customFormat="1" ht="14" x14ac:dyDescent="0.15">
      <c r="A18" s="28" t="s">
        <v>16</v>
      </c>
      <c r="B18" s="64">
        <f>TTEST(D8:D11,H8:H11,2,2)</f>
        <v>1.0901460655816858E-6</v>
      </c>
      <c r="C18" s="10"/>
      <c r="D18" s="10"/>
      <c r="L18" s="3"/>
      <c r="M18" s="3"/>
      <c r="N18" s="3"/>
      <c r="O18" s="3"/>
      <c r="P18" s="3"/>
    </row>
    <row r="19" spans="1:16" s="5" customFormat="1" ht="14" x14ac:dyDescent="0.15">
      <c r="A19" s="52" t="s">
        <v>17</v>
      </c>
      <c r="B19" s="53">
        <f>POWER(-(-I12-I14),2)</f>
        <v>15.407971911387287</v>
      </c>
      <c r="C19" s="53"/>
      <c r="D19" s="10"/>
      <c r="E19" s="10"/>
      <c r="F19" s="10"/>
      <c r="L19" s="3"/>
      <c r="M19" s="3"/>
      <c r="N19" s="3"/>
      <c r="O19" s="3"/>
      <c r="P19" s="3"/>
    </row>
    <row r="20" spans="1:16" s="5" customFormat="1" ht="14" x14ac:dyDescent="0.15">
      <c r="A20" s="52" t="s">
        <v>18</v>
      </c>
      <c r="B20" s="53">
        <f>POWER(2,-I12)</f>
        <v>16.65949769936768</v>
      </c>
      <c r="C20" s="53"/>
      <c r="D20" s="10"/>
      <c r="E20" s="10"/>
      <c r="F20" s="10"/>
      <c r="G20" s="10"/>
      <c r="L20" s="3"/>
      <c r="M20" s="3"/>
      <c r="N20" s="3"/>
      <c r="O20" s="3"/>
      <c r="P20" s="3"/>
    </row>
    <row r="21" spans="1:16" ht="16" thickBot="1" x14ac:dyDescent="0.25">
      <c r="L21" s="65"/>
      <c r="M21" s="65"/>
      <c r="N21" s="65"/>
      <c r="O21" s="65"/>
      <c r="P21" s="65"/>
    </row>
    <row r="22" spans="1:16" s="5" customFormat="1" thickBot="1" x14ac:dyDescent="0.2">
      <c r="A22" s="32" t="s">
        <v>7</v>
      </c>
      <c r="B22" s="33" t="s">
        <v>69</v>
      </c>
      <c r="C22" s="33" t="s">
        <v>1</v>
      </c>
      <c r="D22" s="34" t="s">
        <v>8</v>
      </c>
      <c r="E22" s="32" t="s">
        <v>20</v>
      </c>
      <c r="F22" s="33" t="s">
        <v>69</v>
      </c>
      <c r="G22" s="33" t="s">
        <v>1</v>
      </c>
      <c r="H22" s="34" t="s">
        <v>8</v>
      </c>
      <c r="I22" s="33" t="s">
        <v>10</v>
      </c>
      <c r="J22" s="35" t="s">
        <v>11</v>
      </c>
      <c r="L22" s="3"/>
      <c r="M22" s="3"/>
      <c r="N22" s="3"/>
      <c r="O22" s="3"/>
      <c r="P22" s="3"/>
    </row>
    <row r="23" spans="1:16" s="5" customFormat="1" ht="14" x14ac:dyDescent="0.15">
      <c r="A23" s="2" t="s">
        <v>40</v>
      </c>
      <c r="B23" s="6">
        <v>25.381284713745117</v>
      </c>
      <c r="C23" s="6">
        <v>14.438050270080566</v>
      </c>
      <c r="D23" s="36">
        <f>B23-C23</f>
        <v>10.943234443664551</v>
      </c>
      <c r="E23" s="2" t="s">
        <v>40</v>
      </c>
      <c r="F23" s="6">
        <v>20.957212448120117</v>
      </c>
      <c r="G23" s="6">
        <v>14.399710655212402</v>
      </c>
      <c r="H23" s="36">
        <f>F23-G23</f>
        <v>6.5575017929077148</v>
      </c>
      <c r="I23" s="37">
        <f>H23-$D$27</f>
        <v>-4.4199404716491699</v>
      </c>
      <c r="J23" s="38">
        <f>POWER(2,-I23)</f>
        <v>21.405957607690187</v>
      </c>
      <c r="L23" s="3"/>
      <c r="M23" s="3"/>
      <c r="N23" s="3"/>
      <c r="O23" s="3"/>
      <c r="P23" s="3"/>
    </row>
    <row r="24" spans="1:16" s="5" customFormat="1" ht="14" x14ac:dyDescent="0.15">
      <c r="A24" s="2" t="s">
        <v>41</v>
      </c>
      <c r="B24" s="7">
        <v>25.638397216796875</v>
      </c>
      <c r="C24" s="7">
        <v>14.449965476989746</v>
      </c>
      <c r="D24" s="36">
        <f t="shared" ref="D24:D26" si="2">B24-C24</f>
        <v>11.188431739807129</v>
      </c>
      <c r="E24" s="2" t="s">
        <v>41</v>
      </c>
      <c r="F24" s="7">
        <v>21.395603179931641</v>
      </c>
      <c r="G24" s="7">
        <v>14.376022338867188</v>
      </c>
      <c r="H24" s="36">
        <f>F24-G24</f>
        <v>7.0195808410644531</v>
      </c>
      <c r="I24" s="37">
        <f t="shared" ref="I24:I25" si="3">H24-$D$27</f>
        <v>-3.9578614234924316</v>
      </c>
      <c r="J24" s="39">
        <f>POWER(2,-I24)</f>
        <v>15.539427234147036</v>
      </c>
      <c r="L24" s="3"/>
      <c r="M24" s="3"/>
      <c r="N24" s="3"/>
      <c r="O24" s="3"/>
      <c r="P24" s="3"/>
    </row>
    <row r="25" spans="1:16" s="5" customFormat="1" ht="14" x14ac:dyDescent="0.15">
      <c r="A25" s="2" t="s">
        <v>42</v>
      </c>
      <c r="B25" s="4">
        <v>25.156604766845703</v>
      </c>
      <c r="C25" s="4">
        <v>14.439188957214355</v>
      </c>
      <c r="D25" s="36">
        <f t="shared" si="2"/>
        <v>10.717415809631348</v>
      </c>
      <c r="E25" s="2" t="s">
        <v>42</v>
      </c>
      <c r="F25" s="4">
        <v>21.020172119140625</v>
      </c>
      <c r="G25" s="4">
        <v>14.323387145996094</v>
      </c>
      <c r="H25" s="36">
        <f>F25-G25</f>
        <v>6.6967849731445312</v>
      </c>
      <c r="I25" s="37">
        <f t="shared" si="3"/>
        <v>-4.2806572914123535</v>
      </c>
      <c r="J25" s="39">
        <f>POWER(2,-I25)</f>
        <v>19.435971155873776</v>
      </c>
      <c r="L25" s="3"/>
      <c r="M25" s="3"/>
      <c r="N25" s="3"/>
      <c r="O25" s="3"/>
      <c r="P25" s="3"/>
    </row>
    <row r="26" spans="1:16" s="5" customFormat="1" thickBot="1" x14ac:dyDescent="0.2">
      <c r="A26" s="2" t="s">
        <v>43</v>
      </c>
      <c r="B26" s="9">
        <v>25.496212005615234</v>
      </c>
      <c r="C26" s="9">
        <v>14.435524940490723</v>
      </c>
      <c r="D26" s="36">
        <f t="shared" si="2"/>
        <v>11.060687065124512</v>
      </c>
      <c r="E26" s="2" t="s">
        <v>43</v>
      </c>
      <c r="F26" s="9">
        <v>21.009307861328125</v>
      </c>
      <c r="G26" s="9">
        <v>14.3472900390625</v>
      </c>
      <c r="H26" s="36">
        <f>F26-G26</f>
        <v>6.662017822265625</v>
      </c>
      <c r="I26" s="37">
        <f>H26-$D$27</f>
        <v>-4.3154244422912598</v>
      </c>
      <c r="J26" s="40">
        <f>POWER(2,-I26)</f>
        <v>19.910043145366291</v>
      </c>
      <c r="L26" s="3"/>
      <c r="M26" s="3"/>
      <c r="N26" s="3"/>
      <c r="O26" s="3"/>
      <c r="P26" s="3"/>
    </row>
    <row r="27" spans="1:16" s="5" customFormat="1" ht="14" x14ac:dyDescent="0.15">
      <c r="A27" s="41" t="s">
        <v>12</v>
      </c>
      <c r="B27" s="42">
        <f>AVERAGE(B23:B26)</f>
        <v>25.418124675750732</v>
      </c>
      <c r="C27" s="42">
        <f>AVERAGE(C23:C26)</f>
        <v>14.440682411193848</v>
      </c>
      <c r="D27" s="43">
        <f>AVERAGE(D23:D26)</f>
        <v>10.977442264556885</v>
      </c>
      <c r="E27" s="41" t="s">
        <v>12</v>
      </c>
      <c r="F27" s="42">
        <f>AVERAGE(F23:F26)</f>
        <v>21.095573902130127</v>
      </c>
      <c r="G27" s="42">
        <f>AVERAGE(G23:G26)</f>
        <v>14.361602544784546</v>
      </c>
      <c r="H27" s="43">
        <f>AVERAGE(H23:H26)</f>
        <v>6.7339713573455811</v>
      </c>
      <c r="I27" s="43">
        <f>AVERAGE(I23:I26)</f>
        <v>-4.2434709072113037</v>
      </c>
      <c r="J27" s="63">
        <f>AVERAGE(J23:J26)</f>
        <v>19.072849785769321</v>
      </c>
      <c r="L27" s="3"/>
      <c r="M27" s="3"/>
      <c r="N27" s="3"/>
      <c r="O27" s="3"/>
      <c r="P27" s="3"/>
    </row>
    <row r="28" spans="1:16" s="5" customFormat="1" ht="14" x14ac:dyDescent="0.15">
      <c r="A28" s="45" t="s">
        <v>13</v>
      </c>
      <c r="B28" s="46">
        <f>MEDIAN(B23:B26)</f>
        <v>25.438748359680176</v>
      </c>
      <c r="C28" s="46">
        <f>MEDIAN(C23:C26)</f>
        <v>14.438619613647461</v>
      </c>
      <c r="D28" s="47">
        <f>MEDIAN(D23:D26)</f>
        <v>11.001960754394531</v>
      </c>
      <c r="E28" s="45" t="s">
        <v>13</v>
      </c>
      <c r="F28" s="46">
        <f>MEDIAN(F23:F26)</f>
        <v>21.014739990234375</v>
      </c>
      <c r="G28" s="46">
        <f>MEDIAN(G23:G26)</f>
        <v>14.361656188964844</v>
      </c>
      <c r="H28" s="47">
        <f>MEDIAN(H23:H26)</f>
        <v>6.6794013977050781</v>
      </c>
      <c r="I28" s="47">
        <f>MEDIAN(I23:I26)</f>
        <v>-4.2980408668518066</v>
      </c>
      <c r="J28" s="47">
        <f>MEDIAN(J23:J26)</f>
        <v>19.673007150620034</v>
      </c>
      <c r="L28" s="3"/>
      <c r="M28" s="3"/>
      <c r="N28" s="3"/>
      <c r="O28" s="3"/>
      <c r="P28" s="3"/>
    </row>
    <row r="29" spans="1:16" s="5" customFormat="1" thickBot="1" x14ac:dyDescent="0.2">
      <c r="A29" s="48" t="s">
        <v>14</v>
      </c>
      <c r="B29" s="49">
        <f>STDEV(B23:B26)</f>
        <v>0.2036070308040811</v>
      </c>
      <c r="C29" s="49">
        <f>STDEV(C23:C26)</f>
        <v>6.3753009407049085E-3</v>
      </c>
      <c r="D29" s="50">
        <f>STDEV(D23:D26)</f>
        <v>0.2001917312305562</v>
      </c>
      <c r="E29" s="48" t="s">
        <v>14</v>
      </c>
      <c r="F29" s="49">
        <f>STDEV(F23:F26)</f>
        <v>0.20189825669340694</v>
      </c>
      <c r="G29" s="49">
        <f>STDEV(G23:G26)</f>
        <v>3.3293758506019878E-2</v>
      </c>
      <c r="H29" s="50">
        <f>STDEV(H23:H26)</f>
        <v>0.19939443551538863</v>
      </c>
      <c r="I29" s="50">
        <f>STDEV(I23:I26)</f>
        <v>0.19939443551538863</v>
      </c>
      <c r="J29" s="50">
        <f>STDEV(J23:J26)</f>
        <v>2.5007476807147819</v>
      </c>
      <c r="L29" s="3"/>
      <c r="M29" s="3"/>
      <c r="N29" s="3"/>
      <c r="O29" s="3"/>
      <c r="P29" s="3"/>
    </row>
    <row r="30" spans="1:16" s="5" customFormat="1" ht="14" x14ac:dyDescent="0.15">
      <c r="A30" s="10"/>
      <c r="B30" s="10" t="s">
        <v>15</v>
      </c>
      <c r="C30" s="10"/>
      <c r="D30" s="10"/>
      <c r="E30" s="10"/>
      <c r="F30" s="10"/>
      <c r="G30" s="10"/>
      <c r="H30" s="10"/>
      <c r="I30" s="10"/>
      <c r="J30" s="11">
        <f>J29/(SQRT(4))</f>
        <v>1.250373840357391</v>
      </c>
      <c r="L30" s="3"/>
      <c r="M30" s="3"/>
      <c r="N30" s="3"/>
      <c r="O30" s="3"/>
      <c r="P30" s="3"/>
    </row>
    <row r="31" spans="1:16" s="5" customFormat="1" ht="14" x14ac:dyDescent="0.15">
      <c r="A31" s="28" t="s">
        <v>23</v>
      </c>
      <c r="B31" s="10">
        <f>TTEST(B23:B26,F23:F26,2,2)</f>
        <v>8.8327259599124384E-8</v>
      </c>
      <c r="C31" s="10"/>
      <c r="L31" s="3"/>
      <c r="M31" s="3"/>
      <c r="N31" s="3"/>
      <c r="O31" s="3"/>
      <c r="P31" s="3"/>
    </row>
    <row r="32" spans="1:16" s="5" customFormat="1" ht="14" x14ac:dyDescent="0.15">
      <c r="A32" s="28" t="s">
        <v>1</v>
      </c>
      <c r="B32" s="10">
        <f>TTEST(C23:C26,G23:G26,2,2)</f>
        <v>3.446957013546846E-3</v>
      </c>
      <c r="C32" s="10"/>
      <c r="D32" s="10"/>
      <c r="E32" s="1"/>
      <c r="F32" s="3"/>
      <c r="G32" s="3"/>
      <c r="L32" s="3"/>
      <c r="M32" s="3"/>
      <c r="N32" s="3"/>
      <c r="O32" s="3"/>
      <c r="P32" s="3"/>
    </row>
    <row r="33" spans="1:16" s="5" customFormat="1" ht="14" x14ac:dyDescent="0.15">
      <c r="A33" s="28" t="s">
        <v>16</v>
      </c>
      <c r="B33" s="64">
        <f>TTEST(D23:D26,H23:H26,2,2)</f>
        <v>9.0326933839835477E-8</v>
      </c>
      <c r="C33" s="10"/>
      <c r="D33" s="10"/>
      <c r="L33" s="3"/>
      <c r="M33" s="3"/>
      <c r="N33" s="3"/>
      <c r="O33" s="3"/>
      <c r="P33" s="3"/>
    </row>
    <row r="34" spans="1:16" s="5" customFormat="1" ht="14" x14ac:dyDescent="0.15">
      <c r="A34" s="52" t="s">
        <v>17</v>
      </c>
      <c r="B34" s="53">
        <f>POWER(-(-I27-I29),2)</f>
        <v>16.35455450892448</v>
      </c>
      <c r="C34" s="53"/>
      <c r="D34" s="10"/>
      <c r="E34" s="10"/>
      <c r="F34" s="10"/>
      <c r="L34" s="3"/>
      <c r="M34" s="3"/>
      <c r="N34" s="3"/>
      <c r="O34" s="3"/>
      <c r="P34" s="3"/>
    </row>
    <row r="35" spans="1:16" s="5" customFormat="1" ht="14" x14ac:dyDescent="0.15">
      <c r="A35" s="52" t="s">
        <v>18</v>
      </c>
      <c r="B35" s="53">
        <f>POWER(2,-I27)</f>
        <v>18.941397963058517</v>
      </c>
      <c r="C35" s="53"/>
      <c r="D35" s="10"/>
      <c r="E35" s="10"/>
      <c r="F35" s="10"/>
      <c r="G35" s="10"/>
      <c r="L35" s="3"/>
      <c r="M35" s="3"/>
      <c r="N35" s="3"/>
      <c r="O35" s="3"/>
      <c r="P35" s="3"/>
    </row>
    <row r="36" spans="1:16" ht="16" thickBot="1" x14ac:dyDescent="0.25">
      <c r="L36" s="65"/>
      <c r="M36" s="65"/>
      <c r="N36" s="65"/>
      <c r="O36" s="65"/>
      <c r="P36" s="65"/>
    </row>
    <row r="37" spans="1:16" s="5" customFormat="1" thickBot="1" x14ac:dyDescent="0.2">
      <c r="A37" s="32" t="s">
        <v>7</v>
      </c>
      <c r="B37" s="33" t="s">
        <v>69</v>
      </c>
      <c r="C37" s="33"/>
      <c r="D37" s="34" t="s">
        <v>8</v>
      </c>
      <c r="E37" s="32" t="s">
        <v>20</v>
      </c>
      <c r="F37" s="33" t="s">
        <v>69</v>
      </c>
      <c r="G37" s="33" t="s">
        <v>1</v>
      </c>
      <c r="H37" s="34" t="s">
        <v>8</v>
      </c>
      <c r="I37" s="33" t="s">
        <v>10</v>
      </c>
      <c r="J37" s="35" t="s">
        <v>11</v>
      </c>
      <c r="L37" s="3"/>
      <c r="M37" s="3"/>
      <c r="N37" s="3"/>
      <c r="O37" s="3"/>
      <c r="P37" s="3"/>
    </row>
    <row r="38" spans="1:16" s="5" customFormat="1" ht="14" x14ac:dyDescent="0.15">
      <c r="A38" s="2" t="s">
        <v>48</v>
      </c>
      <c r="B38" s="6">
        <v>26.290548324584961</v>
      </c>
      <c r="C38" s="6">
        <v>14.356448173522949</v>
      </c>
      <c r="D38" s="36">
        <f>B38-C38</f>
        <v>11.934100151062012</v>
      </c>
      <c r="E38" s="2" t="s">
        <v>48</v>
      </c>
      <c r="F38" s="6">
        <v>22.864679336547852</v>
      </c>
      <c r="G38" s="6">
        <v>14.319541931152344</v>
      </c>
      <c r="H38" s="36">
        <f>F38-G38</f>
        <v>8.5451374053955078</v>
      </c>
      <c r="I38" s="37">
        <f>H38-$D$42</f>
        <v>-3.5311110019683838</v>
      </c>
      <c r="J38" s="38">
        <f>POWER(2,-I38)</f>
        <v>11.560332609270866</v>
      </c>
      <c r="L38" s="3"/>
      <c r="M38" s="3"/>
      <c r="N38" s="3"/>
      <c r="O38" s="3"/>
      <c r="P38" s="3"/>
    </row>
    <row r="39" spans="1:16" s="5" customFormat="1" ht="14" x14ac:dyDescent="0.15">
      <c r="A39" s="2" t="s">
        <v>49</v>
      </c>
      <c r="B39" s="4">
        <v>26.662370681762695</v>
      </c>
      <c r="C39" s="4">
        <v>14.345342636108398</v>
      </c>
      <c r="D39" s="36">
        <f t="shared" ref="D39:D41" si="4">B39-C39</f>
        <v>12.317028045654297</v>
      </c>
      <c r="E39" s="2" t="s">
        <v>49</v>
      </c>
      <c r="F39" s="7">
        <v>22.87358283996582</v>
      </c>
      <c r="G39" s="7">
        <v>14.352193832397461</v>
      </c>
      <c r="H39" s="36">
        <f>F39-G39</f>
        <v>8.5213890075683594</v>
      </c>
      <c r="I39" s="37">
        <f>H39-$D$42</f>
        <v>-3.5548593997955322</v>
      </c>
      <c r="J39" s="39">
        <f>POWER(2,-I39)</f>
        <v>11.752203680186462</v>
      </c>
      <c r="L39" s="3"/>
      <c r="M39" s="3"/>
      <c r="N39" s="3"/>
      <c r="O39" s="3"/>
      <c r="P39" s="3"/>
    </row>
    <row r="40" spans="1:16" s="5" customFormat="1" ht="14" x14ac:dyDescent="0.15">
      <c r="A40" s="8" t="s">
        <v>50</v>
      </c>
      <c r="B40" s="7">
        <v>26.522298812866211</v>
      </c>
      <c r="C40" s="7">
        <v>14.457223892211914</v>
      </c>
      <c r="D40" s="36">
        <f t="shared" si="4"/>
        <v>12.065074920654297</v>
      </c>
      <c r="E40" s="2" t="s">
        <v>50</v>
      </c>
      <c r="F40" s="4">
        <v>22.995414733886719</v>
      </c>
      <c r="G40" s="4">
        <v>14.348443984985352</v>
      </c>
      <c r="H40" s="36">
        <f>F40-G40</f>
        <v>8.6469707489013672</v>
      </c>
      <c r="I40" s="37">
        <f t="shared" ref="I40:I41" si="5">H40-$D$42</f>
        <v>-3.4292776584625244</v>
      </c>
      <c r="J40" s="39">
        <f>POWER(2,-I40)</f>
        <v>10.772473605389148</v>
      </c>
      <c r="L40" s="3"/>
      <c r="M40" s="3"/>
      <c r="N40" s="3"/>
      <c r="O40" s="3"/>
      <c r="P40" s="3"/>
    </row>
    <row r="41" spans="1:16" s="5" customFormat="1" thickBot="1" x14ac:dyDescent="0.2">
      <c r="A41" s="2" t="s">
        <v>51</v>
      </c>
      <c r="B41" s="9">
        <v>26.363584518432617</v>
      </c>
      <c r="C41" s="9">
        <v>14.374794006347656</v>
      </c>
      <c r="D41" s="36">
        <f t="shared" si="4"/>
        <v>11.988790512084961</v>
      </c>
      <c r="E41" s="2" t="s">
        <v>51</v>
      </c>
      <c r="F41" s="9">
        <v>22.931449890136719</v>
      </c>
      <c r="G41" s="9">
        <v>14.367364883422852</v>
      </c>
      <c r="H41" s="36">
        <f>F41-G41</f>
        <v>8.5640850067138672</v>
      </c>
      <c r="I41" s="37">
        <f t="shared" si="5"/>
        <v>-3.5121634006500244</v>
      </c>
      <c r="J41" s="40">
        <f>POWER(2,-I41)</f>
        <v>11.409497913454249</v>
      </c>
      <c r="L41" s="3"/>
      <c r="M41" s="3"/>
      <c r="N41" s="3"/>
      <c r="O41" s="3"/>
      <c r="P41" s="3"/>
    </row>
    <row r="42" spans="1:16" s="5" customFormat="1" ht="14" x14ac:dyDescent="0.15">
      <c r="A42" s="41" t="s">
        <v>12</v>
      </c>
      <c r="B42" s="42">
        <f>AVERAGE(B38:B41)</f>
        <v>26.459700584411621</v>
      </c>
      <c r="C42" s="42">
        <f>AVERAGE(C38:C41)</f>
        <v>14.383452177047729</v>
      </c>
      <c r="D42" s="43">
        <f>AVERAGE(D38:D41)</f>
        <v>12.076248407363892</v>
      </c>
      <c r="E42" s="41" t="s">
        <v>12</v>
      </c>
      <c r="F42" s="42">
        <f>AVERAGE(F38:F41)</f>
        <v>22.916281700134277</v>
      </c>
      <c r="G42" s="42">
        <f>AVERAGE(G38:G41)</f>
        <v>14.346886157989502</v>
      </c>
      <c r="H42" s="43">
        <f>AVERAGE(H38:H41)</f>
        <v>8.5693955421447754</v>
      </c>
      <c r="I42" s="43">
        <f>AVERAGE(I38:I41)</f>
        <v>-3.5068528652191162</v>
      </c>
      <c r="J42" s="63">
        <f>AVERAGE(J38:J41)</f>
        <v>11.373626952075181</v>
      </c>
      <c r="L42" s="3"/>
      <c r="M42" s="3"/>
      <c r="N42" s="3"/>
      <c r="O42" s="3"/>
      <c r="P42" s="3"/>
    </row>
    <row r="43" spans="1:16" s="5" customFormat="1" ht="14" x14ac:dyDescent="0.15">
      <c r="A43" s="45" t="s">
        <v>13</v>
      </c>
      <c r="B43" s="46">
        <f>MEDIAN(B38:B41)</f>
        <v>26.442941665649414</v>
      </c>
      <c r="C43" s="46">
        <f>MEDIAN(C38:C41)</f>
        <v>14.365621089935303</v>
      </c>
      <c r="D43" s="47">
        <f>MEDIAN(D38:D41)</f>
        <v>12.026932716369629</v>
      </c>
      <c r="E43" s="45" t="s">
        <v>13</v>
      </c>
      <c r="F43" s="46">
        <f>MEDIAN(F38:F41)</f>
        <v>22.90251636505127</v>
      </c>
      <c r="G43" s="46">
        <f>MEDIAN(G38:G41)</f>
        <v>14.350318908691406</v>
      </c>
      <c r="H43" s="47">
        <f>MEDIAN(H38:H41)</f>
        <v>8.5546112060546875</v>
      </c>
      <c r="I43" s="47">
        <f>MEDIAN(I38:I41)</f>
        <v>-3.5216372013092041</v>
      </c>
      <c r="J43" s="47">
        <f>MEDIAN(J38:J41)</f>
        <v>11.484915261362557</v>
      </c>
      <c r="L43" s="3"/>
      <c r="M43" s="3"/>
      <c r="N43" s="3"/>
      <c r="O43" s="3"/>
      <c r="P43" s="3"/>
    </row>
    <row r="44" spans="1:16" s="5" customFormat="1" thickBot="1" x14ac:dyDescent="0.2">
      <c r="A44" s="48" t="s">
        <v>14</v>
      </c>
      <c r="B44" s="49">
        <f>STDEV(B38:B41)</f>
        <v>0.16617710603418781</v>
      </c>
      <c r="C44" s="49">
        <f>STDEV(C38:C41)</f>
        <v>5.0658277359546026E-2</v>
      </c>
      <c r="D44" s="50">
        <f>STDEV(D38:D41)</f>
        <v>0.16926772800979442</v>
      </c>
      <c r="E44" s="48" t="s">
        <v>14</v>
      </c>
      <c r="F44" s="49">
        <f>STDEV(F38:F41)</f>
        <v>6.0492720240279935E-2</v>
      </c>
      <c r="G44" s="49">
        <f>STDEV(G38:G41)</f>
        <v>1.9980683749281317E-2</v>
      </c>
      <c r="H44" s="50">
        <f>STDEV(H38:H41)</f>
        <v>5.4586930824370071E-2</v>
      </c>
      <c r="I44" s="50">
        <f>STDEV(I38:I41)</f>
        <v>5.4586930824370071E-2</v>
      </c>
      <c r="J44" s="50">
        <f>STDEV(J38:J41)</f>
        <v>0.42459840382742492</v>
      </c>
      <c r="L44" s="3"/>
      <c r="M44" s="3"/>
      <c r="N44" s="3"/>
      <c r="O44" s="3"/>
      <c r="P44" s="3"/>
    </row>
    <row r="45" spans="1:16" s="5" customFormat="1" ht="14" x14ac:dyDescent="0.15">
      <c r="A45" s="10"/>
      <c r="B45" s="10" t="s">
        <v>15</v>
      </c>
      <c r="C45" s="10"/>
      <c r="D45" s="10"/>
      <c r="E45" s="10"/>
      <c r="F45" s="10"/>
      <c r="G45" s="10"/>
      <c r="H45" s="10"/>
      <c r="I45" s="10"/>
      <c r="J45" s="11">
        <f>J44/(SQRT(4))</f>
        <v>0.21229920191371246</v>
      </c>
      <c r="L45" s="3"/>
      <c r="M45" s="3"/>
      <c r="N45" s="3"/>
      <c r="O45" s="3"/>
      <c r="P45" s="3"/>
    </row>
    <row r="46" spans="1:16" s="5" customFormat="1" ht="14" x14ac:dyDescent="0.15">
      <c r="A46" s="28" t="s">
        <v>23</v>
      </c>
      <c r="B46" s="10">
        <f>TTEST(B38:B41,F38:F41,2,2)</f>
        <v>1.6139712954416467E-8</v>
      </c>
      <c r="C46" s="10"/>
      <c r="L46" s="3"/>
      <c r="M46" s="3"/>
      <c r="N46" s="3"/>
      <c r="O46" s="3"/>
      <c r="P46" s="3"/>
    </row>
    <row r="47" spans="1:16" s="5" customFormat="1" ht="14" x14ac:dyDescent="0.15">
      <c r="A47" s="28" t="s">
        <v>1</v>
      </c>
      <c r="B47" s="10">
        <f>TTEST(C38:C41,G38:G41,2,2)</f>
        <v>0.22785863793400901</v>
      </c>
      <c r="C47" s="10"/>
      <c r="D47" s="10"/>
      <c r="E47" s="12"/>
      <c r="F47" s="51"/>
      <c r="L47" s="3"/>
      <c r="M47" s="3"/>
      <c r="N47" s="3"/>
      <c r="O47" s="3"/>
      <c r="P47" s="3"/>
    </row>
    <row r="48" spans="1:16" s="5" customFormat="1" ht="14" x14ac:dyDescent="0.15">
      <c r="A48" s="28" t="s">
        <v>16</v>
      </c>
      <c r="B48" s="64">
        <f>TTEST(D38:D41,H38:H41,2,2)</f>
        <v>1.7765582496870772E-8</v>
      </c>
      <c r="C48" s="10"/>
      <c r="D48" s="10"/>
      <c r="L48" s="3"/>
      <c r="M48" s="3"/>
      <c r="N48" s="3"/>
      <c r="O48" s="3"/>
      <c r="P48" s="3"/>
    </row>
    <row r="49" spans="1:16" s="5" customFormat="1" ht="14" x14ac:dyDescent="0.15">
      <c r="A49" s="52" t="s">
        <v>17</v>
      </c>
      <c r="B49" s="53">
        <f>POWER(-(-I42-I44),2)</f>
        <v>11.918140081782429</v>
      </c>
      <c r="C49" s="53"/>
      <c r="D49" s="10"/>
      <c r="E49" s="10"/>
      <c r="F49" s="10"/>
      <c r="L49" s="3"/>
      <c r="M49" s="3"/>
      <c r="N49" s="3"/>
      <c r="O49" s="3"/>
      <c r="P49" s="3"/>
    </row>
    <row r="50" spans="1:16" s="5" customFormat="1" ht="14" x14ac:dyDescent="0.15">
      <c r="A50" s="52" t="s">
        <v>18</v>
      </c>
      <c r="B50" s="53">
        <f>POWER(2,-I42)</f>
        <v>11.367576951962507</v>
      </c>
      <c r="C50" s="53"/>
      <c r="D50" s="10"/>
      <c r="E50" s="10"/>
      <c r="F50" s="10"/>
      <c r="G50" s="10"/>
      <c r="L50" s="3"/>
      <c r="M50" s="3"/>
      <c r="N50" s="3"/>
      <c r="O50" s="3"/>
      <c r="P50" s="3"/>
    </row>
    <row r="51" spans="1:16" x14ac:dyDescent="0.2">
      <c r="L51" s="65"/>
      <c r="M51" s="65"/>
      <c r="N51" s="65"/>
      <c r="O51" s="65"/>
      <c r="P51" s="65"/>
    </row>
    <row r="52" spans="1:16" x14ac:dyDescent="0.2">
      <c r="L52" s="65"/>
      <c r="M52" s="65"/>
      <c r="N52" s="65"/>
      <c r="O52" s="65"/>
      <c r="P52" s="65"/>
    </row>
    <row r="53" spans="1:16" x14ac:dyDescent="0.2">
      <c r="L53" s="65"/>
      <c r="M53" s="65"/>
      <c r="N53" s="65"/>
      <c r="O53" s="65"/>
      <c r="P53" s="65"/>
    </row>
    <row r="54" spans="1:16" x14ac:dyDescent="0.2">
      <c r="L54" s="65"/>
      <c r="M54" s="65"/>
      <c r="N54" s="65"/>
      <c r="O54" s="65"/>
      <c r="P54" s="65"/>
    </row>
    <row r="55" spans="1:16" x14ac:dyDescent="0.2">
      <c r="L55" s="65"/>
      <c r="M55" s="65"/>
      <c r="N55" s="65"/>
      <c r="O55" s="65"/>
      <c r="P55" s="65"/>
    </row>
    <row r="56" spans="1:16" x14ac:dyDescent="0.2">
      <c r="L56" s="65"/>
      <c r="M56" s="65"/>
      <c r="N56" s="65"/>
      <c r="O56" s="65"/>
      <c r="P56" s="65"/>
    </row>
    <row r="57" spans="1:16" x14ac:dyDescent="0.2">
      <c r="L57" s="65"/>
      <c r="M57" s="65"/>
      <c r="N57" s="65"/>
      <c r="O57" s="65"/>
      <c r="P57" s="65"/>
    </row>
    <row r="58" spans="1:16" x14ac:dyDescent="0.2">
      <c r="L58" s="65"/>
      <c r="M58" s="65"/>
      <c r="N58" s="65"/>
      <c r="O58" s="65"/>
      <c r="P58" s="65"/>
    </row>
    <row r="59" spans="1:16" x14ac:dyDescent="0.2">
      <c r="L59" s="65"/>
      <c r="M59" s="65"/>
      <c r="N59" s="65"/>
      <c r="O59" s="65"/>
      <c r="P59" s="65"/>
    </row>
    <row r="60" spans="1:16" x14ac:dyDescent="0.2">
      <c r="L60" s="65"/>
      <c r="M60" s="65"/>
      <c r="N60" s="65"/>
      <c r="O60" s="65"/>
      <c r="P60" s="65"/>
    </row>
    <row r="61" spans="1:16" x14ac:dyDescent="0.2">
      <c r="L61" s="65"/>
      <c r="M61" s="65"/>
      <c r="N61" s="65"/>
      <c r="O61" s="65"/>
      <c r="P61" s="65"/>
    </row>
    <row r="62" spans="1:16" x14ac:dyDescent="0.2">
      <c r="L62" s="65"/>
      <c r="M62" s="65"/>
      <c r="N62" s="65"/>
      <c r="O62" s="65"/>
      <c r="P62" s="65"/>
    </row>
    <row r="63" spans="1:16" x14ac:dyDescent="0.2">
      <c r="L63" s="65"/>
      <c r="M63" s="65"/>
      <c r="N63" s="65"/>
      <c r="O63" s="65"/>
      <c r="P63" s="6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E9AEE-6AF0-46E1-B634-2F22650CE367}">
  <dimension ref="A1:P63"/>
  <sheetViews>
    <sheetView tabSelected="1" workbookViewId="0">
      <selection activeCell="A2" sqref="A2"/>
    </sheetView>
  </sheetViews>
  <sheetFormatPr baseColWidth="10" defaultColWidth="9.1640625" defaultRowHeight="15" x14ac:dyDescent="0.2"/>
  <cols>
    <col min="1" max="1" width="14.6640625" style="30" customWidth="1"/>
    <col min="2" max="4" width="10.33203125" style="30" customWidth="1"/>
    <col min="5" max="5" width="14.6640625" style="30" customWidth="1"/>
    <col min="6" max="9" width="10.33203125" style="30" customWidth="1"/>
    <col min="10" max="10" width="10.1640625" style="30" bestFit="1" customWidth="1"/>
    <col min="11" max="16384" width="9.1640625" style="30"/>
  </cols>
  <sheetData>
    <row r="1" spans="1:16" s="68" customFormat="1" x14ac:dyDescent="0.2">
      <c r="A1" s="68" t="s">
        <v>73</v>
      </c>
    </row>
    <row r="3" spans="1:16" s="5" customFormat="1" ht="18" x14ac:dyDescent="0.2">
      <c r="A3" s="27" t="s">
        <v>19</v>
      </c>
      <c r="B3" s="28"/>
      <c r="C3" s="10"/>
      <c r="D3" s="10"/>
      <c r="E3" s="10"/>
      <c r="F3" s="10"/>
      <c r="G3" s="10"/>
      <c r="H3" s="10"/>
      <c r="J3" s="29">
        <v>43691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31" t="s">
        <v>2</v>
      </c>
      <c r="B4" s="28"/>
      <c r="C4" s="10"/>
      <c r="D4" s="10"/>
      <c r="E4" s="10"/>
      <c r="F4" s="10"/>
      <c r="G4" s="10"/>
      <c r="H4" s="10"/>
      <c r="J4" s="29">
        <v>43906</v>
      </c>
      <c r="K4" s="5" t="s">
        <v>70</v>
      </c>
      <c r="L4" s="3"/>
      <c r="M4" s="3"/>
      <c r="N4" s="3"/>
      <c r="O4" s="3"/>
      <c r="P4" s="3"/>
    </row>
    <row r="5" spans="1:16" s="5" customFormat="1" ht="16" x14ac:dyDescent="0.2">
      <c r="A5" s="31" t="s">
        <v>4</v>
      </c>
      <c r="B5" s="28"/>
      <c r="C5" s="10"/>
      <c r="D5" s="10"/>
      <c r="E5" s="10"/>
      <c r="F5" s="10"/>
      <c r="G5" s="10"/>
      <c r="H5" s="10"/>
      <c r="J5" s="10" t="s">
        <v>5</v>
      </c>
      <c r="K5" s="5" t="s">
        <v>21</v>
      </c>
      <c r="L5" s="3"/>
      <c r="M5" s="3"/>
      <c r="N5" s="3"/>
      <c r="O5" s="3"/>
      <c r="P5" s="3"/>
    </row>
    <row r="6" spans="1:16" ht="16" thickBot="1" x14ac:dyDescent="0.25"/>
    <row r="7" spans="1:16" ht="16" thickBot="1" x14ac:dyDescent="0.25">
      <c r="A7" s="70" t="s">
        <v>7</v>
      </c>
      <c r="B7" s="71" t="s">
        <v>70</v>
      </c>
      <c r="C7" s="71" t="s">
        <v>1</v>
      </c>
      <c r="D7" s="72" t="s">
        <v>8</v>
      </c>
      <c r="E7" s="70" t="s">
        <v>20</v>
      </c>
      <c r="F7" s="71" t="s">
        <v>70</v>
      </c>
      <c r="G7" s="71" t="s">
        <v>1</v>
      </c>
      <c r="H7" s="72" t="s">
        <v>8</v>
      </c>
      <c r="I7" s="71" t="s">
        <v>10</v>
      </c>
      <c r="J7" s="73" t="s">
        <v>11</v>
      </c>
      <c r="L7" s="65"/>
    </row>
    <row r="8" spans="1:16" s="5" customFormat="1" ht="14" x14ac:dyDescent="0.15">
      <c r="A8" s="79" t="s">
        <v>32</v>
      </c>
      <c r="B8" s="80">
        <v>23.856725692749023</v>
      </c>
      <c r="C8" s="6">
        <v>14.341446876525879</v>
      </c>
      <c r="D8" s="76">
        <f>B8-C8</f>
        <v>9.5152788162231445</v>
      </c>
      <c r="E8" s="2" t="s">
        <v>32</v>
      </c>
      <c r="F8" s="6"/>
      <c r="G8" s="6"/>
      <c r="H8" s="76"/>
      <c r="I8" s="77"/>
      <c r="J8" s="78"/>
      <c r="L8" s="3"/>
    </row>
    <row r="9" spans="1:16" s="5" customFormat="1" ht="14" x14ac:dyDescent="0.15">
      <c r="A9" s="13" t="s">
        <v>33</v>
      </c>
      <c r="B9" s="14"/>
      <c r="C9" s="4"/>
      <c r="D9" s="36"/>
      <c r="E9" s="2" t="s">
        <v>33</v>
      </c>
      <c r="F9" s="7">
        <v>22.52049446105957</v>
      </c>
      <c r="G9" s="7">
        <v>14.266120910644531</v>
      </c>
      <c r="H9" s="36">
        <f>F9-G9</f>
        <v>8.2543735504150391</v>
      </c>
      <c r="I9" s="37">
        <f>H9-$D$12</f>
        <v>-1.3438418706258144</v>
      </c>
      <c r="J9" s="39">
        <f>POWER(2,-I9)</f>
        <v>2.5382635455176592</v>
      </c>
      <c r="L9" s="3"/>
      <c r="M9" s="3"/>
      <c r="N9" s="3"/>
      <c r="O9" s="3"/>
      <c r="P9" s="3"/>
    </row>
    <row r="10" spans="1:16" s="5" customFormat="1" ht="14" x14ac:dyDescent="0.15">
      <c r="A10" s="13" t="s">
        <v>34</v>
      </c>
      <c r="B10" s="15">
        <v>24.21649169921875</v>
      </c>
      <c r="C10" s="4">
        <v>14.381485939025879</v>
      </c>
      <c r="D10" s="36">
        <f>B10-C10</f>
        <v>9.8350057601928711</v>
      </c>
      <c r="E10" s="8" t="s">
        <v>34</v>
      </c>
      <c r="F10" s="4">
        <v>22.366519927978516</v>
      </c>
      <c r="G10" s="4">
        <v>14.319459915161133</v>
      </c>
      <c r="H10" s="36">
        <f>F10-G10</f>
        <v>8.0470600128173828</v>
      </c>
      <c r="I10" s="37">
        <f t="shared" ref="I10" si="0">H10-$D$12</f>
        <v>-1.5511554082234706</v>
      </c>
      <c r="J10" s="39">
        <f>POWER(2,-I10)</f>
        <v>2.9305174098183215</v>
      </c>
      <c r="L10" s="3"/>
      <c r="M10" s="3"/>
      <c r="N10" s="3"/>
      <c r="O10" s="3"/>
      <c r="P10" s="3"/>
    </row>
    <row r="11" spans="1:16" s="5" customFormat="1" thickBot="1" x14ac:dyDescent="0.2">
      <c r="A11" s="16" t="s">
        <v>35</v>
      </c>
      <c r="B11" s="17">
        <v>23.820749282836914</v>
      </c>
      <c r="C11" s="9">
        <v>14.376387596130371</v>
      </c>
      <c r="D11" s="36">
        <f>B11-C11</f>
        <v>9.444361686706543</v>
      </c>
      <c r="E11" s="2" t="s">
        <v>35</v>
      </c>
      <c r="F11" s="9">
        <v>22.299594879150391</v>
      </c>
      <c r="G11" s="9">
        <v>14.277291297912598</v>
      </c>
      <c r="H11" s="36">
        <f>F11-G11</f>
        <v>8.022303581237793</v>
      </c>
      <c r="I11" s="37">
        <f>H11-$D$12</f>
        <v>-1.5759118398030605</v>
      </c>
      <c r="J11" s="40">
        <f>POWER(2,-I11)</f>
        <v>2.9812385905276968</v>
      </c>
      <c r="L11" s="3"/>
      <c r="M11" s="3"/>
      <c r="N11" s="3"/>
      <c r="O11" s="3"/>
      <c r="P11" s="3"/>
    </row>
    <row r="12" spans="1:16" s="5" customFormat="1" ht="14" x14ac:dyDescent="0.15">
      <c r="A12" s="41" t="s">
        <v>12</v>
      </c>
      <c r="B12" s="42">
        <f>AVERAGE(B9:B11)</f>
        <v>24.018620491027832</v>
      </c>
      <c r="C12" s="42">
        <f>AVERAGE(C9:C11)</f>
        <v>14.378936767578125</v>
      </c>
      <c r="D12" s="43">
        <f>AVERAGE(D8:D11)</f>
        <v>9.5982154210408535</v>
      </c>
      <c r="E12" s="41" t="s">
        <v>12</v>
      </c>
      <c r="F12" s="42">
        <f>AVERAGE(F9:F11)</f>
        <v>22.395536422729492</v>
      </c>
      <c r="G12" s="42">
        <f>AVERAGE(G9:G11)</f>
        <v>14.28762404123942</v>
      </c>
      <c r="H12" s="43">
        <f>AVERAGE(H9:H11)</f>
        <v>8.1079123814900722</v>
      </c>
      <c r="I12" s="43">
        <f>AVERAGE(I9:I11)</f>
        <v>-1.4903030395507819</v>
      </c>
      <c r="J12" s="63">
        <f>AVERAGE(J8:J11)</f>
        <v>2.8166731819545592</v>
      </c>
      <c r="L12" s="3"/>
      <c r="M12" s="3"/>
      <c r="N12" s="3"/>
      <c r="O12" s="3"/>
      <c r="P12" s="3"/>
    </row>
    <row r="13" spans="1:16" s="5" customFormat="1" ht="14" x14ac:dyDescent="0.15">
      <c r="A13" s="45" t="s">
        <v>13</v>
      </c>
      <c r="B13" s="46">
        <f>MEDIAN(B9:B11)</f>
        <v>24.018620491027832</v>
      </c>
      <c r="C13" s="46">
        <f>MEDIAN(C9:C11)</f>
        <v>14.378936767578125</v>
      </c>
      <c r="D13" s="47">
        <f>MEDIAN(D9:D11)</f>
        <v>9.639683723449707</v>
      </c>
      <c r="E13" s="45" t="s">
        <v>13</v>
      </c>
      <c r="F13" s="46">
        <f>MEDIAN(F9:F11)</f>
        <v>22.366519927978516</v>
      </c>
      <c r="G13" s="46">
        <f>MEDIAN(G9:G11)</f>
        <v>14.277291297912598</v>
      </c>
      <c r="H13" s="47">
        <f>MEDIAN(H9:H11)</f>
        <v>8.0470600128173828</v>
      </c>
      <c r="I13" s="47">
        <f>MEDIAN(I9:I11)</f>
        <v>-1.5511554082234706</v>
      </c>
      <c r="J13" s="47">
        <f>MEDIAN(J9:J11)</f>
        <v>2.9305174098183215</v>
      </c>
      <c r="L13" s="3"/>
      <c r="M13" s="3"/>
      <c r="N13" s="3"/>
      <c r="O13" s="3"/>
      <c r="P13" s="3"/>
    </row>
    <row r="14" spans="1:16" s="5" customFormat="1" thickBot="1" x14ac:dyDescent="0.2">
      <c r="A14" s="48" t="s">
        <v>14</v>
      </c>
      <c r="B14" s="49">
        <f>STDEV(B9:B11)</f>
        <v>0.27983214622674646</v>
      </c>
      <c r="C14" s="49">
        <f>STDEV(C9:C11)</f>
        <v>3.6050728342278317E-3</v>
      </c>
      <c r="D14" s="50">
        <f>STDEV(D9:D11)</f>
        <v>0.27622707339251862</v>
      </c>
      <c r="E14" s="48" t="s">
        <v>14</v>
      </c>
      <c r="F14" s="49">
        <f>STDEV(F9:F11)</f>
        <v>0.11327234458435866</v>
      </c>
      <c r="G14" s="49">
        <f>STDEV(G9:G11)</f>
        <v>2.8130704562790692E-2</v>
      </c>
      <c r="H14" s="50">
        <f>STDEV(H9:H11)</f>
        <v>0.12744165617367667</v>
      </c>
      <c r="I14" s="50">
        <f>STDEV(I9:I11)</f>
        <v>0.12744165617367664</v>
      </c>
      <c r="J14" s="50">
        <f>STDEV(J9:J11)</f>
        <v>0.24243989727112447</v>
      </c>
      <c r="L14" s="3"/>
      <c r="M14" s="3"/>
      <c r="N14" s="3"/>
      <c r="O14" s="3"/>
      <c r="P14" s="3"/>
    </row>
    <row r="15" spans="1:16" s="5" customFormat="1" ht="14" x14ac:dyDescent="0.15">
      <c r="A15" s="10"/>
      <c r="B15" s="10" t="s">
        <v>15</v>
      </c>
      <c r="C15" s="10"/>
      <c r="D15" s="10"/>
      <c r="E15" s="10"/>
      <c r="F15" s="10"/>
      <c r="G15" s="10"/>
      <c r="H15" s="10"/>
      <c r="I15" s="10"/>
      <c r="J15" s="11">
        <f>J14/(SQRT(4))</f>
        <v>0.12121994863556224</v>
      </c>
      <c r="L15" s="3"/>
      <c r="M15" s="3"/>
      <c r="N15" s="3"/>
      <c r="O15" s="3"/>
      <c r="P15" s="3"/>
    </row>
    <row r="16" spans="1:16" s="5" customFormat="1" ht="14" x14ac:dyDescent="0.15">
      <c r="A16" s="28" t="s">
        <v>70</v>
      </c>
      <c r="B16" s="10">
        <f>TTEST(B9:B11,F9:F11,2,2)</f>
        <v>2.4347795023796923E-3</v>
      </c>
      <c r="C16" s="10"/>
      <c r="L16" s="3"/>
      <c r="M16" s="3"/>
      <c r="N16" s="3"/>
      <c r="O16" s="3"/>
      <c r="P16" s="3"/>
    </row>
    <row r="17" spans="1:16" s="5" customFormat="1" ht="14" x14ac:dyDescent="0.15">
      <c r="A17" s="28" t="s">
        <v>1</v>
      </c>
      <c r="B17" s="10">
        <f>TTEST(C9:C11,G9:G11,2,2)</f>
        <v>2.2614958330234077E-2</v>
      </c>
      <c r="C17" s="10"/>
      <c r="D17" s="10"/>
      <c r="E17" s="12"/>
      <c r="F17" s="51"/>
      <c r="L17" s="3"/>
      <c r="M17" s="3"/>
      <c r="N17" s="3"/>
      <c r="O17" s="3"/>
      <c r="P17" s="3"/>
    </row>
    <row r="18" spans="1:16" s="5" customFormat="1" ht="14" x14ac:dyDescent="0.15">
      <c r="A18" s="28" t="s">
        <v>16</v>
      </c>
      <c r="B18" s="64">
        <f>TTEST(D9:D11,H9:H11,2,2)</f>
        <v>3.0796824574397803E-3</v>
      </c>
      <c r="C18" s="10"/>
      <c r="D18" s="10"/>
      <c r="L18" s="3"/>
      <c r="M18" s="3"/>
      <c r="N18" s="3"/>
      <c r="O18" s="3"/>
      <c r="P18" s="3"/>
    </row>
    <row r="19" spans="1:16" s="5" customFormat="1" ht="14" x14ac:dyDescent="0.15">
      <c r="A19" s="52" t="s">
        <v>17</v>
      </c>
      <c r="B19" s="53">
        <f>POWER(-(-I12-I14),2)</f>
        <v>1.8573911503005571</v>
      </c>
      <c r="C19" s="53"/>
      <c r="D19" s="10"/>
      <c r="E19" s="10"/>
      <c r="F19" s="10"/>
      <c r="L19" s="3"/>
      <c r="M19" s="3"/>
      <c r="N19" s="3"/>
      <c r="O19" s="3"/>
      <c r="P19" s="3"/>
    </row>
    <row r="20" spans="1:16" s="5" customFormat="1" ht="14" x14ac:dyDescent="0.15">
      <c r="A20" s="52" t="s">
        <v>18</v>
      </c>
      <c r="B20" s="53">
        <f>POWER(2,-I12)</f>
        <v>2.8094798235763467</v>
      </c>
      <c r="C20" s="53"/>
      <c r="D20" s="10"/>
      <c r="E20" s="10"/>
      <c r="F20" s="10"/>
      <c r="G20" s="10"/>
      <c r="L20" s="3"/>
      <c r="M20" s="3"/>
      <c r="N20" s="3"/>
      <c r="O20" s="3"/>
      <c r="P20" s="3"/>
    </row>
    <row r="21" spans="1:16" ht="16" thickBot="1" x14ac:dyDescent="0.25">
      <c r="L21" s="65"/>
      <c r="M21" s="65"/>
      <c r="N21" s="65"/>
      <c r="O21" s="65"/>
      <c r="P21" s="65"/>
    </row>
    <row r="22" spans="1:16" s="5" customFormat="1" thickBot="1" x14ac:dyDescent="0.2">
      <c r="A22" s="32" t="s">
        <v>7</v>
      </c>
      <c r="B22" s="33" t="s">
        <v>70</v>
      </c>
      <c r="C22" s="33" t="s">
        <v>1</v>
      </c>
      <c r="D22" s="34" t="s">
        <v>8</v>
      </c>
      <c r="E22" s="32" t="s">
        <v>20</v>
      </c>
      <c r="F22" s="33" t="s">
        <v>70</v>
      </c>
      <c r="G22" s="33" t="s">
        <v>1</v>
      </c>
      <c r="H22" s="34" t="s">
        <v>8</v>
      </c>
      <c r="I22" s="33" t="s">
        <v>10</v>
      </c>
      <c r="J22" s="35" t="s">
        <v>11</v>
      </c>
      <c r="L22" s="3"/>
      <c r="M22" s="3"/>
      <c r="N22" s="3"/>
      <c r="O22" s="3"/>
      <c r="P22" s="3"/>
    </row>
    <row r="23" spans="1:16" s="5" customFormat="1" ht="14" x14ac:dyDescent="0.15">
      <c r="A23" s="2" t="s">
        <v>40</v>
      </c>
      <c r="B23" s="6"/>
      <c r="C23" s="6"/>
      <c r="D23" s="36"/>
      <c r="E23" s="2" t="s">
        <v>40</v>
      </c>
      <c r="F23" s="6">
        <v>22.379154205322266</v>
      </c>
      <c r="G23" s="6">
        <v>14.363365173339844</v>
      </c>
      <c r="H23" s="36">
        <f>F23-G23</f>
        <v>8.0157890319824219</v>
      </c>
      <c r="I23" s="37">
        <f>H23-$D$27</f>
        <v>-1.8754494984944667</v>
      </c>
      <c r="J23" s="38">
        <f>POWER(2,-I23)</f>
        <v>3.6691591895889957</v>
      </c>
      <c r="L23" s="3"/>
      <c r="M23" s="3"/>
      <c r="N23" s="3"/>
      <c r="O23" s="3"/>
      <c r="P23" s="3"/>
    </row>
    <row r="24" spans="1:16" s="5" customFormat="1" ht="14" x14ac:dyDescent="0.15">
      <c r="A24" s="2" t="s">
        <v>41</v>
      </c>
      <c r="B24" s="7">
        <v>24.155965805053711</v>
      </c>
      <c r="C24" s="7">
        <v>14.437829971313477</v>
      </c>
      <c r="D24" s="36">
        <f>B24-C24</f>
        <v>9.7181358337402344</v>
      </c>
      <c r="E24" s="2" t="s">
        <v>41</v>
      </c>
      <c r="F24" s="7">
        <v>22.871253967285156</v>
      </c>
      <c r="G24" s="7">
        <v>14.358807563781738</v>
      </c>
      <c r="H24" s="36">
        <f>F24-G24</f>
        <v>8.512446403503418</v>
      </c>
      <c r="I24" s="37">
        <f t="shared" ref="I24:I26" si="1">H24-$D$27</f>
        <v>-1.3787921269734706</v>
      </c>
      <c r="J24" s="39">
        <f>POWER(2,-I24)</f>
        <v>2.6005055680897353</v>
      </c>
      <c r="L24" s="3"/>
      <c r="M24" s="3"/>
      <c r="N24" s="3"/>
      <c r="O24" s="3"/>
      <c r="P24" s="3"/>
    </row>
    <row r="25" spans="1:16" s="5" customFormat="1" ht="14" x14ac:dyDescent="0.15">
      <c r="A25" s="2" t="s">
        <v>42</v>
      </c>
      <c r="B25" s="4">
        <v>24.321468353271484</v>
      </c>
      <c r="C25" s="4">
        <v>14.474713325500488</v>
      </c>
      <c r="D25" s="36">
        <f>B25-C25</f>
        <v>9.8467550277709961</v>
      </c>
      <c r="E25" s="2" t="s">
        <v>42</v>
      </c>
      <c r="F25" s="4">
        <v>22.175897598266602</v>
      </c>
      <c r="G25" s="4">
        <v>14.327933311462402</v>
      </c>
      <c r="H25" s="36">
        <f>F25-G25</f>
        <v>7.8479642868041992</v>
      </c>
      <c r="I25" s="37">
        <f t="shared" si="1"/>
        <v>-2.0432742436726894</v>
      </c>
      <c r="J25" s="39">
        <f>POWER(2,-I25)</f>
        <v>4.1217992578996876</v>
      </c>
      <c r="L25" s="3"/>
      <c r="M25" s="3"/>
      <c r="N25" s="3"/>
      <c r="O25" s="3"/>
      <c r="P25" s="3"/>
    </row>
    <row r="26" spans="1:16" s="5" customFormat="1" thickBot="1" x14ac:dyDescent="0.2">
      <c r="A26" s="2" t="s">
        <v>43</v>
      </c>
      <c r="B26" s="9">
        <v>24.484319686889648</v>
      </c>
      <c r="C26" s="9">
        <v>14.375494956970215</v>
      </c>
      <c r="D26" s="36">
        <f>B26-C26</f>
        <v>10.108824729919434</v>
      </c>
      <c r="E26" s="2" t="s">
        <v>43</v>
      </c>
      <c r="F26" s="9">
        <v>22.289024353027344</v>
      </c>
      <c r="G26" s="9">
        <v>14.333418846130371</v>
      </c>
      <c r="H26" s="36">
        <f>F26-G26</f>
        <v>7.9556055068969727</v>
      </c>
      <c r="I26" s="37">
        <f t="shared" si="1"/>
        <v>-1.935633023579916</v>
      </c>
      <c r="J26" s="40">
        <f>POWER(2,-I26)</f>
        <v>3.8254594315656076</v>
      </c>
      <c r="L26" s="3"/>
      <c r="M26" s="3"/>
      <c r="N26" s="3"/>
      <c r="O26" s="3"/>
      <c r="P26" s="3"/>
    </row>
    <row r="27" spans="1:16" s="5" customFormat="1" ht="14" x14ac:dyDescent="0.15">
      <c r="A27" s="41" t="s">
        <v>12</v>
      </c>
      <c r="B27" s="42">
        <f>AVERAGE(B23:B26)</f>
        <v>24.320584615071613</v>
      </c>
      <c r="C27" s="42">
        <f>AVERAGE(C23:C26)</f>
        <v>14.429346084594727</v>
      </c>
      <c r="D27" s="43">
        <f>AVERAGE(D23:D26)</f>
        <v>9.8912385304768886</v>
      </c>
      <c r="E27" s="41" t="s">
        <v>12</v>
      </c>
      <c r="F27" s="42">
        <f>AVERAGE(F23:F26)</f>
        <v>22.428832530975342</v>
      </c>
      <c r="G27" s="42">
        <f>AVERAGE(G23:G26)</f>
        <v>14.345881223678589</v>
      </c>
      <c r="H27" s="43">
        <f>AVERAGE(H23:H26)</f>
        <v>8.0829513072967529</v>
      </c>
      <c r="I27" s="43">
        <f>AVERAGE(I23:I26)</f>
        <v>-1.8082872231801357</v>
      </c>
      <c r="J27" s="63">
        <f>AVERAGE(J23:J26)</f>
        <v>3.5542308617860066</v>
      </c>
      <c r="L27" s="3"/>
      <c r="M27" s="3"/>
      <c r="N27" s="3"/>
      <c r="O27" s="3"/>
      <c r="P27" s="3"/>
    </row>
    <row r="28" spans="1:16" s="5" customFormat="1" ht="14" x14ac:dyDescent="0.15">
      <c r="A28" s="45" t="s">
        <v>13</v>
      </c>
      <c r="B28" s="46">
        <f>MEDIAN(B23:B26)</f>
        <v>24.321468353271484</v>
      </c>
      <c r="C28" s="46">
        <f>MEDIAN(C23:C26)</f>
        <v>14.437829971313477</v>
      </c>
      <c r="D28" s="47">
        <f>MEDIAN(D23:D26)</f>
        <v>9.8467550277709961</v>
      </c>
      <c r="E28" s="45" t="s">
        <v>13</v>
      </c>
      <c r="F28" s="46">
        <f>MEDIAN(F23:F26)</f>
        <v>22.334089279174805</v>
      </c>
      <c r="G28" s="46">
        <f>MEDIAN(G23:G26)</f>
        <v>14.346113204956055</v>
      </c>
      <c r="H28" s="47">
        <f>MEDIAN(H23:H26)</f>
        <v>7.9856972694396973</v>
      </c>
      <c r="I28" s="47">
        <f>MEDIAN(I23:I26)</f>
        <v>-1.9055412610371913</v>
      </c>
      <c r="J28" s="47">
        <f>MEDIAN(J23:J26)</f>
        <v>3.7473093105773017</v>
      </c>
      <c r="L28" s="3"/>
      <c r="M28" s="3"/>
      <c r="N28" s="3"/>
      <c r="O28" s="3"/>
      <c r="P28" s="3"/>
    </row>
    <row r="29" spans="1:16" s="5" customFormat="1" thickBot="1" x14ac:dyDescent="0.2">
      <c r="A29" s="48" t="s">
        <v>14</v>
      </c>
      <c r="B29" s="49">
        <f>STDEV(B23:B26)</f>
        <v>0.16417872479126713</v>
      </c>
      <c r="C29" s="49">
        <f>STDEV(C23:C26)</f>
        <v>5.0150308212858728E-2</v>
      </c>
      <c r="D29" s="50">
        <f>STDEV(D23:D26)</f>
        <v>0.19910685550520127</v>
      </c>
      <c r="E29" s="48" t="s">
        <v>14</v>
      </c>
      <c r="F29" s="49">
        <f>STDEV(F23:F26)</f>
        <v>0.30644579191739951</v>
      </c>
      <c r="G29" s="49">
        <f>STDEV(G23:G26)</f>
        <v>1.7797164299346899E-2</v>
      </c>
      <c r="H29" s="50">
        <f>STDEV(H23:H26)</f>
        <v>0.29462555986109951</v>
      </c>
      <c r="I29" s="50">
        <f>STDEV(I23:I26)</f>
        <v>0.29462555986110051</v>
      </c>
      <c r="J29" s="50">
        <f>STDEV(J23:J26)</f>
        <v>0.66294778017059885</v>
      </c>
      <c r="L29" s="3"/>
      <c r="M29" s="3"/>
      <c r="N29" s="3"/>
      <c r="O29" s="3"/>
      <c r="P29" s="3"/>
    </row>
    <row r="30" spans="1:16" s="5" customFormat="1" ht="14" x14ac:dyDescent="0.15">
      <c r="A30" s="10"/>
      <c r="B30" s="10" t="s">
        <v>15</v>
      </c>
      <c r="C30" s="10"/>
      <c r="D30" s="10"/>
      <c r="E30" s="10"/>
      <c r="F30" s="10"/>
      <c r="G30" s="10"/>
      <c r="H30" s="10"/>
      <c r="I30" s="10"/>
      <c r="J30" s="11">
        <f>J29/(SQRT(4))</f>
        <v>0.33147389008529943</v>
      </c>
      <c r="L30" s="3"/>
      <c r="M30" s="3"/>
      <c r="N30" s="3"/>
      <c r="O30" s="3"/>
      <c r="P30" s="3"/>
    </row>
    <row r="31" spans="1:16" s="5" customFormat="1" ht="14" x14ac:dyDescent="0.15">
      <c r="A31" s="28" t="s">
        <v>70</v>
      </c>
      <c r="B31" s="10">
        <f>TTEST(B23:B26,F23:F26,2,2)</f>
        <v>2.1203640245147056E-4</v>
      </c>
      <c r="C31" s="10"/>
      <c r="L31" s="3"/>
      <c r="M31" s="3"/>
      <c r="N31" s="3"/>
      <c r="O31" s="3"/>
      <c r="P31" s="3"/>
    </row>
    <row r="32" spans="1:16" s="5" customFormat="1" ht="14" x14ac:dyDescent="0.15">
      <c r="A32" s="28" t="s">
        <v>1</v>
      </c>
      <c r="B32" s="10">
        <f>TTEST(C23:C26,G23:G26,2,2)</f>
        <v>2.5099085459478088E-2</v>
      </c>
      <c r="C32" s="10"/>
      <c r="D32" s="10"/>
      <c r="E32" s="12"/>
      <c r="L32" s="3"/>
      <c r="M32" s="3"/>
      <c r="N32" s="3"/>
      <c r="O32" s="3"/>
      <c r="P32" s="3"/>
    </row>
    <row r="33" spans="1:16" s="5" customFormat="1" ht="14" x14ac:dyDescent="0.15">
      <c r="A33" s="28" t="s">
        <v>16</v>
      </c>
      <c r="B33" s="64">
        <f>TTEST(D23:D26,H23:H26,2,2)</f>
        <v>2.7056177835002663E-4</v>
      </c>
      <c r="C33" s="10"/>
      <c r="D33" s="10"/>
      <c r="L33" s="3"/>
      <c r="M33" s="3"/>
      <c r="N33" s="3"/>
      <c r="O33" s="3"/>
      <c r="P33" s="3"/>
    </row>
    <row r="34" spans="1:16" s="5" customFormat="1" ht="14" x14ac:dyDescent="0.15">
      <c r="A34" s="52" t="s">
        <v>17</v>
      </c>
      <c r="B34" s="53">
        <f>POWER(-(-I27-I29),2)</f>
        <v>2.291171631001748</v>
      </c>
      <c r="C34" s="53"/>
      <c r="D34" s="10"/>
      <c r="E34" s="10"/>
      <c r="F34" s="10"/>
      <c r="L34" s="3"/>
      <c r="M34" s="3"/>
      <c r="N34" s="3"/>
      <c r="O34" s="3"/>
      <c r="P34" s="3"/>
    </row>
    <row r="35" spans="1:16" s="5" customFormat="1" ht="14" x14ac:dyDescent="0.15">
      <c r="A35" s="52" t="s">
        <v>18</v>
      </c>
      <c r="B35" s="53">
        <f>POWER(2,-I27)</f>
        <v>3.5022625075930405</v>
      </c>
      <c r="C35" s="53"/>
      <c r="D35" s="10"/>
      <c r="E35" s="10"/>
      <c r="F35" s="10"/>
      <c r="G35" s="10"/>
      <c r="L35" s="3"/>
      <c r="M35" s="3"/>
      <c r="N35" s="3"/>
      <c r="O35" s="3"/>
      <c r="P35" s="3"/>
    </row>
    <row r="36" spans="1:16" ht="16" thickBot="1" x14ac:dyDescent="0.25">
      <c r="L36" s="65"/>
      <c r="M36" s="65"/>
      <c r="N36" s="65"/>
      <c r="O36" s="65"/>
      <c r="P36" s="65"/>
    </row>
    <row r="37" spans="1:16" s="5" customFormat="1" thickBot="1" x14ac:dyDescent="0.2">
      <c r="A37" s="32" t="s">
        <v>7</v>
      </c>
      <c r="B37" s="33" t="s">
        <v>70</v>
      </c>
      <c r="C37" s="33"/>
      <c r="D37" s="34" t="s">
        <v>8</v>
      </c>
      <c r="E37" s="32" t="s">
        <v>20</v>
      </c>
      <c r="F37" s="33" t="s">
        <v>70</v>
      </c>
      <c r="G37" s="33" t="s">
        <v>1</v>
      </c>
      <c r="H37" s="34" t="s">
        <v>8</v>
      </c>
      <c r="I37" s="33" t="s">
        <v>10</v>
      </c>
      <c r="J37" s="35" t="s">
        <v>11</v>
      </c>
      <c r="L37" s="3"/>
      <c r="M37" s="3"/>
      <c r="N37" s="3"/>
      <c r="O37" s="3"/>
      <c r="P37" s="3"/>
    </row>
    <row r="38" spans="1:16" s="5" customFormat="1" ht="14" x14ac:dyDescent="0.15">
      <c r="A38" s="2" t="s">
        <v>48</v>
      </c>
      <c r="B38" s="6">
        <v>24.154666900634766</v>
      </c>
      <c r="C38" s="6">
        <v>14.371912002563477</v>
      </c>
      <c r="D38" s="36">
        <f>B38-C38</f>
        <v>9.7827548980712891</v>
      </c>
      <c r="E38" s="2" t="s">
        <v>48</v>
      </c>
      <c r="F38" s="6">
        <v>22.111309051513672</v>
      </c>
      <c r="G38" s="6">
        <v>14.341920852661133</v>
      </c>
      <c r="H38" s="36">
        <f>F38-G38</f>
        <v>7.7693881988525391</v>
      </c>
      <c r="I38" s="37">
        <f>H38-D42</f>
        <v>-2.0843429565429688</v>
      </c>
      <c r="J38" s="38">
        <f>POWER(2,-I38)</f>
        <v>4.2408191385881784</v>
      </c>
      <c r="L38" s="3"/>
      <c r="M38" s="3"/>
      <c r="N38" s="3"/>
      <c r="O38" s="3"/>
      <c r="P38" s="3"/>
    </row>
    <row r="39" spans="1:16" s="5" customFormat="1" ht="14" x14ac:dyDescent="0.15">
      <c r="A39" s="2" t="s">
        <v>49</v>
      </c>
      <c r="B39" s="4">
        <v>24.343338012695312</v>
      </c>
      <c r="C39" s="4">
        <v>14.361845970153809</v>
      </c>
      <c r="D39" s="36">
        <f t="shared" ref="D39:D41" si="2">B39-C39</f>
        <v>9.9814920425415039</v>
      </c>
      <c r="E39" s="2" t="s">
        <v>49</v>
      </c>
      <c r="F39" s="7">
        <v>22.24998664855957</v>
      </c>
      <c r="G39" s="7">
        <v>14.383139610290527</v>
      </c>
      <c r="H39" s="36">
        <f>F39-G39</f>
        <v>7.866847038269043</v>
      </c>
      <c r="I39" s="37">
        <f t="shared" ref="I39:I41" si="3">H39-$D$42</f>
        <v>-1.9868841171264648</v>
      </c>
      <c r="J39" s="39">
        <f>POWER(2,-I39)</f>
        <v>3.9637998524571989</v>
      </c>
      <c r="L39" s="3"/>
      <c r="M39" s="3"/>
      <c r="N39" s="3"/>
      <c r="O39" s="3"/>
      <c r="P39" s="3"/>
    </row>
    <row r="40" spans="1:16" s="5" customFormat="1" ht="14" x14ac:dyDescent="0.15">
      <c r="A40" s="8" t="s">
        <v>50</v>
      </c>
      <c r="B40" s="7">
        <v>24.590946197509766</v>
      </c>
      <c r="C40" s="7">
        <v>14.442623138427734</v>
      </c>
      <c r="D40" s="36">
        <f t="shared" si="2"/>
        <v>10.148323059082031</v>
      </c>
      <c r="E40" s="2" t="s">
        <v>50</v>
      </c>
      <c r="F40" s="4">
        <v>21.171255111694336</v>
      </c>
      <c r="G40" s="4">
        <v>14.344560623168945</v>
      </c>
      <c r="H40" s="36">
        <f>F40-G40</f>
        <v>6.8266944885253906</v>
      </c>
      <c r="I40" s="37">
        <f t="shared" si="3"/>
        <v>-3.0270366668701172</v>
      </c>
      <c r="J40" s="39">
        <f>POWER(2,-I40)</f>
        <v>8.1513367409068973</v>
      </c>
      <c r="L40" s="3"/>
      <c r="M40" s="3"/>
      <c r="N40" s="3"/>
      <c r="O40" s="3"/>
      <c r="P40" s="3"/>
    </row>
    <row r="41" spans="1:16" s="5" customFormat="1" thickBot="1" x14ac:dyDescent="0.2">
      <c r="A41" s="2" t="s">
        <v>51</v>
      </c>
      <c r="B41" s="9">
        <v>23.902809143066406</v>
      </c>
      <c r="C41" s="9">
        <v>14.400454521179199</v>
      </c>
      <c r="D41" s="36">
        <f t="shared" si="2"/>
        <v>9.502354621887207</v>
      </c>
      <c r="E41" s="2" t="s">
        <v>51</v>
      </c>
      <c r="F41" s="9">
        <v>22.403804779052734</v>
      </c>
      <c r="G41" s="9">
        <v>14.360916137695312</v>
      </c>
      <c r="H41" s="36">
        <f>F41-G41</f>
        <v>8.0428886413574219</v>
      </c>
      <c r="I41" s="37">
        <f t="shared" si="3"/>
        <v>-1.8108425140380859</v>
      </c>
      <c r="J41" s="40">
        <f>POWER(2,-I41)</f>
        <v>3.50847118597747</v>
      </c>
      <c r="L41" s="3"/>
      <c r="M41" s="3"/>
      <c r="N41" s="3"/>
      <c r="O41" s="3"/>
      <c r="P41" s="3"/>
    </row>
    <row r="42" spans="1:16" s="5" customFormat="1" ht="14" x14ac:dyDescent="0.15">
      <c r="A42" s="41" t="s">
        <v>12</v>
      </c>
      <c r="B42" s="42">
        <f>AVERAGE(B38:B41)</f>
        <v>24.247940063476562</v>
      </c>
      <c r="C42" s="42">
        <f>AVERAGE(C38:C41)</f>
        <v>14.394208908081055</v>
      </c>
      <c r="D42" s="43">
        <f>AVERAGE(D38:D41)</f>
        <v>9.8537311553955078</v>
      </c>
      <c r="E42" s="41" t="s">
        <v>12</v>
      </c>
      <c r="F42" s="42">
        <f>AVERAGE(F38:F41)</f>
        <v>21.984088897705078</v>
      </c>
      <c r="G42" s="42">
        <f>AVERAGE(G38:G41)</f>
        <v>14.357634305953979</v>
      </c>
      <c r="H42" s="43">
        <f>AVERAGE(H38:H41)</f>
        <v>7.6264545917510986</v>
      </c>
      <c r="I42" s="43">
        <f>AVERAGE(I38:I41)</f>
        <v>-2.2272765636444092</v>
      </c>
      <c r="J42" s="63">
        <f>AVERAGE(J38:J41)</f>
        <v>4.9661067294824361</v>
      </c>
      <c r="L42" s="3"/>
      <c r="M42" s="3"/>
      <c r="N42" s="3"/>
      <c r="O42" s="3"/>
      <c r="P42" s="3"/>
    </row>
    <row r="43" spans="1:16" s="5" customFormat="1" ht="14" x14ac:dyDescent="0.15">
      <c r="A43" s="45" t="s">
        <v>13</v>
      </c>
      <c r="B43" s="46">
        <f>MEDIAN(B38:B41)</f>
        <v>24.249002456665039</v>
      </c>
      <c r="C43" s="46">
        <f>MEDIAN(C38:C41)</f>
        <v>14.386183261871338</v>
      </c>
      <c r="D43" s="47">
        <f>MEDIAN(D38:D41)</f>
        <v>9.8821234703063965</v>
      </c>
      <c r="E43" s="45" t="s">
        <v>13</v>
      </c>
      <c r="F43" s="46">
        <f>MEDIAN(F38:F41)</f>
        <v>22.180647850036621</v>
      </c>
      <c r="G43" s="46">
        <f>MEDIAN(G38:G41)</f>
        <v>14.352738380432129</v>
      </c>
      <c r="H43" s="47">
        <f>MEDIAN(H38:H41)</f>
        <v>7.818117618560791</v>
      </c>
      <c r="I43" s="47">
        <f>MEDIAN(I38:I41)</f>
        <v>-2.0356135368347168</v>
      </c>
      <c r="J43" s="47">
        <f>MEDIAN(J38:J41)</f>
        <v>4.1023094955226886</v>
      </c>
      <c r="L43" s="3"/>
      <c r="M43" s="3"/>
      <c r="N43" s="3"/>
      <c r="O43" s="3"/>
      <c r="P43" s="3"/>
    </row>
    <row r="44" spans="1:16" s="5" customFormat="1" thickBot="1" x14ac:dyDescent="0.2">
      <c r="A44" s="48" t="s">
        <v>14</v>
      </c>
      <c r="B44" s="49">
        <f>STDEV(B38:B41)</f>
        <v>0.29130122544039122</v>
      </c>
      <c r="C44" s="49">
        <f>STDEV(C38:C41)</f>
        <v>3.6182210776271741E-2</v>
      </c>
      <c r="D44" s="50">
        <f>STDEV(D38:D41)</f>
        <v>0.27785507697721701</v>
      </c>
      <c r="E44" s="48" t="s">
        <v>14</v>
      </c>
      <c r="F44" s="49">
        <f>STDEV(F38:F41)</f>
        <v>0.55490142253093233</v>
      </c>
      <c r="G44" s="49">
        <f>STDEV(G38:G41)</f>
        <v>1.8965976245446482E-2</v>
      </c>
      <c r="H44" s="50">
        <f>STDEV(H38:H41)</f>
        <v>0.54505415167211557</v>
      </c>
      <c r="I44" s="50">
        <f>STDEV(I38:I41)</f>
        <v>0.54505415167211557</v>
      </c>
      <c r="J44" s="50">
        <f>STDEV(J38:J41)</f>
        <v>2.144842866708061</v>
      </c>
      <c r="L44" s="3"/>
      <c r="M44" s="3"/>
      <c r="N44" s="3"/>
      <c r="O44" s="3"/>
      <c r="P44" s="3"/>
    </row>
    <row r="45" spans="1:16" s="5" customFormat="1" ht="14" x14ac:dyDescent="0.15">
      <c r="A45" s="10"/>
      <c r="B45" s="10" t="s">
        <v>15</v>
      </c>
      <c r="C45" s="10"/>
      <c r="D45" s="10"/>
      <c r="E45" s="10"/>
      <c r="F45" s="10"/>
      <c r="G45" s="10"/>
      <c r="H45" s="10"/>
      <c r="I45" s="10"/>
      <c r="J45" s="11">
        <f>J44/(SQRT(4))</f>
        <v>1.0724214333540305</v>
      </c>
      <c r="L45" s="3"/>
      <c r="M45" s="3"/>
      <c r="N45" s="3"/>
      <c r="O45" s="3"/>
      <c r="P45" s="3"/>
    </row>
    <row r="46" spans="1:16" s="5" customFormat="1" ht="14" x14ac:dyDescent="0.15">
      <c r="A46" s="28" t="s">
        <v>70</v>
      </c>
      <c r="B46" s="10">
        <f>TTEST(B38:B41,F38:F41,2,2)</f>
        <v>3.5664417959339781E-4</v>
      </c>
      <c r="C46" s="10"/>
      <c r="L46" s="3"/>
      <c r="M46" s="3"/>
      <c r="N46" s="3"/>
      <c r="O46" s="3"/>
      <c r="P46" s="3"/>
    </row>
    <row r="47" spans="1:16" s="5" customFormat="1" ht="14" x14ac:dyDescent="0.15">
      <c r="A47" s="28" t="s">
        <v>1</v>
      </c>
      <c r="B47" s="10">
        <f>TTEST(C38:C41,G38:G41,2,2)</f>
        <v>0.12354949852818263</v>
      </c>
      <c r="C47" s="10"/>
      <c r="D47" s="10"/>
      <c r="E47" s="12"/>
      <c r="F47" s="51"/>
      <c r="L47" s="3"/>
      <c r="M47" s="3"/>
      <c r="N47" s="3"/>
      <c r="O47" s="3"/>
      <c r="P47" s="3"/>
    </row>
    <row r="48" spans="1:16" s="5" customFormat="1" ht="14" x14ac:dyDescent="0.15">
      <c r="A48" s="28" t="s">
        <v>16</v>
      </c>
      <c r="B48" s="64">
        <f>TTEST(D38:D41,H38:H41,2,2)</f>
        <v>3.4174415605520326E-4</v>
      </c>
      <c r="C48" s="10"/>
      <c r="D48" s="10"/>
      <c r="L48" s="3"/>
      <c r="M48" s="3"/>
      <c r="N48" s="3"/>
      <c r="O48" s="3"/>
      <c r="P48" s="3"/>
    </row>
    <row r="49" spans="1:16" s="5" customFormat="1" ht="14" x14ac:dyDescent="0.15">
      <c r="A49" s="52" t="s">
        <v>17</v>
      </c>
      <c r="B49" s="53">
        <f>POWER(-(-I42-I44),2)</f>
        <v>2.8298722433418808</v>
      </c>
      <c r="C49" s="53"/>
      <c r="D49" s="10"/>
      <c r="E49" s="10"/>
      <c r="F49" s="10"/>
      <c r="L49" s="3"/>
      <c r="M49" s="3"/>
      <c r="N49" s="3"/>
      <c r="O49" s="3"/>
      <c r="P49" s="3"/>
    </row>
    <row r="50" spans="1:16" s="5" customFormat="1" ht="14" x14ac:dyDescent="0.15">
      <c r="A50" s="52" t="s">
        <v>18</v>
      </c>
      <c r="B50" s="53">
        <f>POWER(2,-I42)</f>
        <v>4.6824921103746426</v>
      </c>
      <c r="C50" s="53"/>
      <c r="D50" s="10"/>
      <c r="E50" s="10"/>
      <c r="F50" s="10"/>
      <c r="G50" s="10"/>
      <c r="L50" s="3"/>
      <c r="M50" s="3"/>
      <c r="N50" s="3"/>
      <c r="O50" s="3"/>
      <c r="P50" s="3"/>
    </row>
    <row r="51" spans="1:16" x14ac:dyDescent="0.2">
      <c r="L51" s="65"/>
      <c r="M51" s="65"/>
      <c r="N51" s="65"/>
      <c r="O51" s="65"/>
      <c r="P51" s="65"/>
    </row>
    <row r="52" spans="1:16" x14ac:dyDescent="0.2">
      <c r="L52" s="65"/>
      <c r="M52" s="65"/>
      <c r="N52" s="65"/>
      <c r="O52" s="65"/>
      <c r="P52" s="65"/>
    </row>
    <row r="53" spans="1:16" x14ac:dyDescent="0.2">
      <c r="L53" s="65"/>
      <c r="M53" s="65"/>
      <c r="N53" s="65"/>
      <c r="O53" s="65"/>
      <c r="P53" s="65"/>
    </row>
    <row r="54" spans="1:16" x14ac:dyDescent="0.2">
      <c r="L54" s="65"/>
      <c r="M54" s="65"/>
      <c r="N54" s="65"/>
      <c r="O54" s="65"/>
      <c r="P54" s="65"/>
    </row>
    <row r="55" spans="1:16" x14ac:dyDescent="0.2">
      <c r="L55" s="65"/>
      <c r="M55" s="65"/>
      <c r="N55" s="65"/>
      <c r="O55" s="65"/>
      <c r="P55" s="65"/>
    </row>
    <row r="56" spans="1:16" x14ac:dyDescent="0.2">
      <c r="L56" s="65"/>
      <c r="M56" s="65"/>
      <c r="N56" s="65"/>
      <c r="O56" s="65"/>
      <c r="P56" s="65"/>
    </row>
    <row r="57" spans="1:16" x14ac:dyDescent="0.2">
      <c r="L57" s="65"/>
      <c r="M57" s="65"/>
      <c r="N57" s="65"/>
      <c r="O57" s="65"/>
      <c r="P57" s="65"/>
    </row>
    <row r="58" spans="1:16" x14ac:dyDescent="0.2">
      <c r="L58" s="65"/>
      <c r="M58" s="65"/>
      <c r="N58" s="65"/>
      <c r="O58" s="65"/>
      <c r="P58" s="65"/>
    </row>
    <row r="59" spans="1:16" x14ac:dyDescent="0.2">
      <c r="L59" s="65"/>
      <c r="M59" s="65"/>
      <c r="N59" s="65"/>
      <c r="O59" s="65"/>
      <c r="P59" s="65"/>
    </row>
    <row r="60" spans="1:16" x14ac:dyDescent="0.2">
      <c r="L60" s="65"/>
      <c r="M60" s="65"/>
      <c r="N60" s="65"/>
      <c r="O60" s="65"/>
      <c r="P60" s="65"/>
    </row>
    <row r="61" spans="1:16" x14ac:dyDescent="0.2">
      <c r="L61" s="65"/>
      <c r="M61" s="65"/>
      <c r="N61" s="65"/>
      <c r="O61" s="65"/>
      <c r="P61" s="65"/>
    </row>
    <row r="62" spans="1:16" x14ac:dyDescent="0.2">
      <c r="L62" s="65"/>
      <c r="M62" s="65"/>
      <c r="N62" s="65"/>
      <c r="O62" s="65"/>
      <c r="P62" s="65"/>
    </row>
    <row r="63" spans="1:16" x14ac:dyDescent="0.2">
      <c r="L63" s="65"/>
      <c r="M63" s="65"/>
      <c r="N63" s="65"/>
      <c r="O63" s="65"/>
      <c r="P63" s="6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9EAA6-8CF9-41F5-B090-B4DC9826A7F8}">
  <dimension ref="A1:P61"/>
  <sheetViews>
    <sheetView tabSelected="1" workbookViewId="0">
      <selection activeCell="A2" sqref="A2"/>
    </sheetView>
  </sheetViews>
  <sheetFormatPr baseColWidth="10" defaultColWidth="9.1640625" defaultRowHeight="15" x14ac:dyDescent="0.2"/>
  <cols>
    <col min="1" max="1" width="14.6640625" style="30" customWidth="1"/>
    <col min="2" max="4" width="10.33203125" style="30" customWidth="1"/>
    <col min="5" max="5" width="14.6640625" style="30" customWidth="1"/>
    <col min="6" max="9" width="10.33203125" style="30" customWidth="1"/>
    <col min="10" max="10" width="10.1640625" style="30" bestFit="1" customWidth="1"/>
    <col min="11" max="16384" width="9.1640625" style="30"/>
  </cols>
  <sheetData>
    <row r="1" spans="1:16" s="68" customFormat="1" x14ac:dyDescent="0.2">
      <c r="A1" s="68" t="s">
        <v>73</v>
      </c>
    </row>
    <row r="3" spans="1:16" s="5" customFormat="1" ht="18" x14ac:dyDescent="0.2">
      <c r="A3" s="27" t="s">
        <v>0</v>
      </c>
      <c r="B3" s="28"/>
      <c r="C3" s="10"/>
      <c r="D3" s="10"/>
      <c r="E3" s="10"/>
      <c r="F3" s="10"/>
      <c r="G3" s="10"/>
      <c r="H3" s="10"/>
      <c r="J3" s="29">
        <v>44305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31" t="s">
        <v>2</v>
      </c>
      <c r="B4" s="28"/>
      <c r="C4" s="10"/>
      <c r="D4" s="10"/>
      <c r="E4" s="10"/>
      <c r="F4" s="10"/>
      <c r="G4" s="10"/>
      <c r="H4" s="10"/>
      <c r="J4" s="29">
        <v>44309</v>
      </c>
      <c r="K4" s="5" t="s">
        <v>71</v>
      </c>
      <c r="L4" s="3"/>
      <c r="M4" s="3"/>
      <c r="N4" s="3"/>
      <c r="O4" s="3"/>
      <c r="P4" s="3"/>
    </row>
    <row r="5" spans="1:16" s="5" customFormat="1" ht="16" x14ac:dyDescent="0.2">
      <c r="A5" s="31" t="s">
        <v>4</v>
      </c>
      <c r="B5" s="28"/>
      <c r="C5" s="10"/>
      <c r="D5" s="10"/>
      <c r="E5" s="10"/>
      <c r="F5" s="10"/>
      <c r="G5" s="10"/>
      <c r="H5" s="10"/>
      <c r="J5" s="10" t="s">
        <v>5</v>
      </c>
      <c r="L5" s="3"/>
      <c r="M5" s="3"/>
      <c r="N5" s="3"/>
      <c r="O5" s="3"/>
      <c r="P5" s="3"/>
    </row>
    <row r="6" spans="1:16" s="5" customFormat="1" ht="16" x14ac:dyDescent="0.2">
      <c r="A6" s="31" t="s">
        <v>6</v>
      </c>
      <c r="B6" s="28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ht="16" thickBot="1" x14ac:dyDescent="0.25">
      <c r="L7" s="65"/>
      <c r="M7" s="65"/>
      <c r="N7" s="65"/>
      <c r="O7" s="65"/>
      <c r="P7" s="65"/>
    </row>
    <row r="8" spans="1:16" s="5" customFormat="1" thickBot="1" x14ac:dyDescent="0.2">
      <c r="A8" s="32" t="s">
        <v>7</v>
      </c>
      <c r="B8" s="33" t="s">
        <v>71</v>
      </c>
      <c r="C8" s="33" t="s">
        <v>1</v>
      </c>
      <c r="D8" s="34" t="s">
        <v>8</v>
      </c>
      <c r="E8" s="32" t="s">
        <v>9</v>
      </c>
      <c r="F8" s="33" t="s">
        <v>71</v>
      </c>
      <c r="G8" s="33" t="s">
        <v>1</v>
      </c>
      <c r="H8" s="34" t="s">
        <v>8</v>
      </c>
      <c r="I8" s="33" t="s">
        <v>10</v>
      </c>
      <c r="J8" s="35" t="s">
        <v>11</v>
      </c>
      <c r="L8" s="3"/>
      <c r="M8" s="3"/>
      <c r="N8" s="3"/>
      <c r="O8" s="3"/>
      <c r="P8" s="3"/>
    </row>
    <row r="9" spans="1:16" s="5" customFormat="1" ht="14" x14ac:dyDescent="0.15">
      <c r="A9" s="2" t="s">
        <v>32</v>
      </c>
      <c r="B9" s="18">
        <v>27.50560188293457</v>
      </c>
      <c r="C9" s="18">
        <v>14.584970474243164</v>
      </c>
      <c r="D9" s="36">
        <f>B9-C9</f>
        <v>12.920631408691406</v>
      </c>
      <c r="E9" s="2" t="s">
        <v>32</v>
      </c>
      <c r="F9" s="18">
        <v>27.837244033813477</v>
      </c>
      <c r="G9" s="18">
        <v>14.548402786254883</v>
      </c>
      <c r="H9" s="36">
        <f>F9-G9</f>
        <v>13.288841247558594</v>
      </c>
      <c r="I9" s="37">
        <f>H9-$D$13</f>
        <v>0.77476191520690918</v>
      </c>
      <c r="J9" s="38">
        <f>POWER(2,-I9)</f>
        <v>0.58448507260953309</v>
      </c>
      <c r="L9" s="3"/>
      <c r="M9" s="3"/>
      <c r="N9" s="3"/>
      <c r="O9" s="3"/>
      <c r="P9" s="3"/>
    </row>
    <row r="10" spans="1:16" s="5" customFormat="1" ht="14" x14ac:dyDescent="0.15">
      <c r="A10" s="2" t="s">
        <v>33</v>
      </c>
      <c r="B10" s="19">
        <v>26.795742034912109</v>
      </c>
      <c r="C10" s="19">
        <v>14.556351661682129</v>
      </c>
      <c r="D10" s="36">
        <f t="shared" ref="D10:D12" si="0">B10-C10</f>
        <v>12.23939037322998</v>
      </c>
      <c r="E10" s="2" t="s">
        <v>33</v>
      </c>
      <c r="F10" s="20">
        <v>27.612939834594727</v>
      </c>
      <c r="G10" s="20">
        <v>14.536931991577148</v>
      </c>
      <c r="H10" s="36">
        <f>F10-G10</f>
        <v>13.076007843017578</v>
      </c>
      <c r="I10" s="37">
        <f t="shared" ref="I10:I12" si="1">H10-$D$13</f>
        <v>0.56192851066589355</v>
      </c>
      <c r="J10" s="39">
        <f>POWER(2,-I10)</f>
        <v>0.6773960546673522</v>
      </c>
      <c r="L10" s="3"/>
      <c r="M10" s="3"/>
      <c r="N10" s="3"/>
      <c r="O10" s="3"/>
      <c r="P10" s="3"/>
    </row>
    <row r="11" spans="1:16" s="5" customFormat="1" ht="14" x14ac:dyDescent="0.15">
      <c r="A11" s="8" t="s">
        <v>34</v>
      </c>
      <c r="B11" s="20">
        <v>26.535455703735352</v>
      </c>
      <c r="C11" s="20">
        <v>14.640927314758301</v>
      </c>
      <c r="D11" s="36">
        <f t="shared" si="0"/>
        <v>11.894528388977051</v>
      </c>
      <c r="E11" s="2" t="s">
        <v>34</v>
      </c>
      <c r="F11" s="19">
        <v>28.29766845703125</v>
      </c>
      <c r="G11" s="19">
        <v>14.577253341674805</v>
      </c>
      <c r="H11" s="36">
        <f>F11-G11</f>
        <v>13.720415115356445</v>
      </c>
      <c r="I11" s="37">
        <f t="shared" si="1"/>
        <v>1.2063357830047607</v>
      </c>
      <c r="J11" s="39">
        <f>POWER(2,-I11)</f>
        <v>0.43336790491999178</v>
      </c>
      <c r="L11" s="3"/>
      <c r="M11" s="3"/>
      <c r="N11" s="3"/>
      <c r="O11" s="3"/>
      <c r="P11" s="3"/>
    </row>
    <row r="12" spans="1:16" s="5" customFormat="1" thickBot="1" x14ac:dyDescent="0.2">
      <c r="A12" s="2" t="s">
        <v>35</v>
      </c>
      <c r="B12" s="21">
        <v>27.567785263061523</v>
      </c>
      <c r="C12" s="21">
        <v>14.566018104553223</v>
      </c>
      <c r="D12" s="36">
        <f t="shared" si="0"/>
        <v>13.001767158508301</v>
      </c>
      <c r="E12" s="2" t="s">
        <v>35</v>
      </c>
      <c r="F12" s="21">
        <v>29.249549865722656</v>
      </c>
      <c r="G12" s="21">
        <v>14.560942649841309</v>
      </c>
      <c r="H12" s="36">
        <f>F12-G12</f>
        <v>14.688607215881348</v>
      </c>
      <c r="I12" s="37">
        <f t="shared" si="1"/>
        <v>2.1745278835296631</v>
      </c>
      <c r="J12" s="40">
        <f>POWER(2,-I12)</f>
        <v>0.22151435764774355</v>
      </c>
      <c r="L12" s="3"/>
      <c r="M12" s="3"/>
      <c r="N12" s="3"/>
      <c r="O12" s="3"/>
      <c r="P12" s="3"/>
    </row>
    <row r="13" spans="1:16" s="5" customFormat="1" ht="14" x14ac:dyDescent="0.15">
      <c r="A13" s="41" t="s">
        <v>12</v>
      </c>
      <c r="B13" s="42">
        <f>AVERAGE(B9:B12)</f>
        <v>27.101146221160889</v>
      </c>
      <c r="C13" s="42">
        <f>AVERAGE(C9:C12)</f>
        <v>14.587066888809204</v>
      </c>
      <c r="D13" s="43">
        <f>AVERAGE(D9:D12)</f>
        <v>12.514079332351685</v>
      </c>
      <c r="E13" s="41" t="s">
        <v>12</v>
      </c>
      <c r="F13" s="42">
        <f>AVERAGE(F9:F12)</f>
        <v>28.249350547790527</v>
      </c>
      <c r="G13" s="42">
        <f>AVERAGE(G9:G12)</f>
        <v>14.555882692337036</v>
      </c>
      <c r="H13" s="43">
        <f>AVERAGE(H9:H12)</f>
        <v>13.693467855453491</v>
      </c>
      <c r="I13" s="43">
        <f>AVERAGE(I9:I12)</f>
        <v>1.1793885231018066</v>
      </c>
      <c r="J13" s="63">
        <f>AVERAGE(J9:J12)</f>
        <v>0.4791908474611552</v>
      </c>
      <c r="L13" s="3"/>
      <c r="M13" s="3"/>
      <c r="N13" s="3"/>
      <c r="O13" s="3"/>
      <c r="P13" s="3"/>
    </row>
    <row r="14" spans="1:16" s="5" customFormat="1" ht="14" x14ac:dyDescent="0.15">
      <c r="A14" s="45" t="s">
        <v>13</v>
      </c>
      <c r="B14" s="46">
        <f>MEDIAN(B9:B12)</f>
        <v>27.15067195892334</v>
      </c>
      <c r="C14" s="46">
        <f>MEDIAN(C9:C12)</f>
        <v>14.575494289398193</v>
      </c>
      <c r="D14" s="47">
        <f>MEDIAN(D9:D12)</f>
        <v>12.580010890960693</v>
      </c>
      <c r="E14" s="45" t="s">
        <v>13</v>
      </c>
      <c r="F14" s="46">
        <f>MEDIAN(F9:F12)</f>
        <v>28.067456245422363</v>
      </c>
      <c r="G14" s="46">
        <f>MEDIAN(G9:G12)</f>
        <v>14.554672718048096</v>
      </c>
      <c r="H14" s="47">
        <f>MEDIAN(H9:H12)</f>
        <v>13.50462818145752</v>
      </c>
      <c r="I14" s="47">
        <f>MEDIAN(I9:I12)</f>
        <v>0.99054884910583496</v>
      </c>
      <c r="J14" s="47">
        <f>MEDIAN(J9:J12)</f>
        <v>0.50892648876476243</v>
      </c>
      <c r="L14" s="3"/>
      <c r="M14" s="3"/>
      <c r="N14" s="3"/>
      <c r="O14" s="3"/>
      <c r="P14" s="3"/>
    </row>
    <row r="15" spans="1:16" s="5" customFormat="1" thickBot="1" x14ac:dyDescent="0.2">
      <c r="A15" s="48" t="s">
        <v>14</v>
      </c>
      <c r="B15" s="49">
        <f>STDEV(B9:B12)</f>
        <v>0.51465647320977781</v>
      </c>
      <c r="C15" s="49">
        <f>STDEV(C9:C12)</f>
        <v>3.7823347875677267E-2</v>
      </c>
      <c r="D15" s="50">
        <f>STDEV(D9:D12)</f>
        <v>0.53616583325723288</v>
      </c>
      <c r="E15" s="48" t="s">
        <v>14</v>
      </c>
      <c r="F15" s="49">
        <f>STDEV(F9:F12)</f>
        <v>0.72516289449980265</v>
      </c>
      <c r="G15" s="49">
        <f>STDEV(G9:G12)</f>
        <v>1.7295335376449079E-2</v>
      </c>
      <c r="H15" s="50">
        <f>STDEV(H9:H12)</f>
        <v>0.71554363022411838</v>
      </c>
      <c r="I15" s="50">
        <f>STDEV(I9:I12)</f>
        <v>0.71554363022411838</v>
      </c>
      <c r="J15" s="50">
        <f>STDEV(J9:J12)</f>
        <v>0.19905534697577681</v>
      </c>
      <c r="L15" s="3"/>
      <c r="M15" s="3"/>
      <c r="N15" s="3"/>
      <c r="O15" s="3"/>
      <c r="P15" s="3"/>
    </row>
    <row r="16" spans="1:16" s="5" customFormat="1" ht="14" x14ac:dyDescent="0.15">
      <c r="A16" s="10"/>
      <c r="B16" s="10" t="s">
        <v>15</v>
      </c>
      <c r="C16" s="10"/>
      <c r="D16" s="10"/>
      <c r="E16" s="10"/>
      <c r="F16" s="10"/>
      <c r="G16" s="10"/>
      <c r="H16" s="10"/>
      <c r="I16" s="10"/>
      <c r="J16" s="11">
        <f>J15/(SQRT(4))</f>
        <v>9.9527673487888407E-2</v>
      </c>
      <c r="L16" s="3"/>
      <c r="M16" s="3"/>
      <c r="N16" s="3"/>
      <c r="O16" s="3"/>
      <c r="P16" s="3"/>
    </row>
    <row r="17" spans="1:16" s="5" customFormat="1" ht="14" x14ac:dyDescent="0.15">
      <c r="A17" s="28" t="s">
        <v>71</v>
      </c>
      <c r="B17" s="10">
        <f>TTEST(B9:B12,F9:F12,2,2)</f>
        <v>4.1631304000530417E-2</v>
      </c>
      <c r="C17" s="10"/>
      <c r="L17" s="3"/>
      <c r="M17" s="3"/>
      <c r="N17" s="3"/>
      <c r="O17" s="3"/>
      <c r="P17" s="3"/>
    </row>
    <row r="18" spans="1:16" s="5" customFormat="1" ht="14" x14ac:dyDescent="0.15">
      <c r="A18" s="28" t="s">
        <v>1</v>
      </c>
      <c r="B18" s="10">
        <f>TTEST(C9:C12,G9:G12,2,2)</f>
        <v>0.18438170335917881</v>
      </c>
      <c r="C18" s="10"/>
      <c r="D18" s="10"/>
      <c r="E18" s="12"/>
      <c r="F18" s="51"/>
      <c r="L18" s="3"/>
      <c r="M18" s="3"/>
      <c r="N18" s="3"/>
      <c r="O18" s="3"/>
      <c r="P18" s="3"/>
    </row>
    <row r="19" spans="1:16" s="5" customFormat="1" ht="14" x14ac:dyDescent="0.15">
      <c r="A19" s="28" t="s">
        <v>16</v>
      </c>
      <c r="B19" s="64">
        <f>TTEST(D9:D12,H9:H12,2,2)</f>
        <v>3.8640778528132982E-2</v>
      </c>
      <c r="C19" s="10"/>
      <c r="D19" s="10"/>
      <c r="L19" s="3"/>
      <c r="M19" s="3"/>
      <c r="N19" s="3"/>
      <c r="O19" s="3"/>
      <c r="P19" s="3"/>
    </row>
    <row r="20" spans="1:16" s="5" customFormat="1" ht="14" x14ac:dyDescent="0.15">
      <c r="A20" s="52" t="s">
        <v>17</v>
      </c>
      <c r="B20" s="53">
        <f>POWER(-(-I13-I15),2)</f>
        <v>3.5907678657084272</v>
      </c>
      <c r="C20" s="53"/>
      <c r="D20" s="10"/>
      <c r="E20" s="10"/>
      <c r="F20" s="10"/>
      <c r="L20" s="3"/>
      <c r="M20" s="3"/>
      <c r="N20" s="3"/>
      <c r="O20" s="3"/>
      <c r="P20" s="3"/>
    </row>
    <row r="21" spans="1:16" s="5" customFormat="1" ht="14" x14ac:dyDescent="0.15">
      <c r="A21" s="52" t="s">
        <v>18</v>
      </c>
      <c r="B21" s="53">
        <f>POWER(2,-I13)</f>
        <v>0.44153860175223952</v>
      </c>
      <c r="C21" s="53"/>
      <c r="D21" s="10"/>
      <c r="E21" s="10"/>
      <c r="F21" s="10"/>
      <c r="G21" s="10"/>
      <c r="L21" s="3"/>
      <c r="M21" s="3"/>
      <c r="N21" s="3"/>
      <c r="O21" s="3"/>
      <c r="P21" s="3"/>
    </row>
    <row r="22" spans="1:16" x14ac:dyDescent="0.2">
      <c r="L22" s="65"/>
      <c r="M22" s="65"/>
      <c r="N22" s="65"/>
      <c r="O22" s="65"/>
      <c r="P22" s="65"/>
    </row>
    <row r="23" spans="1:16" ht="18" x14ac:dyDescent="0.2">
      <c r="A23" s="27" t="s">
        <v>44</v>
      </c>
      <c r="L23" s="65"/>
      <c r="M23" s="65"/>
      <c r="N23" s="65"/>
      <c r="O23" s="65"/>
      <c r="P23" s="65"/>
    </row>
    <row r="24" spans="1:16" ht="16" thickBot="1" x14ac:dyDescent="0.25">
      <c r="L24" s="65"/>
      <c r="M24" s="65"/>
      <c r="N24" s="65"/>
      <c r="O24" s="65"/>
      <c r="P24" s="65"/>
    </row>
    <row r="25" spans="1:16" s="5" customFormat="1" thickBot="1" x14ac:dyDescent="0.2">
      <c r="A25" s="32" t="s">
        <v>7</v>
      </c>
      <c r="B25" s="35" t="s">
        <v>71</v>
      </c>
      <c r="C25" s="35" t="s">
        <v>1</v>
      </c>
      <c r="D25" s="34" t="s">
        <v>8</v>
      </c>
      <c r="E25" s="32" t="s">
        <v>26</v>
      </c>
      <c r="F25" s="35" t="s">
        <v>71</v>
      </c>
      <c r="G25" s="35" t="s">
        <v>1</v>
      </c>
      <c r="H25" s="34" t="s">
        <v>8</v>
      </c>
      <c r="I25" s="33" t="s">
        <v>10</v>
      </c>
      <c r="J25" s="35" t="s">
        <v>11</v>
      </c>
      <c r="L25" s="3"/>
      <c r="M25" s="3"/>
      <c r="N25" s="3"/>
      <c r="O25" s="3"/>
      <c r="P25" s="3"/>
    </row>
    <row r="26" spans="1:16" s="5" customFormat="1" ht="14" x14ac:dyDescent="0.15">
      <c r="A26" s="22" t="s">
        <v>37</v>
      </c>
      <c r="B26" s="6">
        <v>24.867877960205078</v>
      </c>
      <c r="C26" s="6">
        <v>14.735267639160156</v>
      </c>
      <c r="D26" s="55">
        <f>B26-C26</f>
        <v>10.132610321044922</v>
      </c>
      <c r="E26" s="22" t="s">
        <v>37</v>
      </c>
      <c r="F26" s="6">
        <v>27.618518829345703</v>
      </c>
      <c r="G26" s="6">
        <v>14.653218269348145</v>
      </c>
      <c r="H26" s="55">
        <f>F26-G26</f>
        <v>12.965300559997559</v>
      </c>
      <c r="I26" s="56">
        <f>H26-$D$29</f>
        <v>2.555057843526205</v>
      </c>
      <c r="J26" s="38">
        <f>POWER(2,-I26)</f>
        <v>0.1701574421200614</v>
      </c>
      <c r="L26" s="3"/>
      <c r="M26" s="3"/>
      <c r="N26" s="3"/>
      <c r="O26" s="3"/>
      <c r="P26" s="3"/>
    </row>
    <row r="27" spans="1:16" s="5" customFormat="1" ht="14" x14ac:dyDescent="0.15">
      <c r="A27" s="2" t="s">
        <v>38</v>
      </c>
      <c r="B27" s="4">
        <v>25.32682991027832</v>
      </c>
      <c r="C27" s="4">
        <v>14.922684669494629</v>
      </c>
      <c r="D27" s="36">
        <f>B27-C27</f>
        <v>10.404145240783691</v>
      </c>
      <c r="E27" s="2" t="s">
        <v>38</v>
      </c>
      <c r="F27" s="4">
        <v>28.421926498413086</v>
      </c>
      <c r="G27" s="4">
        <v>14.742934226989746</v>
      </c>
      <c r="H27" s="36">
        <f>F27-G27</f>
        <v>13.67899227142334</v>
      </c>
      <c r="I27" s="37">
        <f t="shared" ref="I27:I28" si="2">H27-$D$29</f>
        <v>3.2687495549519863</v>
      </c>
      <c r="J27" s="39">
        <f>POWER(2,-I27)</f>
        <v>0.10375483298466653</v>
      </c>
      <c r="L27" s="3"/>
      <c r="M27" s="3"/>
      <c r="N27" s="3"/>
      <c r="O27" s="3"/>
      <c r="P27" s="3"/>
    </row>
    <row r="28" spans="1:16" s="5" customFormat="1" thickBot="1" x14ac:dyDescent="0.2">
      <c r="A28" s="23" t="s">
        <v>39</v>
      </c>
      <c r="B28" s="9">
        <v>25.558647155761719</v>
      </c>
      <c r="C28" s="9">
        <v>14.86467456817627</v>
      </c>
      <c r="D28" s="57">
        <f>B28-C28</f>
        <v>10.693972587585449</v>
      </c>
      <c r="E28" s="23" t="s">
        <v>39</v>
      </c>
      <c r="F28" s="9">
        <v>26.725515365600586</v>
      </c>
      <c r="G28" s="9">
        <v>14.608895301818848</v>
      </c>
      <c r="H28" s="57">
        <f>F28-G28</f>
        <v>12.116620063781738</v>
      </c>
      <c r="I28" s="58">
        <f t="shared" si="2"/>
        <v>1.7063773473103847</v>
      </c>
      <c r="J28" s="40">
        <f>POWER(2,-I28)</f>
        <v>0.30642855592812196</v>
      </c>
      <c r="L28" s="3"/>
      <c r="M28" s="3"/>
      <c r="N28" s="3"/>
      <c r="O28" s="3"/>
      <c r="P28" s="3"/>
    </row>
    <row r="29" spans="1:16" s="5" customFormat="1" ht="14" x14ac:dyDescent="0.15">
      <c r="A29" s="59" t="s">
        <v>12</v>
      </c>
      <c r="B29" s="42">
        <f>AVERAGE(B26:B28)</f>
        <v>25.251118342081707</v>
      </c>
      <c r="C29" s="42">
        <f>AVERAGE(C26:C28)</f>
        <v>14.840875625610352</v>
      </c>
      <c r="D29" s="44">
        <f>AVERAGE(D26:D28)</f>
        <v>10.410242716471354</v>
      </c>
      <c r="E29" s="59" t="s">
        <v>12</v>
      </c>
      <c r="F29" s="42">
        <f>AVERAGE(F26:F28)</f>
        <v>27.588653564453125</v>
      </c>
      <c r="G29" s="42">
        <f>AVERAGE(G26:G28)</f>
        <v>14.668349266052246</v>
      </c>
      <c r="H29" s="44">
        <f>AVERAGE(H26:H28)</f>
        <v>12.920304298400879</v>
      </c>
      <c r="I29" s="44">
        <f>AVERAGE(I26:I28)</f>
        <v>2.5100615819295253</v>
      </c>
      <c r="J29" s="63">
        <f>AVERAGE(J26:J28)</f>
        <v>0.19344694367761664</v>
      </c>
      <c r="K29" s="61"/>
      <c r="L29" s="3"/>
      <c r="M29" s="3"/>
      <c r="N29" s="3"/>
      <c r="O29" s="3"/>
      <c r="P29" s="3"/>
    </row>
    <row r="30" spans="1:16" s="5" customFormat="1" ht="14" x14ac:dyDescent="0.15">
      <c r="A30" s="45" t="s">
        <v>13</v>
      </c>
      <c r="B30" s="46">
        <f>MEDIAN(B26:B28)</f>
        <v>25.32682991027832</v>
      </c>
      <c r="C30" s="46">
        <f>MEDIAN(C26:C28)</f>
        <v>14.86467456817627</v>
      </c>
      <c r="D30" s="47">
        <f>MEDIAN(D26:D28)</f>
        <v>10.404145240783691</v>
      </c>
      <c r="E30" s="45" t="s">
        <v>13</v>
      </c>
      <c r="F30" s="46">
        <f>MEDIAN(F26:F28)</f>
        <v>27.618518829345703</v>
      </c>
      <c r="G30" s="46">
        <f>MEDIAN(G26:G28)</f>
        <v>14.653218269348145</v>
      </c>
      <c r="H30" s="47">
        <f>MEDIAN(H26:H28)</f>
        <v>12.965300559997559</v>
      </c>
      <c r="I30" s="47">
        <f>MEDIAN(I26:I28)</f>
        <v>2.555057843526205</v>
      </c>
      <c r="J30" s="47">
        <f>MEDIAN(J26:J28)</f>
        <v>0.1701574421200614</v>
      </c>
      <c r="L30" s="3"/>
      <c r="M30" s="3"/>
      <c r="N30" s="3"/>
      <c r="O30" s="3"/>
      <c r="P30" s="3"/>
    </row>
    <row r="31" spans="1:16" s="5" customFormat="1" thickBot="1" x14ac:dyDescent="0.2">
      <c r="A31" s="48" t="s">
        <v>14</v>
      </c>
      <c r="B31" s="49">
        <f>STDEV(B26:B28)</f>
        <v>0.3515532698633097</v>
      </c>
      <c r="C31" s="49">
        <f>STDEV(C26:C28)</f>
        <v>9.5948309340446736E-2</v>
      </c>
      <c r="D31" s="50">
        <f>STDEV(D26:D28)</f>
        <v>0.28073080162533065</v>
      </c>
      <c r="E31" s="48" t="s">
        <v>14</v>
      </c>
      <c r="F31" s="49">
        <f>STDEV(F26:F28)</f>
        <v>0.84859980757591225</v>
      </c>
      <c r="G31" s="49">
        <f>STDEV(G26:G28)</f>
        <v>6.8288495818747366E-2</v>
      </c>
      <c r="H31" s="50">
        <f>STDEV(H26:H28)</f>
        <v>0.78215741796072003</v>
      </c>
      <c r="I31" s="50">
        <f>STDEV(I26:I28)</f>
        <v>0.78215741796072003</v>
      </c>
      <c r="J31" s="50">
        <f>STDEV(J26:J28)</f>
        <v>0.10332453801028899</v>
      </c>
      <c r="L31" s="3"/>
      <c r="M31" s="3"/>
      <c r="N31" s="3"/>
      <c r="O31" s="3"/>
      <c r="P31" s="3"/>
    </row>
    <row r="32" spans="1:16" s="5" customFormat="1" ht="14" x14ac:dyDescent="0.15">
      <c r="A32" s="10"/>
      <c r="B32" s="10" t="s">
        <v>15</v>
      </c>
      <c r="C32" s="10"/>
      <c r="D32" s="10"/>
      <c r="E32" s="10"/>
      <c r="F32" s="10"/>
      <c r="G32" s="10"/>
      <c r="H32" s="10"/>
      <c r="I32" s="10"/>
      <c r="J32" s="11">
        <f>J31/(SQRT(4))</f>
        <v>5.1662269005144493E-2</v>
      </c>
      <c r="L32" s="3"/>
      <c r="M32" s="3"/>
      <c r="N32" s="3"/>
      <c r="O32" s="3"/>
      <c r="P32" s="3"/>
    </row>
    <row r="33" spans="1:16" s="5" customFormat="1" ht="14" x14ac:dyDescent="0.15">
      <c r="A33" s="28" t="s">
        <v>71</v>
      </c>
      <c r="B33" s="10">
        <f>TTEST(B26:B28,F26:F28,2,2)</f>
        <v>1.1620471984527994E-2</v>
      </c>
      <c r="C33" s="10"/>
      <c r="E33" s="12"/>
      <c r="L33" s="3"/>
      <c r="M33" s="3"/>
      <c r="N33" s="3"/>
      <c r="O33" s="3"/>
      <c r="P33" s="3"/>
    </row>
    <row r="34" spans="1:16" s="5" customFormat="1" ht="14" x14ac:dyDescent="0.15">
      <c r="A34" s="28" t="s">
        <v>1</v>
      </c>
      <c r="B34" s="10">
        <f>TTEST(C26:C28,G26:G28,2,2)</f>
        <v>6.4158535253759266E-2</v>
      </c>
      <c r="C34" s="10"/>
      <c r="D34" s="10"/>
      <c r="L34" s="3"/>
      <c r="M34" s="3"/>
      <c r="N34" s="3"/>
      <c r="O34" s="3"/>
      <c r="P34" s="3"/>
    </row>
    <row r="35" spans="1:16" s="5" customFormat="1" ht="14" x14ac:dyDescent="0.15">
      <c r="A35" s="28" t="s">
        <v>16</v>
      </c>
      <c r="B35" s="64">
        <f>TTEST(D26:D28,H26:H28,2,2)</f>
        <v>6.3765302196404933E-3</v>
      </c>
      <c r="C35" s="10"/>
      <c r="D35" s="10"/>
      <c r="L35" s="3"/>
      <c r="M35" s="3"/>
      <c r="N35" s="3"/>
      <c r="O35" s="3"/>
      <c r="P35" s="3"/>
    </row>
    <row r="36" spans="1:16" s="5" customFormat="1" ht="14" x14ac:dyDescent="0.15">
      <c r="A36" s="52" t="s">
        <v>17</v>
      </c>
      <c r="B36" s="53">
        <f>POWER(-(-I29-I31),2)</f>
        <v>10.838705943238327</v>
      </c>
      <c r="C36" s="53"/>
      <c r="D36" s="10"/>
      <c r="E36" s="10"/>
      <c r="F36" s="10"/>
      <c r="L36" s="3"/>
      <c r="M36" s="3"/>
      <c r="N36" s="3"/>
      <c r="O36" s="3"/>
      <c r="P36" s="3"/>
    </row>
    <row r="37" spans="1:16" s="5" customFormat="1" ht="14" x14ac:dyDescent="0.15">
      <c r="A37" s="52" t="s">
        <v>18</v>
      </c>
      <c r="B37" s="53">
        <f>POWER(2,-I29)</f>
        <v>0.17554811597615827</v>
      </c>
      <c r="C37" s="53"/>
      <c r="D37" s="10"/>
      <c r="E37" s="10"/>
      <c r="F37" s="10"/>
      <c r="G37" s="10"/>
      <c r="L37" s="3"/>
      <c r="M37" s="3"/>
      <c r="N37" s="3"/>
      <c r="O37" s="3"/>
      <c r="P37" s="3"/>
    </row>
    <row r="38" spans="1:16" ht="16" thickBot="1" x14ac:dyDescent="0.25">
      <c r="L38" s="65"/>
      <c r="M38" s="65"/>
      <c r="N38" s="65"/>
      <c r="O38" s="65"/>
      <c r="P38" s="65"/>
    </row>
    <row r="39" spans="1:16" s="5" customFormat="1" thickBot="1" x14ac:dyDescent="0.2">
      <c r="A39" s="32" t="s">
        <v>7</v>
      </c>
      <c r="B39" s="35" t="s">
        <v>71</v>
      </c>
      <c r="C39" s="35" t="s">
        <v>1</v>
      </c>
      <c r="D39" s="34" t="s">
        <v>8</v>
      </c>
      <c r="E39" s="32" t="s">
        <v>26</v>
      </c>
      <c r="F39" s="35" t="s">
        <v>71</v>
      </c>
      <c r="G39" s="35" t="s">
        <v>1</v>
      </c>
      <c r="H39" s="34" t="s">
        <v>8</v>
      </c>
      <c r="I39" s="33" t="s">
        <v>10</v>
      </c>
      <c r="J39" s="35" t="s">
        <v>11</v>
      </c>
      <c r="L39" s="3"/>
      <c r="M39" s="3"/>
      <c r="N39" s="3"/>
      <c r="O39" s="3"/>
      <c r="P39" s="3"/>
    </row>
    <row r="40" spans="1:16" s="5" customFormat="1" ht="14" x14ac:dyDescent="0.15">
      <c r="A40" s="22" t="s">
        <v>27</v>
      </c>
      <c r="B40" s="6">
        <v>25.813014984130859</v>
      </c>
      <c r="C40" s="6">
        <v>15.005456924438477</v>
      </c>
      <c r="D40" s="55">
        <f>B40-C40</f>
        <v>10.807558059692383</v>
      </c>
      <c r="E40" s="22" t="s">
        <v>27</v>
      </c>
      <c r="F40" s="6">
        <v>27.784439086914062</v>
      </c>
      <c r="G40" s="6">
        <v>14.590704917907715</v>
      </c>
      <c r="H40" s="55">
        <f>F40-G40</f>
        <v>13.193734169006348</v>
      </c>
      <c r="I40" s="56">
        <f>H40-$D$43</f>
        <v>2.4436899820963536</v>
      </c>
      <c r="J40" s="38">
        <f>POWER(2,-I40)</f>
        <v>0.18381291200060285</v>
      </c>
      <c r="L40" s="3"/>
      <c r="M40" s="3"/>
      <c r="N40" s="3"/>
      <c r="O40" s="3"/>
      <c r="P40" s="3"/>
    </row>
    <row r="41" spans="1:16" s="5" customFormat="1" ht="14" x14ac:dyDescent="0.15">
      <c r="A41" s="2" t="s">
        <v>28</v>
      </c>
      <c r="B41" s="4">
        <v>25.721551895141602</v>
      </c>
      <c r="C41" s="4">
        <v>14.820024490356445</v>
      </c>
      <c r="D41" s="36">
        <f>B41-C41</f>
        <v>10.901527404785156</v>
      </c>
      <c r="E41" s="2" t="s">
        <v>28</v>
      </c>
      <c r="F41" s="4">
        <v>27.958694458007812</v>
      </c>
      <c r="G41" s="4">
        <v>14.644449234008789</v>
      </c>
      <c r="H41" s="36">
        <f>F41-G41</f>
        <v>13.314245223999023</v>
      </c>
      <c r="I41" s="37">
        <f t="shared" ref="I41:I42" si="3">H41-$D$43</f>
        <v>2.5642010370890294</v>
      </c>
      <c r="J41" s="39">
        <f>POWER(2,-I41)</f>
        <v>0.16908246588685566</v>
      </c>
      <c r="L41" s="3"/>
      <c r="M41" s="3"/>
      <c r="N41" s="3"/>
      <c r="O41" s="3"/>
      <c r="P41" s="3"/>
    </row>
    <row r="42" spans="1:16" s="5" customFormat="1" thickBot="1" x14ac:dyDescent="0.2">
      <c r="A42" s="23" t="s">
        <v>29</v>
      </c>
      <c r="B42" s="9">
        <v>25.357824325561523</v>
      </c>
      <c r="C42" s="9">
        <v>14.816777229309082</v>
      </c>
      <c r="D42" s="57">
        <f>B42-C42</f>
        <v>10.541047096252441</v>
      </c>
      <c r="E42" s="23" t="s">
        <v>29</v>
      </c>
      <c r="F42" s="9">
        <v>27.945625305175781</v>
      </c>
      <c r="G42" s="9">
        <v>14.56489372253418</v>
      </c>
      <c r="H42" s="57">
        <f>F42-G42</f>
        <v>13.380731582641602</v>
      </c>
      <c r="I42" s="58">
        <f t="shared" si="3"/>
        <v>2.6306873957316075</v>
      </c>
      <c r="J42" s="40">
        <f>POWER(2,-I42)</f>
        <v>0.16146715182392515</v>
      </c>
      <c r="L42" s="3"/>
      <c r="M42" s="3"/>
      <c r="N42" s="3"/>
      <c r="O42" s="3"/>
      <c r="P42" s="3"/>
    </row>
    <row r="43" spans="1:16" s="5" customFormat="1" ht="14" x14ac:dyDescent="0.15">
      <c r="A43" s="59" t="s">
        <v>12</v>
      </c>
      <c r="B43" s="42">
        <f>AVERAGE(B40:B42)</f>
        <v>25.630797068277996</v>
      </c>
      <c r="C43" s="42">
        <f>AVERAGE(C40:C42)</f>
        <v>14.880752881368002</v>
      </c>
      <c r="D43" s="44">
        <f>AVERAGE(D40:D42)</f>
        <v>10.750044186909994</v>
      </c>
      <c r="E43" s="59" t="s">
        <v>12</v>
      </c>
      <c r="F43" s="42">
        <f>AVERAGE(F40:F42)</f>
        <v>27.896252950032551</v>
      </c>
      <c r="G43" s="42">
        <f>AVERAGE(G40:G42)</f>
        <v>14.600015958150228</v>
      </c>
      <c r="H43" s="44">
        <f>AVERAGE(H40:H42)</f>
        <v>13.296236991882324</v>
      </c>
      <c r="I43" s="44">
        <f>AVERAGE(I40:I42)</f>
        <v>2.5461928049723301</v>
      </c>
      <c r="J43" s="63">
        <f>AVERAGE(J40:J42)</f>
        <v>0.17145417657046122</v>
      </c>
      <c r="K43" s="61"/>
      <c r="L43" s="3"/>
      <c r="M43" s="3"/>
      <c r="N43" s="3"/>
      <c r="O43" s="3"/>
      <c r="P43" s="3"/>
    </row>
    <row r="44" spans="1:16" s="5" customFormat="1" ht="14" x14ac:dyDescent="0.15">
      <c r="A44" s="45" t="s">
        <v>13</v>
      </c>
      <c r="B44" s="46">
        <f>MEDIAN(B40:B42)</f>
        <v>25.721551895141602</v>
      </c>
      <c r="C44" s="46">
        <f>MEDIAN(C40:C42)</f>
        <v>14.820024490356445</v>
      </c>
      <c r="D44" s="47">
        <f>MEDIAN(D40:D42)</f>
        <v>10.807558059692383</v>
      </c>
      <c r="E44" s="45" t="s">
        <v>13</v>
      </c>
      <c r="F44" s="46">
        <f>MEDIAN(F40:F42)</f>
        <v>27.945625305175781</v>
      </c>
      <c r="G44" s="46">
        <f>MEDIAN(G40:G42)</f>
        <v>14.590704917907715</v>
      </c>
      <c r="H44" s="47">
        <f>MEDIAN(H40:H42)</f>
        <v>13.314245223999023</v>
      </c>
      <c r="I44" s="47">
        <f>MEDIAN(I40:I42)</f>
        <v>2.5642010370890294</v>
      </c>
      <c r="J44" s="47">
        <f>MEDIAN(J40:J42)</f>
        <v>0.16908246588685566</v>
      </c>
      <c r="L44" s="3"/>
      <c r="M44" s="3"/>
      <c r="N44" s="3"/>
      <c r="O44" s="3"/>
      <c r="P44" s="3"/>
    </row>
    <row r="45" spans="1:16" s="5" customFormat="1" thickBot="1" x14ac:dyDescent="0.2">
      <c r="A45" s="48" t="s">
        <v>14</v>
      </c>
      <c r="B45" s="49">
        <f>STDEV(B40:B42)</f>
        <v>0.24078405857007823</v>
      </c>
      <c r="C45" s="49">
        <f>STDEV(C40:C42)</f>
        <v>0.10800907343677031</v>
      </c>
      <c r="D45" s="50">
        <f>STDEV(D40:D42)</f>
        <v>0.18699571487545369</v>
      </c>
      <c r="E45" s="48" t="s">
        <v>14</v>
      </c>
      <c r="F45" s="49">
        <f>STDEV(F40:F42)</f>
        <v>9.7053880283309607E-2</v>
      </c>
      <c r="G45" s="49">
        <f>STDEV(G40:G42)</f>
        <v>4.0586838436800526E-2</v>
      </c>
      <c r="H45" s="50">
        <f>STDEV(H40:H42)</f>
        <v>9.4790455714408556E-2</v>
      </c>
      <c r="I45" s="50">
        <f>STDEV(I40:I42)</f>
        <v>9.4790455714408556E-2</v>
      </c>
      <c r="J45" s="50">
        <f>STDEV(J40:J42)</f>
        <v>1.1360105991734638E-2</v>
      </c>
      <c r="L45" s="3"/>
      <c r="M45" s="3"/>
      <c r="N45" s="3"/>
      <c r="O45" s="3"/>
      <c r="P45" s="3"/>
    </row>
    <row r="46" spans="1:16" s="5" customFormat="1" ht="14" x14ac:dyDescent="0.15">
      <c r="A46" s="10"/>
      <c r="B46" s="10" t="s">
        <v>15</v>
      </c>
      <c r="C46" s="10"/>
      <c r="D46" s="10"/>
      <c r="E46" s="10"/>
      <c r="F46" s="10"/>
      <c r="G46" s="10"/>
      <c r="H46" s="10"/>
      <c r="I46" s="10"/>
      <c r="J46" s="11">
        <f>J45/(SQRT(4))</f>
        <v>5.6800529958673188E-3</v>
      </c>
      <c r="L46" s="3"/>
      <c r="M46" s="3"/>
      <c r="N46" s="3"/>
      <c r="O46" s="3"/>
      <c r="P46" s="3"/>
    </row>
    <row r="47" spans="1:16" s="5" customFormat="1" ht="14" x14ac:dyDescent="0.15">
      <c r="A47" s="28" t="s">
        <v>71</v>
      </c>
      <c r="B47" s="10">
        <f>TTEST(B40:B42,F40:F42,2,2)</f>
        <v>1.1168415020567029E-4</v>
      </c>
      <c r="C47" s="10"/>
      <c r="F47" s="51"/>
      <c r="L47" s="3"/>
      <c r="M47" s="3"/>
      <c r="N47" s="3"/>
      <c r="O47" s="3"/>
      <c r="P47" s="3"/>
    </row>
    <row r="48" spans="1:16" s="5" customFormat="1" ht="14" x14ac:dyDescent="0.15">
      <c r="A48" s="28" t="s">
        <v>1</v>
      </c>
      <c r="B48" s="10">
        <f>TTEST(C40:C42,G40:G42,2,2)</f>
        <v>1.3540127924522355E-2</v>
      </c>
      <c r="C48" s="10"/>
      <c r="D48" s="10"/>
      <c r="L48" s="3"/>
      <c r="M48" s="3"/>
      <c r="N48" s="3"/>
      <c r="O48" s="3"/>
      <c r="P48" s="3"/>
    </row>
    <row r="49" spans="1:16" s="5" customFormat="1" ht="14" x14ac:dyDescent="0.15">
      <c r="A49" s="28" t="s">
        <v>16</v>
      </c>
      <c r="B49" s="64">
        <f>TTEST(D40:D42,H40:H42,2,2)</f>
        <v>3.0185509002049354E-5</v>
      </c>
      <c r="C49" s="10"/>
      <c r="D49" s="10"/>
      <c r="L49" s="3"/>
      <c r="M49" s="3"/>
      <c r="N49" s="3"/>
      <c r="O49" s="3"/>
      <c r="P49" s="3"/>
    </row>
    <row r="50" spans="1:16" s="5" customFormat="1" ht="14" x14ac:dyDescent="0.15">
      <c r="A50" s="52" t="s">
        <v>17</v>
      </c>
      <c r="B50" s="53">
        <f>POWER(-(-I43-I45),2)</f>
        <v>6.9747925832275586</v>
      </c>
      <c r="C50" s="53"/>
      <c r="D50" s="10"/>
      <c r="E50" s="10"/>
      <c r="F50" s="10"/>
      <c r="L50" s="3"/>
      <c r="M50" s="3"/>
      <c r="N50" s="3"/>
      <c r="O50" s="3"/>
      <c r="P50" s="3"/>
    </row>
    <row r="51" spans="1:16" s="5" customFormat="1" ht="14" x14ac:dyDescent="0.15">
      <c r="A51" s="52" t="s">
        <v>18</v>
      </c>
      <c r="B51" s="53">
        <f>POWER(2,-I43)</f>
        <v>0.17120624058415729</v>
      </c>
      <c r="C51" s="53"/>
      <c r="D51" s="10"/>
      <c r="E51" s="10"/>
      <c r="F51" s="10"/>
      <c r="G51" s="10"/>
      <c r="L51" s="3"/>
      <c r="M51" s="3"/>
      <c r="N51" s="3"/>
      <c r="O51" s="3"/>
      <c r="P51" s="3"/>
    </row>
    <row r="52" spans="1:16" x14ac:dyDescent="0.2">
      <c r="L52" s="65"/>
      <c r="M52" s="65"/>
      <c r="N52" s="65"/>
      <c r="O52" s="65"/>
      <c r="P52" s="65"/>
    </row>
    <row r="53" spans="1:16" x14ac:dyDescent="0.2">
      <c r="L53" s="65"/>
      <c r="M53" s="65"/>
      <c r="N53" s="65"/>
      <c r="O53" s="65"/>
      <c r="P53" s="65"/>
    </row>
    <row r="54" spans="1:16" x14ac:dyDescent="0.2">
      <c r="L54" s="65"/>
      <c r="M54" s="65"/>
      <c r="N54" s="65"/>
      <c r="O54" s="65"/>
      <c r="P54" s="65"/>
    </row>
    <row r="55" spans="1:16" x14ac:dyDescent="0.2">
      <c r="L55" s="65"/>
      <c r="M55" s="65"/>
      <c r="N55" s="65"/>
      <c r="O55" s="65"/>
      <c r="P55" s="65"/>
    </row>
    <row r="56" spans="1:16" x14ac:dyDescent="0.2">
      <c r="L56" s="65"/>
      <c r="M56" s="65"/>
      <c r="N56" s="65"/>
      <c r="O56" s="65"/>
      <c r="P56" s="65"/>
    </row>
    <row r="57" spans="1:16" x14ac:dyDescent="0.2">
      <c r="L57" s="65"/>
      <c r="M57" s="65"/>
      <c r="N57" s="65"/>
      <c r="O57" s="65"/>
      <c r="P57" s="65"/>
    </row>
    <row r="58" spans="1:16" x14ac:dyDescent="0.2">
      <c r="L58" s="65"/>
      <c r="M58" s="65"/>
      <c r="N58" s="65"/>
      <c r="O58" s="65"/>
      <c r="P58" s="65"/>
    </row>
    <row r="59" spans="1:16" x14ac:dyDescent="0.2">
      <c r="L59" s="65"/>
      <c r="M59" s="65"/>
      <c r="N59" s="65"/>
      <c r="O59" s="65"/>
      <c r="P59" s="65"/>
    </row>
    <row r="60" spans="1:16" x14ac:dyDescent="0.2">
      <c r="L60" s="65"/>
      <c r="M60" s="65"/>
      <c r="N60" s="65"/>
      <c r="O60" s="65"/>
      <c r="P60" s="65"/>
    </row>
    <row r="61" spans="1:16" x14ac:dyDescent="0.2">
      <c r="L61" s="65"/>
      <c r="M61" s="65"/>
      <c r="N61" s="65"/>
      <c r="O61" s="65"/>
      <c r="P61" s="6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8DC35-26BA-4E3B-A5C5-656692DB6195}">
  <dimension ref="A1:P62"/>
  <sheetViews>
    <sheetView tabSelected="1" workbookViewId="0">
      <selection activeCell="A2" sqref="A2"/>
    </sheetView>
  </sheetViews>
  <sheetFormatPr baseColWidth="10" defaultColWidth="9.1640625" defaultRowHeight="15" x14ac:dyDescent="0.2"/>
  <cols>
    <col min="1" max="1" width="14.6640625" style="30" customWidth="1"/>
    <col min="2" max="4" width="10.33203125" style="30" customWidth="1"/>
    <col min="5" max="5" width="14.6640625" style="30" customWidth="1"/>
    <col min="6" max="9" width="10.33203125" style="30" customWidth="1"/>
    <col min="10" max="10" width="11.33203125" style="30" bestFit="1" customWidth="1"/>
    <col min="11" max="16384" width="9.1640625" style="30"/>
  </cols>
  <sheetData>
    <row r="1" spans="1:16" s="68" customFormat="1" x14ac:dyDescent="0.2">
      <c r="A1" s="68" t="s">
        <v>73</v>
      </c>
    </row>
    <row r="3" spans="1:16" s="5" customFormat="1" ht="18" x14ac:dyDescent="0.2">
      <c r="A3" s="27" t="s">
        <v>19</v>
      </c>
      <c r="B3" s="28"/>
      <c r="C3" s="10"/>
      <c r="D3" s="10"/>
      <c r="E3" s="10"/>
      <c r="F3" s="10"/>
      <c r="G3" s="10"/>
      <c r="H3" s="10"/>
      <c r="J3" s="29">
        <v>43454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31" t="s">
        <v>2</v>
      </c>
      <c r="B4" s="28"/>
      <c r="C4" s="10"/>
      <c r="D4" s="10"/>
      <c r="E4" s="10"/>
      <c r="F4" s="10"/>
      <c r="G4" s="10"/>
      <c r="H4" s="10"/>
      <c r="J4" s="29">
        <v>44245</v>
      </c>
      <c r="K4" s="5" t="s">
        <v>72</v>
      </c>
      <c r="L4" s="66"/>
      <c r="M4" s="3"/>
      <c r="N4" s="3"/>
      <c r="O4" s="3"/>
      <c r="P4" s="3"/>
    </row>
    <row r="5" spans="1:16" s="5" customFormat="1" ht="16" x14ac:dyDescent="0.2">
      <c r="A5" s="31" t="s">
        <v>4</v>
      </c>
      <c r="B5" s="28"/>
      <c r="C5" s="10"/>
      <c r="D5" s="10"/>
      <c r="E5" s="10"/>
      <c r="F5" s="10"/>
      <c r="G5" s="10"/>
      <c r="H5" s="10"/>
      <c r="J5" s="10" t="s">
        <v>5</v>
      </c>
      <c r="L5" s="3"/>
      <c r="M5" s="3"/>
      <c r="N5" s="3"/>
      <c r="O5" s="3"/>
      <c r="P5" s="3"/>
    </row>
    <row r="6" spans="1:16" s="5" customFormat="1" ht="17" thickBot="1" x14ac:dyDescent="0.25">
      <c r="A6" s="31"/>
      <c r="B6" s="28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s="5" customFormat="1" thickBot="1" x14ac:dyDescent="0.2">
      <c r="A7" s="32" t="s">
        <v>7</v>
      </c>
      <c r="B7" s="33" t="s">
        <v>72</v>
      </c>
      <c r="C7" s="33" t="s">
        <v>1</v>
      </c>
      <c r="D7" s="34" t="s">
        <v>8</v>
      </c>
      <c r="E7" s="32" t="s">
        <v>9</v>
      </c>
      <c r="F7" s="33" t="s">
        <v>72</v>
      </c>
      <c r="G7" s="33" t="s">
        <v>1</v>
      </c>
      <c r="H7" s="34" t="s">
        <v>8</v>
      </c>
      <c r="I7" s="33" t="s">
        <v>10</v>
      </c>
      <c r="J7" s="35" t="s">
        <v>11</v>
      </c>
      <c r="L7" s="3"/>
      <c r="M7" s="3"/>
      <c r="N7" s="3"/>
      <c r="O7" s="3"/>
      <c r="P7" s="3"/>
    </row>
    <row r="8" spans="1:16" s="5" customFormat="1" ht="14" x14ac:dyDescent="0.15">
      <c r="A8" s="2" t="s">
        <v>32</v>
      </c>
      <c r="B8" s="6">
        <v>18.013000000000002</v>
      </c>
      <c r="C8" s="6">
        <v>14.314401626586914</v>
      </c>
      <c r="D8" s="36">
        <f>B8-C8</f>
        <v>3.6985983734130876</v>
      </c>
      <c r="E8" s="2" t="s">
        <v>32</v>
      </c>
      <c r="F8" s="6">
        <v>19.033999999999999</v>
      </c>
      <c r="G8" s="6">
        <v>14.366531372070312</v>
      </c>
      <c r="H8" s="36">
        <f>F8-G8</f>
        <v>4.6674686279296864</v>
      </c>
      <c r="I8" s="37">
        <f>H8-$D$12</f>
        <v>0.58804018020629734</v>
      </c>
      <c r="J8" s="38">
        <f>POWER(2,-I8)</f>
        <v>0.66524599265143303</v>
      </c>
      <c r="L8" s="3"/>
      <c r="M8" s="3"/>
      <c r="N8" s="3"/>
      <c r="O8" s="3"/>
      <c r="P8" s="3"/>
    </row>
    <row r="9" spans="1:16" s="5" customFormat="1" ht="14" x14ac:dyDescent="0.15">
      <c r="A9" s="2" t="s">
        <v>33</v>
      </c>
      <c r="B9" s="4">
        <v>18.841999999999999</v>
      </c>
      <c r="C9" s="4">
        <v>14.332859039306641</v>
      </c>
      <c r="D9" s="36">
        <f t="shared" ref="D9:D11" si="0">B9-C9</f>
        <v>4.5091409606933581</v>
      </c>
      <c r="E9" s="2" t="s">
        <v>33</v>
      </c>
      <c r="F9" s="7">
        <v>19.285</v>
      </c>
      <c r="G9" s="7">
        <v>14.268050193786621</v>
      </c>
      <c r="H9" s="36">
        <f>F9-G9</f>
        <v>5.016949806213379</v>
      </c>
      <c r="I9" s="37">
        <f t="shared" ref="I9:I11" si="1">H9-$D$12</f>
        <v>0.93752135848998996</v>
      </c>
      <c r="J9" s="39">
        <f>POWER(2,-I9)</f>
        <v>0.5221291612550546</v>
      </c>
      <c r="L9" s="3"/>
      <c r="M9" s="3"/>
      <c r="N9" s="3"/>
      <c r="O9" s="3"/>
      <c r="P9" s="3"/>
    </row>
    <row r="10" spans="1:16" s="5" customFormat="1" ht="14" x14ac:dyDescent="0.15">
      <c r="A10" s="8" t="s">
        <v>34</v>
      </c>
      <c r="B10" s="24">
        <v>18.100000000000001</v>
      </c>
      <c r="C10" s="7">
        <v>14.35271167755127</v>
      </c>
      <c r="D10" s="36">
        <f t="shared" si="0"/>
        <v>3.7472883224487319</v>
      </c>
      <c r="E10" s="2" t="s">
        <v>34</v>
      </c>
      <c r="F10" s="4">
        <v>19.202999999999999</v>
      </c>
      <c r="G10" s="4">
        <v>14.339945793151855</v>
      </c>
      <c r="H10" s="36">
        <f>F10-G10</f>
        <v>4.8630542068481439</v>
      </c>
      <c r="I10" s="37">
        <f t="shared" si="1"/>
        <v>0.78362575912475485</v>
      </c>
      <c r="J10" s="39">
        <f>POWER(2,-I10)</f>
        <v>0.58090503551407813</v>
      </c>
      <c r="L10" s="3"/>
      <c r="M10" s="3"/>
      <c r="N10" s="3"/>
      <c r="O10" s="3"/>
      <c r="P10" s="3"/>
    </row>
    <row r="11" spans="1:16" s="5" customFormat="1" thickBot="1" x14ac:dyDescent="0.2">
      <c r="A11" s="2" t="s">
        <v>35</v>
      </c>
      <c r="B11" s="9">
        <v>18.651</v>
      </c>
      <c r="C11" s="9">
        <v>14.288313865661621</v>
      </c>
      <c r="D11" s="36">
        <f t="shared" si="0"/>
        <v>4.3626861343383787</v>
      </c>
      <c r="E11" s="2" t="s">
        <v>35</v>
      </c>
      <c r="F11" s="9">
        <v>19.366</v>
      </c>
      <c r="G11" s="9">
        <v>14.259128570556641</v>
      </c>
      <c r="H11" s="36">
        <f>F11-G11</f>
        <v>5.106871429443359</v>
      </c>
      <c r="I11" s="37">
        <f t="shared" si="1"/>
        <v>1.0274429817199699</v>
      </c>
      <c r="J11" s="40">
        <f>POWER(2,-I11)</f>
        <v>0.49057887580380938</v>
      </c>
      <c r="L11" s="3"/>
      <c r="M11" s="3"/>
      <c r="N11" s="3"/>
      <c r="O11" s="3"/>
      <c r="P11" s="3"/>
    </row>
    <row r="12" spans="1:16" s="5" customFormat="1" ht="14" x14ac:dyDescent="0.15">
      <c r="A12" s="41" t="s">
        <v>12</v>
      </c>
      <c r="B12" s="42">
        <f>AVERAGE(B8:B11)</f>
        <v>18.401500000000002</v>
      </c>
      <c r="C12" s="42">
        <f>AVERAGE(C8:C11)</f>
        <v>14.322071552276611</v>
      </c>
      <c r="D12" s="43">
        <f>AVERAGE(D8:D11)</f>
        <v>4.0794284477233891</v>
      </c>
      <c r="E12" s="41" t="s">
        <v>12</v>
      </c>
      <c r="F12" s="42">
        <f>AVERAGE(F8:F11)</f>
        <v>19.222000000000001</v>
      </c>
      <c r="G12" s="42">
        <f>AVERAGE(G8:G11)</f>
        <v>14.308413982391357</v>
      </c>
      <c r="H12" s="43">
        <f>AVERAGE(H8:H11)</f>
        <v>4.9135860176086421</v>
      </c>
      <c r="I12" s="43">
        <f>AVERAGE(I8:I11)</f>
        <v>0.83415756988525303</v>
      </c>
      <c r="J12" s="63">
        <f>AVERAGE(J8:J11)</f>
        <v>0.56471476630609374</v>
      </c>
      <c r="L12" s="3"/>
      <c r="M12" s="3"/>
      <c r="N12" s="3"/>
      <c r="O12" s="3"/>
      <c r="P12" s="3"/>
    </row>
    <row r="13" spans="1:16" s="5" customFormat="1" ht="14" x14ac:dyDescent="0.15">
      <c r="A13" s="45" t="s">
        <v>13</v>
      </c>
      <c r="B13" s="46">
        <f>MEDIAN(B8:B11)</f>
        <v>18.375500000000002</v>
      </c>
      <c r="C13" s="46">
        <f>MEDIAN(C8:C11)</f>
        <v>14.323630332946777</v>
      </c>
      <c r="D13" s="47">
        <f>MEDIAN(D8:D11)</f>
        <v>4.0549872283935553</v>
      </c>
      <c r="E13" s="45" t="s">
        <v>13</v>
      </c>
      <c r="F13" s="46">
        <f>MEDIAN(F8:F11)</f>
        <v>19.244</v>
      </c>
      <c r="G13" s="46">
        <f>MEDIAN(G8:G11)</f>
        <v>14.303997993469238</v>
      </c>
      <c r="H13" s="47">
        <f>MEDIAN(H8:H11)</f>
        <v>4.9400020065307615</v>
      </c>
      <c r="I13" s="47">
        <f>MEDIAN(I8:I11)</f>
        <v>0.86057355880737241</v>
      </c>
      <c r="J13" s="47">
        <f>MEDIAN(J8:J11)</f>
        <v>0.55151709838456631</v>
      </c>
      <c r="L13" s="3"/>
      <c r="M13" s="3"/>
      <c r="N13" s="3"/>
      <c r="O13" s="3"/>
      <c r="P13" s="3"/>
    </row>
    <row r="14" spans="1:16" s="5" customFormat="1" thickBot="1" x14ac:dyDescent="0.2">
      <c r="A14" s="48" t="s">
        <v>14</v>
      </c>
      <c r="B14" s="49">
        <f>STDEV(B8:B11)</f>
        <v>0.40748210594658696</v>
      </c>
      <c r="C14" s="49">
        <f>STDEV(C8:C11)</f>
        <v>2.7408005636742751E-2</v>
      </c>
      <c r="D14" s="50">
        <f>STDEV(D8:D11)</f>
        <v>0.4164278125302136</v>
      </c>
      <c r="E14" s="48" t="s">
        <v>14</v>
      </c>
      <c r="F14" s="49">
        <f>STDEV(F8:F11)</f>
        <v>0.14190372323045924</v>
      </c>
      <c r="G14" s="49">
        <f>STDEV(G8:G11)</f>
        <v>5.3009978064438835E-2</v>
      </c>
      <c r="H14" s="50">
        <f>STDEV(H8:H11)</f>
        <v>0.19250156417023268</v>
      </c>
      <c r="I14" s="50">
        <f>STDEV(I8:I11)</f>
        <v>0.19250156417023254</v>
      </c>
      <c r="J14" s="50">
        <f>STDEV(J8:J11)</f>
        <v>7.6764393450902441E-2</v>
      </c>
      <c r="L14" s="3"/>
      <c r="M14" s="3"/>
      <c r="N14" s="3"/>
      <c r="O14" s="3"/>
      <c r="P14" s="3"/>
    </row>
    <row r="15" spans="1:16" s="5" customFormat="1" ht="14" x14ac:dyDescent="0.15">
      <c r="A15" s="10"/>
      <c r="B15" s="10" t="s">
        <v>15</v>
      </c>
      <c r="C15" s="10"/>
      <c r="D15" s="10"/>
      <c r="E15" s="10"/>
      <c r="F15" s="10"/>
      <c r="G15" s="10"/>
      <c r="H15" s="10"/>
      <c r="I15" s="10"/>
      <c r="J15" s="11">
        <f>J14/(SQRT(4))</f>
        <v>3.838219672545122E-2</v>
      </c>
      <c r="L15" s="3"/>
      <c r="M15" s="3"/>
      <c r="N15" s="3"/>
      <c r="O15" s="3"/>
      <c r="P15" s="3"/>
    </row>
    <row r="16" spans="1:16" s="5" customFormat="1" ht="14" x14ac:dyDescent="0.15">
      <c r="A16" s="28" t="s">
        <v>23</v>
      </c>
      <c r="B16" s="10">
        <f>TTEST(B8:B11,F8:F11,2,2)</f>
        <v>8.9347733698952481E-3</v>
      </c>
      <c r="C16" s="10"/>
      <c r="L16" s="3"/>
      <c r="M16" s="3"/>
      <c r="N16" s="3"/>
      <c r="O16" s="3"/>
      <c r="P16" s="3"/>
    </row>
    <row r="17" spans="1:16" s="5" customFormat="1" ht="14" x14ac:dyDescent="0.15">
      <c r="A17" s="28" t="s">
        <v>1</v>
      </c>
      <c r="B17" s="10">
        <f>TTEST(C8:C11,G8:G11,2,2)</f>
        <v>0.66325956693892441</v>
      </c>
      <c r="C17" s="10"/>
      <c r="D17" s="10"/>
      <c r="E17" s="12"/>
      <c r="F17" s="51"/>
      <c r="L17" s="3"/>
      <c r="M17" s="3"/>
      <c r="N17" s="3"/>
      <c r="O17" s="3"/>
      <c r="P17" s="3"/>
    </row>
    <row r="18" spans="1:16" s="5" customFormat="1" ht="14" x14ac:dyDescent="0.15">
      <c r="A18" s="28" t="s">
        <v>16</v>
      </c>
      <c r="B18" s="64">
        <f>TTEST(D8:D11,H8:H11,2,2)</f>
        <v>1.0880235813737298E-2</v>
      </c>
      <c r="C18" s="10"/>
      <c r="D18" s="10"/>
      <c r="L18" s="3"/>
      <c r="M18" s="3"/>
      <c r="N18" s="3"/>
      <c r="O18" s="3"/>
      <c r="P18" s="3"/>
    </row>
    <row r="19" spans="1:16" s="5" customFormat="1" ht="14" x14ac:dyDescent="0.15">
      <c r="A19" s="52" t="s">
        <v>17</v>
      </c>
      <c r="B19" s="53">
        <f>POWER(-(-I12-I14),2)</f>
        <v>1.0540289775395595</v>
      </c>
      <c r="C19" s="53"/>
      <c r="D19" s="10"/>
      <c r="E19" s="10"/>
      <c r="F19" s="10"/>
      <c r="L19" s="3"/>
      <c r="M19" s="3"/>
      <c r="N19" s="3"/>
      <c r="O19" s="3"/>
      <c r="P19" s="3"/>
    </row>
    <row r="20" spans="1:16" s="5" customFormat="1" ht="14" x14ac:dyDescent="0.15">
      <c r="A20" s="52" t="s">
        <v>18</v>
      </c>
      <c r="B20" s="53">
        <f>POWER(2,-I12)</f>
        <v>0.56091047477021228</v>
      </c>
      <c r="C20" s="53"/>
      <c r="D20" s="10"/>
      <c r="E20" s="10"/>
      <c r="F20" s="10"/>
      <c r="G20" s="10"/>
      <c r="L20" s="3"/>
      <c r="M20" s="3"/>
      <c r="N20" s="3"/>
      <c r="O20" s="3"/>
      <c r="P20" s="3"/>
    </row>
    <row r="21" spans="1:16" x14ac:dyDescent="0.2">
      <c r="L21" s="65"/>
      <c r="M21" s="65"/>
      <c r="N21" s="65"/>
      <c r="O21" s="65"/>
      <c r="P21" s="65"/>
    </row>
    <row r="22" spans="1:16" ht="18" x14ac:dyDescent="0.2">
      <c r="A22" s="27" t="s">
        <v>24</v>
      </c>
      <c r="L22" s="65"/>
      <c r="M22" s="65"/>
      <c r="N22" s="65"/>
      <c r="O22" s="65"/>
      <c r="P22" s="65"/>
    </row>
    <row r="23" spans="1:16" ht="16" thickBot="1" x14ac:dyDescent="0.25">
      <c r="L23" s="65"/>
      <c r="M23" s="65"/>
      <c r="N23" s="65"/>
      <c r="O23" s="65"/>
      <c r="P23" s="65"/>
    </row>
    <row r="24" spans="1:16" s="5" customFormat="1" thickBot="1" x14ac:dyDescent="0.2">
      <c r="A24" s="32" t="s">
        <v>7</v>
      </c>
      <c r="B24" s="35" t="s">
        <v>72</v>
      </c>
      <c r="C24" s="35" t="s">
        <v>1</v>
      </c>
      <c r="D24" s="34" t="s">
        <v>8</v>
      </c>
      <c r="E24" s="32" t="s">
        <v>26</v>
      </c>
      <c r="F24" s="35" t="s">
        <v>72</v>
      </c>
      <c r="G24" s="35" t="s">
        <v>1</v>
      </c>
      <c r="H24" s="34" t="s">
        <v>8</v>
      </c>
      <c r="I24" s="33" t="s">
        <v>10</v>
      </c>
      <c r="J24" s="35" t="s">
        <v>11</v>
      </c>
      <c r="L24" s="3"/>
      <c r="M24" s="3"/>
      <c r="N24" s="3"/>
      <c r="O24" s="3"/>
      <c r="P24" s="3"/>
    </row>
    <row r="25" spans="1:16" s="5" customFormat="1" ht="14" x14ac:dyDescent="0.15">
      <c r="A25" s="22" t="s">
        <v>37</v>
      </c>
      <c r="B25" s="6">
        <v>17.854837417602539</v>
      </c>
      <c r="C25" s="6">
        <v>14.735267639160156</v>
      </c>
      <c r="D25" s="55">
        <f>B25-C25</f>
        <v>3.1195697784423828</v>
      </c>
      <c r="E25" s="22" t="s">
        <v>37</v>
      </c>
      <c r="F25" s="6">
        <v>17.319177627563477</v>
      </c>
      <c r="G25" s="6">
        <v>14.653218269348145</v>
      </c>
      <c r="H25" s="55">
        <f>F25-G25</f>
        <v>2.665959358215332</v>
      </c>
      <c r="I25" s="56">
        <f>H25-$D$28</f>
        <v>8.0075899759928237E-2</v>
      </c>
      <c r="J25" s="38">
        <f>POWER(2,-I25)</f>
        <v>0.94600787622148486</v>
      </c>
      <c r="L25" s="3"/>
      <c r="M25" s="3"/>
      <c r="N25" s="3"/>
      <c r="O25" s="3"/>
      <c r="P25" s="3"/>
    </row>
    <row r="26" spans="1:16" s="5" customFormat="1" ht="14" x14ac:dyDescent="0.15">
      <c r="A26" s="2" t="s">
        <v>38</v>
      </c>
      <c r="B26" s="4">
        <v>16.838409423828125</v>
      </c>
      <c r="C26" s="4">
        <v>14.922684669494629</v>
      </c>
      <c r="D26" s="36">
        <f>B26-C26</f>
        <v>1.9157247543334961</v>
      </c>
      <c r="E26" s="2" t="s">
        <v>38</v>
      </c>
      <c r="F26" s="4">
        <v>17.713485717773438</v>
      </c>
      <c r="G26" s="4">
        <v>14.742934226989746</v>
      </c>
      <c r="H26" s="36">
        <f>F26-G26</f>
        <v>2.9705514907836914</v>
      </c>
      <c r="I26" s="37">
        <f t="shared" ref="I26:I27" si="2">H26-$D$28</f>
        <v>0.38466803232828761</v>
      </c>
      <c r="J26" s="39">
        <f>POWER(2,-I26)</f>
        <v>0.7659552264497278</v>
      </c>
      <c r="L26" s="3"/>
      <c r="M26" s="3"/>
      <c r="N26" s="3"/>
      <c r="O26" s="3"/>
      <c r="P26" s="3"/>
    </row>
    <row r="27" spans="1:16" s="5" customFormat="1" thickBot="1" x14ac:dyDescent="0.2">
      <c r="A27" s="23" t="s">
        <v>39</v>
      </c>
      <c r="B27" s="9">
        <v>17.587030410766602</v>
      </c>
      <c r="C27" s="9">
        <v>14.86467456817627</v>
      </c>
      <c r="D27" s="57">
        <f>B27-C27</f>
        <v>2.722355842590332</v>
      </c>
      <c r="E27" s="23" t="s">
        <v>39</v>
      </c>
      <c r="F27" s="9">
        <v>17.317909240722656</v>
      </c>
      <c r="G27" s="9">
        <v>14.608895301818848</v>
      </c>
      <c r="H27" s="57">
        <f>F27-G27</f>
        <v>2.7090139389038086</v>
      </c>
      <c r="I27" s="58">
        <f t="shared" si="2"/>
        <v>0.1231304804484048</v>
      </c>
      <c r="J27" s="40">
        <f>POWER(2,-I27)</f>
        <v>0.91819311518152125</v>
      </c>
      <c r="L27" s="3"/>
      <c r="M27" s="3"/>
      <c r="N27" s="3"/>
      <c r="O27" s="3"/>
      <c r="P27" s="3"/>
    </row>
    <row r="28" spans="1:16" s="5" customFormat="1" ht="14" x14ac:dyDescent="0.15">
      <c r="A28" s="59" t="s">
        <v>12</v>
      </c>
      <c r="B28" s="42">
        <f>AVERAGE(B25:B27)</f>
        <v>17.426759084065754</v>
      </c>
      <c r="C28" s="42">
        <v>14.840875625610352</v>
      </c>
      <c r="D28" s="44">
        <f>AVERAGE(D25:D27)</f>
        <v>2.5858834584554038</v>
      </c>
      <c r="E28" s="59" t="s">
        <v>12</v>
      </c>
      <c r="F28" s="42">
        <f>AVERAGE(F25:F27)</f>
        <v>17.450190862019856</v>
      </c>
      <c r="G28" s="42">
        <v>14.668349266052246</v>
      </c>
      <c r="H28" s="44">
        <f>AVERAGE(H25:H27)</f>
        <v>2.7818415959676108</v>
      </c>
      <c r="I28" s="44">
        <f>AVERAGE(I25:I27)</f>
        <v>0.19595813751220689</v>
      </c>
      <c r="J28" s="63">
        <f>AVERAGE(J25:J27)</f>
        <v>0.87671873928424471</v>
      </c>
      <c r="K28" s="61"/>
      <c r="L28" s="3"/>
      <c r="M28" s="3"/>
      <c r="N28" s="3"/>
      <c r="O28" s="3"/>
      <c r="P28" s="3"/>
    </row>
    <row r="29" spans="1:16" s="5" customFormat="1" ht="14" x14ac:dyDescent="0.15">
      <c r="A29" s="45" t="s">
        <v>13</v>
      </c>
      <c r="B29" s="46">
        <f>MEDIAN(B25:B27)</f>
        <v>17.587030410766602</v>
      </c>
      <c r="C29" s="46">
        <v>14.86467456817627</v>
      </c>
      <c r="D29" s="47">
        <f>MEDIAN(D25:D27)</f>
        <v>2.722355842590332</v>
      </c>
      <c r="E29" s="45" t="s">
        <v>13</v>
      </c>
      <c r="F29" s="46">
        <f>MEDIAN(F25:F27)</f>
        <v>17.319177627563477</v>
      </c>
      <c r="G29" s="46">
        <v>14.653218269348145</v>
      </c>
      <c r="H29" s="47">
        <f>MEDIAN(H25:H27)</f>
        <v>2.7090139389038086</v>
      </c>
      <c r="I29" s="47">
        <f>MEDIAN(I25:I27)</f>
        <v>0.1231304804484048</v>
      </c>
      <c r="J29" s="47">
        <f>MEDIAN(J25:J27)</f>
        <v>0.91819311518152125</v>
      </c>
      <c r="L29" s="3"/>
      <c r="M29" s="3"/>
      <c r="N29" s="3"/>
      <c r="O29" s="3"/>
      <c r="P29" s="3"/>
    </row>
    <row r="30" spans="1:16" s="5" customFormat="1" thickBot="1" x14ac:dyDescent="0.2">
      <c r="A30" s="48" t="s">
        <v>14</v>
      </c>
      <c r="B30" s="49">
        <f>STDEV(B25:B27)</f>
        <v>0.52682695475260866</v>
      </c>
      <c r="C30" s="49">
        <v>9.5948309340446736E-2</v>
      </c>
      <c r="D30" s="50">
        <f>STDEV(D25:D27)</f>
        <v>0.61341604498214397</v>
      </c>
      <c r="E30" s="48" t="s">
        <v>14</v>
      </c>
      <c r="F30" s="49">
        <f>STDEV(F25:F27)</f>
        <v>0.2280209157095433</v>
      </c>
      <c r="G30" s="49">
        <v>6.8288495818747366E-2</v>
      </c>
      <c r="H30" s="50">
        <f>STDEV(H25:H27)</f>
        <v>0.1648392930423063</v>
      </c>
      <c r="I30" s="50">
        <f>STDEV(I25:I27)</f>
        <v>0.16483929304230621</v>
      </c>
      <c r="J30" s="50">
        <f>STDEV(J25:J27)</f>
        <v>9.6926941891866167E-2</v>
      </c>
      <c r="L30" s="3"/>
      <c r="M30" s="3"/>
      <c r="N30" s="3"/>
      <c r="O30" s="3"/>
      <c r="P30" s="3"/>
    </row>
    <row r="31" spans="1:16" s="5" customFormat="1" ht="14" x14ac:dyDescent="0.15">
      <c r="A31" s="10"/>
      <c r="B31" s="10" t="s">
        <v>15</v>
      </c>
      <c r="C31" s="10"/>
      <c r="D31" s="10"/>
      <c r="E31" s="10"/>
      <c r="F31" s="10"/>
      <c r="G31" s="10"/>
      <c r="H31" s="10"/>
      <c r="I31" s="10"/>
      <c r="J31" s="11">
        <f>J30/(SQRT(4))</f>
        <v>4.8463470945933083E-2</v>
      </c>
      <c r="L31" s="3"/>
      <c r="M31" s="3"/>
      <c r="N31" s="3"/>
      <c r="O31" s="3"/>
      <c r="P31" s="3"/>
    </row>
    <row r="32" spans="1:16" s="5" customFormat="1" ht="14" x14ac:dyDescent="0.15">
      <c r="A32" s="28" t="s">
        <v>72</v>
      </c>
      <c r="B32" s="10">
        <f>TTEST(B25:B27,F25:F27,2,2)</f>
        <v>0.94703108610493758</v>
      </c>
      <c r="C32" s="10"/>
      <c r="E32" s="12"/>
      <c r="L32" s="3"/>
      <c r="M32" s="3"/>
      <c r="N32" s="3"/>
      <c r="O32" s="3"/>
      <c r="P32" s="3"/>
    </row>
    <row r="33" spans="1:16" s="5" customFormat="1" ht="14" x14ac:dyDescent="0.15">
      <c r="A33" s="28" t="s">
        <v>1</v>
      </c>
      <c r="B33" s="10">
        <f>TTEST(C25:C27,G25:G27,2,2)</f>
        <v>6.4158535253759266E-2</v>
      </c>
      <c r="C33" s="10"/>
      <c r="D33" s="10"/>
      <c r="L33" s="3"/>
      <c r="M33" s="3"/>
      <c r="N33" s="3"/>
      <c r="O33" s="3"/>
      <c r="P33" s="3"/>
    </row>
    <row r="34" spans="1:16" s="5" customFormat="1" ht="14" x14ac:dyDescent="0.15">
      <c r="A34" s="28" t="s">
        <v>16</v>
      </c>
      <c r="B34" s="64">
        <f>TTEST(D25:D27,H25:H27,2,2)</f>
        <v>0.6214151567595203</v>
      </c>
      <c r="C34" s="10"/>
      <c r="D34" s="10"/>
      <c r="L34" s="3"/>
      <c r="M34" s="3"/>
      <c r="N34" s="3"/>
      <c r="O34" s="3"/>
      <c r="P34" s="3"/>
    </row>
    <row r="35" spans="1:16" s="5" customFormat="1" ht="14" x14ac:dyDescent="0.15">
      <c r="A35" s="52" t="s">
        <v>17</v>
      </c>
      <c r="B35" s="53">
        <f>POWER(-(-I28-I30),2)</f>
        <v>0.13017478589473869</v>
      </c>
      <c r="C35" s="53"/>
      <c r="D35" s="10"/>
      <c r="E35" s="10"/>
      <c r="F35" s="10"/>
      <c r="L35" s="3"/>
      <c r="M35" s="3"/>
      <c r="N35" s="3"/>
      <c r="O35" s="3"/>
      <c r="P35" s="3"/>
    </row>
    <row r="36" spans="1:16" s="5" customFormat="1" ht="14" x14ac:dyDescent="0.15">
      <c r="A36" s="52" t="s">
        <v>18</v>
      </c>
      <c r="B36" s="53">
        <f>POWER(2,-I28)</f>
        <v>0.87299292228435388</v>
      </c>
      <c r="C36" s="53"/>
      <c r="D36" s="10"/>
      <c r="E36" s="10"/>
      <c r="F36" s="10"/>
      <c r="G36" s="10"/>
      <c r="L36" s="3"/>
      <c r="M36" s="3"/>
      <c r="N36" s="3"/>
      <c r="O36" s="3"/>
      <c r="P36" s="3"/>
    </row>
    <row r="37" spans="1:16" ht="16" thickBot="1" x14ac:dyDescent="0.25">
      <c r="L37" s="65"/>
      <c r="M37" s="65"/>
      <c r="N37" s="65"/>
      <c r="O37" s="65"/>
      <c r="P37" s="65"/>
    </row>
    <row r="38" spans="1:16" s="5" customFormat="1" thickBot="1" x14ac:dyDescent="0.2">
      <c r="A38" s="32" t="s">
        <v>7</v>
      </c>
      <c r="B38" s="35" t="s">
        <v>72</v>
      </c>
      <c r="C38" s="35"/>
      <c r="D38" s="34" t="s">
        <v>8</v>
      </c>
      <c r="E38" s="32" t="s">
        <v>26</v>
      </c>
      <c r="F38" s="35" t="s">
        <v>72</v>
      </c>
      <c r="G38" s="35" t="s">
        <v>1</v>
      </c>
      <c r="H38" s="34" t="s">
        <v>8</v>
      </c>
      <c r="I38" s="33" t="s">
        <v>10</v>
      </c>
      <c r="J38" s="35" t="s">
        <v>11</v>
      </c>
      <c r="L38" s="3"/>
      <c r="M38" s="3"/>
      <c r="N38" s="3"/>
      <c r="O38" s="3"/>
      <c r="P38" s="3"/>
    </row>
    <row r="39" spans="1:16" s="5" customFormat="1" ht="14" x14ac:dyDescent="0.15">
      <c r="A39" s="22" t="s">
        <v>27</v>
      </c>
      <c r="B39" s="6">
        <v>17.971057891845703</v>
      </c>
      <c r="C39" s="6">
        <v>15.005456924438477</v>
      </c>
      <c r="D39" s="55">
        <f>B39-C39</f>
        <v>2.9656009674072266</v>
      </c>
      <c r="E39" s="22" t="s">
        <v>27</v>
      </c>
      <c r="F39" s="6">
        <v>19.280523300170898</v>
      </c>
      <c r="G39" s="6">
        <v>14.590704917907715</v>
      </c>
      <c r="H39" s="55">
        <f>F39-G39</f>
        <v>4.6898183822631836</v>
      </c>
      <c r="I39" s="56">
        <f>H39-$D$42</f>
        <v>2.2648563385009766</v>
      </c>
      <c r="J39" s="38">
        <f>POWER(2,-I39)</f>
        <v>0.20807040199794821</v>
      </c>
      <c r="L39" s="3"/>
      <c r="M39" s="3"/>
      <c r="N39" s="3"/>
      <c r="O39" s="3"/>
      <c r="P39" s="3"/>
    </row>
    <row r="40" spans="1:16" s="5" customFormat="1" ht="14" x14ac:dyDescent="0.15">
      <c r="A40" s="2" t="s">
        <v>28</v>
      </c>
      <c r="B40" s="4">
        <v>17.297492980957031</v>
      </c>
      <c r="C40" s="4">
        <v>14.820024490356445</v>
      </c>
      <c r="D40" s="36">
        <f>B40-C40</f>
        <v>2.4774684906005859</v>
      </c>
      <c r="E40" s="2" t="s">
        <v>28</v>
      </c>
      <c r="F40" s="4">
        <v>19.239656448364258</v>
      </c>
      <c r="G40" s="4">
        <v>14.644449234008789</v>
      </c>
      <c r="H40" s="36">
        <f>F40-G40</f>
        <v>4.5952072143554688</v>
      </c>
      <c r="I40" s="37">
        <f t="shared" ref="I40:I41" si="3">H40-$D$42</f>
        <v>2.1702451705932617</v>
      </c>
      <c r="J40" s="39">
        <f>POWER(2,-I40)</f>
        <v>0.22217291117313401</v>
      </c>
      <c r="L40" s="3"/>
      <c r="M40" s="3"/>
      <c r="N40" s="3"/>
      <c r="O40" s="3"/>
      <c r="P40" s="3"/>
    </row>
    <row r="41" spans="1:16" s="5" customFormat="1" thickBot="1" x14ac:dyDescent="0.2">
      <c r="A41" s="23" t="s">
        <v>29</v>
      </c>
      <c r="B41" s="9">
        <v>16.648593902587891</v>
      </c>
      <c r="C41" s="9">
        <v>14.816777229309082</v>
      </c>
      <c r="D41" s="57">
        <f>B41-C41</f>
        <v>1.8318166732788086</v>
      </c>
      <c r="E41" s="23" t="s">
        <v>29</v>
      </c>
      <c r="F41" s="9">
        <v>19.013261795043945</v>
      </c>
      <c r="G41" s="9">
        <v>14.56489372253418</v>
      </c>
      <c r="H41" s="57">
        <f>F41-G41</f>
        <v>4.4483680725097656</v>
      </c>
      <c r="I41" s="58">
        <f t="shared" si="3"/>
        <v>2.0234060287475586</v>
      </c>
      <c r="J41" s="40">
        <f>POWER(2,-I41)</f>
        <v>0.24597676863448331</v>
      </c>
      <c r="L41" s="3"/>
      <c r="M41" s="3"/>
      <c r="N41" s="3"/>
      <c r="O41" s="3"/>
      <c r="P41" s="3"/>
    </row>
    <row r="42" spans="1:16" s="5" customFormat="1" ht="14" x14ac:dyDescent="0.15">
      <c r="A42" s="59" t="s">
        <v>12</v>
      </c>
      <c r="B42" s="42">
        <f>AVERAGE(B39:B41)</f>
        <v>17.305714925130207</v>
      </c>
      <c r="C42" s="42">
        <v>14.880752881368002</v>
      </c>
      <c r="D42" s="44">
        <f>AVERAGE(D39:D41)</f>
        <v>2.424962043762207</v>
      </c>
      <c r="E42" s="59" t="s">
        <v>12</v>
      </c>
      <c r="F42" s="42">
        <f>AVERAGE(F39:F41)</f>
        <v>19.177813847859699</v>
      </c>
      <c r="G42" s="42">
        <v>14.600015958150228</v>
      </c>
      <c r="H42" s="44">
        <f>AVERAGE(H39:H41)</f>
        <v>4.5777978897094727</v>
      </c>
      <c r="I42" s="44">
        <f>AVERAGE(I39:I41)</f>
        <v>2.1528358459472656</v>
      </c>
      <c r="J42" s="63">
        <f>AVERAGE(J39:J41)</f>
        <v>0.2254066939351885</v>
      </c>
      <c r="K42" s="61"/>
      <c r="L42" s="3"/>
      <c r="M42" s="3"/>
      <c r="N42" s="3"/>
      <c r="O42" s="3"/>
      <c r="P42" s="3"/>
    </row>
    <row r="43" spans="1:16" s="5" customFormat="1" ht="14" x14ac:dyDescent="0.15">
      <c r="A43" s="45" t="s">
        <v>13</v>
      </c>
      <c r="B43" s="46">
        <f>MEDIAN(B39:B41)</f>
        <v>17.297492980957031</v>
      </c>
      <c r="C43" s="46">
        <v>14.820024490356445</v>
      </c>
      <c r="D43" s="47">
        <f>MEDIAN(D39:D41)</f>
        <v>2.4774684906005859</v>
      </c>
      <c r="E43" s="45" t="s">
        <v>13</v>
      </c>
      <c r="F43" s="46">
        <f>MEDIAN(F39:F41)</f>
        <v>19.239656448364258</v>
      </c>
      <c r="G43" s="46">
        <v>14.590704917907715</v>
      </c>
      <c r="H43" s="47">
        <f>MEDIAN(H39:H41)</f>
        <v>4.5952072143554688</v>
      </c>
      <c r="I43" s="47">
        <f>MEDIAN(I39:I41)</f>
        <v>2.1702451705932617</v>
      </c>
      <c r="J43" s="47">
        <f>MEDIAN(J39:J41)</f>
        <v>0.22217291117313401</v>
      </c>
      <c r="L43" s="3"/>
      <c r="M43" s="3"/>
      <c r="N43" s="3"/>
      <c r="O43" s="3"/>
      <c r="P43" s="3"/>
    </row>
    <row r="44" spans="1:16" s="5" customFormat="1" thickBot="1" x14ac:dyDescent="0.2">
      <c r="A44" s="48" t="s">
        <v>14</v>
      </c>
      <c r="B44" s="49">
        <f>STDEV(B39:B41)</f>
        <v>0.66127033125296952</v>
      </c>
      <c r="C44" s="49">
        <v>0.10800907343677031</v>
      </c>
      <c r="D44" s="50">
        <f>STDEV(D39:D41)</f>
        <v>0.56871293428474301</v>
      </c>
      <c r="E44" s="48" t="s">
        <v>14</v>
      </c>
      <c r="F44" s="49">
        <f>STDEV(F39:F41)</f>
        <v>0.14396374008254928</v>
      </c>
      <c r="G44" s="49">
        <v>4.0586838436800526E-2</v>
      </c>
      <c r="H44" s="50">
        <f>STDEV(H39:H41)</f>
        <v>0.12166296255836299</v>
      </c>
      <c r="I44" s="50">
        <f>STDEV(I39:I41)</f>
        <v>0.12166296255836299</v>
      </c>
      <c r="J44" s="50">
        <f>STDEV(J39:J41)</f>
        <v>1.9158971034739208E-2</v>
      </c>
      <c r="L44" s="3"/>
      <c r="M44" s="3"/>
      <c r="N44" s="3"/>
      <c r="O44" s="3"/>
      <c r="P44" s="3"/>
    </row>
    <row r="45" spans="1:16" s="5" customFormat="1" ht="14" x14ac:dyDescent="0.15">
      <c r="A45" s="10"/>
      <c r="B45" s="10" t="s">
        <v>15</v>
      </c>
      <c r="C45" s="10"/>
      <c r="D45" s="10"/>
      <c r="E45" s="10"/>
      <c r="F45" s="10"/>
      <c r="G45" s="10"/>
      <c r="H45" s="10"/>
      <c r="I45" s="10"/>
      <c r="J45" s="11">
        <f>J44/(SQRT(4))</f>
        <v>9.5794855173696042E-3</v>
      </c>
      <c r="L45" s="3"/>
      <c r="M45" s="3"/>
      <c r="N45" s="3"/>
      <c r="O45" s="3"/>
      <c r="P45" s="3"/>
    </row>
    <row r="46" spans="1:16" s="5" customFormat="1" ht="14" x14ac:dyDescent="0.15">
      <c r="A46" s="28" t="s">
        <v>72</v>
      </c>
      <c r="B46" s="10">
        <f>TTEST(B39:B41,F39:F41,2,2)</f>
        <v>8.7031877299250573E-3</v>
      </c>
      <c r="C46" s="10"/>
      <c r="F46" s="51"/>
      <c r="L46" s="3"/>
      <c r="M46" s="3"/>
      <c r="N46" s="3"/>
      <c r="O46" s="3"/>
      <c r="P46" s="3"/>
    </row>
    <row r="47" spans="1:16" s="5" customFormat="1" ht="14" x14ac:dyDescent="0.15">
      <c r="A47" s="28" t="s">
        <v>1</v>
      </c>
      <c r="B47" s="10">
        <f>TTEST(C39:C41,G39:G41,2,2)</f>
        <v>1.3540127924522355E-2</v>
      </c>
      <c r="C47" s="10"/>
      <c r="D47" s="10"/>
      <c r="L47" s="3"/>
      <c r="M47" s="3"/>
      <c r="N47" s="3"/>
      <c r="O47" s="3"/>
      <c r="P47" s="3"/>
    </row>
    <row r="48" spans="1:16" s="5" customFormat="1" ht="14" x14ac:dyDescent="0.15">
      <c r="A48" s="28" t="s">
        <v>16</v>
      </c>
      <c r="B48" s="64">
        <f>TTEST(D39:D41,H39:H41,2,2)</f>
        <v>3.0406214445434314E-3</v>
      </c>
      <c r="C48" s="10"/>
      <c r="D48" s="10"/>
      <c r="L48" s="3"/>
      <c r="M48" s="3"/>
      <c r="N48" s="3"/>
      <c r="O48" s="3"/>
      <c r="P48" s="3"/>
    </row>
    <row r="49" spans="1:16" s="5" customFormat="1" ht="14" x14ac:dyDescent="0.15">
      <c r="A49" s="52" t="s">
        <v>17</v>
      </c>
      <c r="B49" s="53">
        <f>POWER(-(-I42-I44),2)</f>
        <v>5.1733448298935238</v>
      </c>
      <c r="C49" s="53"/>
      <c r="D49" s="10"/>
      <c r="E49" s="10"/>
      <c r="F49" s="10"/>
      <c r="L49" s="3"/>
      <c r="M49" s="3"/>
      <c r="N49" s="3"/>
      <c r="O49" s="3"/>
      <c r="P49" s="3"/>
    </row>
    <row r="50" spans="1:16" s="5" customFormat="1" ht="14" x14ac:dyDescent="0.15">
      <c r="A50" s="52" t="s">
        <v>18</v>
      </c>
      <c r="B50" s="53">
        <f>POWER(2,-I42)</f>
        <v>0.22487016296484649</v>
      </c>
      <c r="C50" s="53"/>
      <c r="D50" s="10"/>
      <c r="E50" s="10"/>
      <c r="F50" s="10"/>
      <c r="G50" s="10"/>
      <c r="L50" s="3"/>
      <c r="M50" s="3"/>
      <c r="N50" s="3"/>
      <c r="O50" s="3"/>
      <c r="P50" s="3"/>
    </row>
    <row r="51" spans="1:16" x14ac:dyDescent="0.2">
      <c r="L51" s="65"/>
      <c r="M51" s="65"/>
      <c r="N51" s="65"/>
      <c r="O51" s="65"/>
      <c r="P51" s="65"/>
    </row>
    <row r="52" spans="1:16" x14ac:dyDescent="0.2">
      <c r="L52" s="65"/>
      <c r="M52" s="65"/>
      <c r="N52" s="65"/>
      <c r="O52" s="65"/>
      <c r="P52" s="65"/>
    </row>
    <row r="53" spans="1:16" x14ac:dyDescent="0.2">
      <c r="L53" s="65"/>
      <c r="M53" s="65"/>
      <c r="N53" s="65"/>
      <c r="O53" s="65"/>
      <c r="P53" s="65"/>
    </row>
    <row r="54" spans="1:16" x14ac:dyDescent="0.2">
      <c r="L54" s="65"/>
      <c r="M54" s="65"/>
      <c r="N54" s="65"/>
      <c r="O54" s="65"/>
      <c r="P54" s="65"/>
    </row>
    <row r="55" spans="1:16" x14ac:dyDescent="0.2">
      <c r="L55" s="65"/>
      <c r="M55" s="65"/>
      <c r="N55" s="65"/>
      <c r="O55" s="65"/>
      <c r="P55" s="65"/>
    </row>
    <row r="56" spans="1:16" x14ac:dyDescent="0.2">
      <c r="L56" s="65"/>
      <c r="M56" s="65"/>
      <c r="N56" s="65"/>
      <c r="O56" s="65"/>
      <c r="P56" s="65"/>
    </row>
    <row r="57" spans="1:16" x14ac:dyDescent="0.2">
      <c r="L57" s="65"/>
      <c r="M57" s="65"/>
      <c r="N57" s="65"/>
      <c r="O57" s="65"/>
      <c r="P57" s="65"/>
    </row>
    <row r="58" spans="1:16" x14ac:dyDescent="0.2">
      <c r="L58" s="65"/>
      <c r="M58" s="65"/>
      <c r="N58" s="65"/>
      <c r="O58" s="65"/>
      <c r="P58" s="65"/>
    </row>
    <row r="59" spans="1:16" x14ac:dyDescent="0.2">
      <c r="L59" s="65"/>
      <c r="M59" s="65"/>
      <c r="N59" s="65"/>
      <c r="O59" s="65"/>
      <c r="P59" s="65"/>
    </row>
    <row r="60" spans="1:16" x14ac:dyDescent="0.2">
      <c r="L60" s="65"/>
      <c r="M60" s="65"/>
      <c r="N60" s="65"/>
      <c r="O60" s="65"/>
      <c r="P60" s="65"/>
    </row>
    <row r="61" spans="1:16" x14ac:dyDescent="0.2">
      <c r="L61" s="65"/>
      <c r="M61" s="65"/>
      <c r="N61" s="65"/>
      <c r="O61" s="65"/>
      <c r="P61" s="65"/>
    </row>
    <row r="62" spans="1:16" x14ac:dyDescent="0.2">
      <c r="L62" s="65"/>
      <c r="M62" s="65"/>
      <c r="N62" s="65"/>
      <c r="O62" s="65"/>
      <c r="P62" s="6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D62D4-43E9-4EB2-BA17-38B9593354A0}">
  <dimension ref="A1:P63"/>
  <sheetViews>
    <sheetView tabSelected="1" workbookViewId="0">
      <selection activeCell="A2" sqref="A2"/>
    </sheetView>
  </sheetViews>
  <sheetFormatPr baseColWidth="10" defaultColWidth="9.1640625" defaultRowHeight="15" x14ac:dyDescent="0.2"/>
  <cols>
    <col min="1" max="1" width="14.6640625" style="30" customWidth="1"/>
    <col min="2" max="4" width="10.33203125" style="30" customWidth="1"/>
    <col min="5" max="5" width="14.6640625" style="30" customWidth="1"/>
    <col min="6" max="10" width="10.33203125" style="30" customWidth="1"/>
    <col min="11" max="16384" width="9.1640625" style="30"/>
  </cols>
  <sheetData>
    <row r="1" spans="1:16" s="67" customFormat="1" x14ac:dyDescent="0.2">
      <c r="A1" s="67" t="s">
        <v>73</v>
      </c>
    </row>
    <row r="3" spans="1:16" ht="18" x14ac:dyDescent="0.2">
      <c r="A3" s="27" t="s">
        <v>0</v>
      </c>
      <c r="B3" s="28"/>
      <c r="C3" s="10"/>
      <c r="D3" s="10"/>
      <c r="E3" s="10"/>
      <c r="F3" s="10"/>
      <c r="G3" s="10"/>
      <c r="H3" s="10"/>
      <c r="I3" s="5"/>
      <c r="J3" s="29">
        <v>43454</v>
      </c>
      <c r="K3" s="5" t="s">
        <v>1</v>
      </c>
      <c r="L3" s="65"/>
      <c r="M3" s="65"/>
      <c r="N3" s="65"/>
      <c r="O3" s="65"/>
      <c r="P3" s="65"/>
    </row>
    <row r="4" spans="1:16" ht="16" x14ac:dyDescent="0.2">
      <c r="A4" s="31" t="s">
        <v>2</v>
      </c>
      <c r="B4" s="28"/>
      <c r="C4" s="10"/>
      <c r="D4" s="10"/>
      <c r="E4" s="10"/>
      <c r="F4" s="10"/>
      <c r="G4" s="10"/>
      <c r="H4" s="10"/>
      <c r="I4" s="5"/>
      <c r="J4" s="29">
        <v>43454</v>
      </c>
      <c r="K4" s="5" t="s">
        <v>23</v>
      </c>
      <c r="L4" s="65"/>
      <c r="M4" s="65"/>
      <c r="N4" s="65"/>
      <c r="O4" s="65"/>
      <c r="P4" s="65"/>
    </row>
    <row r="5" spans="1:16" ht="16" x14ac:dyDescent="0.2">
      <c r="A5" s="31" t="s">
        <v>4</v>
      </c>
      <c r="B5" s="28"/>
      <c r="C5" s="10"/>
      <c r="D5" s="10"/>
      <c r="E5" s="10"/>
      <c r="F5" s="10"/>
      <c r="G5" s="10"/>
      <c r="H5" s="10"/>
      <c r="I5" s="5"/>
      <c r="J5" s="10" t="s">
        <v>5</v>
      </c>
      <c r="K5" s="5" t="s">
        <v>21</v>
      </c>
      <c r="L5" s="65"/>
      <c r="M5" s="65"/>
      <c r="N5" s="65"/>
      <c r="O5" s="65"/>
      <c r="P5" s="65"/>
    </row>
    <row r="6" spans="1:16" ht="16" thickBot="1" x14ac:dyDescent="0.25"/>
    <row r="7" spans="1:16" ht="16" thickBot="1" x14ac:dyDescent="0.25">
      <c r="A7" s="70" t="s">
        <v>7</v>
      </c>
      <c r="B7" s="71" t="s">
        <v>23</v>
      </c>
      <c r="C7" s="71" t="s">
        <v>1</v>
      </c>
      <c r="D7" s="72" t="s">
        <v>8</v>
      </c>
      <c r="E7" s="70" t="s">
        <v>9</v>
      </c>
      <c r="F7" s="71" t="s">
        <v>23</v>
      </c>
      <c r="G7" s="71" t="s">
        <v>1</v>
      </c>
      <c r="H7" s="72" t="s">
        <v>8</v>
      </c>
      <c r="I7" s="71" t="s">
        <v>10</v>
      </c>
      <c r="J7" s="73" t="s">
        <v>11</v>
      </c>
      <c r="L7" s="65"/>
    </row>
    <row r="8" spans="1:16" x14ac:dyDescent="0.2">
      <c r="A8" s="74" t="s">
        <v>32</v>
      </c>
      <c r="B8" s="75">
        <v>17.808845520019531</v>
      </c>
      <c r="C8" s="75">
        <v>14.314401626586914</v>
      </c>
      <c r="D8" s="76">
        <f>B8-C8</f>
        <v>3.4944438934326172</v>
      </c>
      <c r="E8" s="74" t="s">
        <v>32</v>
      </c>
      <c r="F8" s="75">
        <v>18.627668380737305</v>
      </c>
      <c r="G8" s="75">
        <v>14.366531372070312</v>
      </c>
      <c r="H8" s="76">
        <f>F8-G8</f>
        <v>4.2611370086669922</v>
      </c>
      <c r="I8" s="77">
        <f>H8-D12</f>
        <v>0.78860759735107422</v>
      </c>
      <c r="J8" s="78">
        <f>POWER(2,-I8)</f>
        <v>0.57890254440141842</v>
      </c>
      <c r="L8" s="65"/>
    </row>
    <row r="9" spans="1:16" s="5" customFormat="1" ht="14" x14ac:dyDescent="0.15">
      <c r="A9" s="2" t="s">
        <v>33</v>
      </c>
      <c r="B9" s="4">
        <v>18.017236709594727</v>
      </c>
      <c r="C9" s="4">
        <v>14.332859039306641</v>
      </c>
      <c r="D9" s="36">
        <f t="shared" ref="D9:D10" si="0">B9-C9</f>
        <v>3.6843776702880859</v>
      </c>
      <c r="E9" s="2" t="s">
        <v>33</v>
      </c>
      <c r="F9" s="7">
        <v>18.39616584777832</v>
      </c>
      <c r="G9" s="7">
        <v>14.268050193786621</v>
      </c>
      <c r="H9" s="36">
        <f>F9-G9</f>
        <v>4.1281156539916992</v>
      </c>
      <c r="I9" s="77">
        <f>H9-D12</f>
        <v>0.65558624267578125</v>
      </c>
      <c r="J9" s="39">
        <f>POWER(2,-I9)</f>
        <v>0.63481747920807041</v>
      </c>
      <c r="L9" s="3"/>
      <c r="M9" s="3"/>
      <c r="N9" s="3"/>
      <c r="O9" s="3"/>
      <c r="P9" s="3"/>
    </row>
    <row r="10" spans="1:16" s="5" customFormat="1" ht="14" x14ac:dyDescent="0.15">
      <c r="A10" s="8" t="s">
        <v>34</v>
      </c>
      <c r="B10" s="7">
        <v>17.624427795410156</v>
      </c>
      <c r="C10" s="7">
        <v>14.35271167755127</v>
      </c>
      <c r="D10" s="36">
        <f t="shared" si="0"/>
        <v>3.2717161178588867</v>
      </c>
      <c r="E10" s="2" t="s">
        <v>34</v>
      </c>
      <c r="F10" s="4">
        <v>18.554925918579102</v>
      </c>
      <c r="G10" s="4">
        <v>14.339945793151855</v>
      </c>
      <c r="H10" s="36">
        <f>F10-G10</f>
        <v>4.2149801254272461</v>
      </c>
      <c r="I10" s="77">
        <f>H10-D12</f>
        <v>0.74245071411132812</v>
      </c>
      <c r="J10" s="39">
        <f>POWER(2,-I10)</f>
        <v>0.59772313380513797</v>
      </c>
      <c r="L10" s="3"/>
      <c r="M10" s="3"/>
      <c r="N10" s="3"/>
      <c r="O10" s="3"/>
      <c r="P10" s="3"/>
    </row>
    <row r="11" spans="1:16" s="5" customFormat="1" thickBot="1" x14ac:dyDescent="0.2">
      <c r="A11" s="2" t="s">
        <v>35</v>
      </c>
      <c r="B11" s="9">
        <v>17.727893829345703</v>
      </c>
      <c r="C11" s="9">
        <v>14.288313865661621</v>
      </c>
      <c r="D11" s="36">
        <f>B11-C11</f>
        <v>3.439579963684082</v>
      </c>
      <c r="E11" s="2" t="s">
        <v>35</v>
      </c>
      <c r="F11" s="9">
        <v>18.470674514770508</v>
      </c>
      <c r="G11" s="9">
        <v>14.259128570556641</v>
      </c>
      <c r="H11" s="36">
        <f>F11-G11</f>
        <v>4.2115459442138672</v>
      </c>
      <c r="I11" s="77">
        <f>H11-D12</f>
        <v>0.73901653289794922</v>
      </c>
      <c r="J11" s="40">
        <f>POWER(2,-I11)</f>
        <v>0.59914764455917213</v>
      </c>
      <c r="L11" s="3"/>
      <c r="M11" s="3"/>
      <c r="N11" s="3"/>
      <c r="O11" s="3"/>
      <c r="P11" s="3"/>
    </row>
    <row r="12" spans="1:16" s="5" customFormat="1" ht="14" x14ac:dyDescent="0.15">
      <c r="A12" s="41" t="s">
        <v>12</v>
      </c>
      <c r="B12" s="42">
        <f>AVERAGE(B9:B11)</f>
        <v>17.789852778116863</v>
      </c>
      <c r="C12" s="42">
        <f>AVERAGE(C9:C11)</f>
        <v>14.324628194173178</v>
      </c>
      <c r="D12" s="43">
        <f>AVERAGE(D8:D11)</f>
        <v>3.472529411315918</v>
      </c>
      <c r="E12" s="41" t="s">
        <v>12</v>
      </c>
      <c r="F12" s="42">
        <f>AVERAGE(F9:F11)</f>
        <v>18.473922093709309</v>
      </c>
      <c r="G12" s="42">
        <f>AVERAGE(G9:G11)</f>
        <v>14.289041519165039</v>
      </c>
      <c r="H12" s="43">
        <f>AVERAGE(H9:H11)</f>
        <v>4.1848805745442705</v>
      </c>
      <c r="I12" s="43">
        <f>AVERAGE(I9:I11)</f>
        <v>0.7123511632283529</v>
      </c>
      <c r="J12" s="63">
        <f>AVERAGE(J8:J11)</f>
        <v>0.60264770049344973</v>
      </c>
      <c r="L12" s="3"/>
      <c r="M12" s="3"/>
      <c r="N12" s="3"/>
      <c r="O12" s="3"/>
      <c r="P12" s="3"/>
    </row>
    <row r="13" spans="1:16" s="5" customFormat="1" ht="14" x14ac:dyDescent="0.15">
      <c r="A13" s="45" t="s">
        <v>13</v>
      </c>
      <c r="B13" s="46">
        <f>MEDIAN(B9:B11)</f>
        <v>17.727893829345703</v>
      </c>
      <c r="C13" s="46">
        <f>MEDIAN(C9:C11)</f>
        <v>14.332859039306641</v>
      </c>
      <c r="D13" s="47">
        <f>MEDIAN(D9:D11)</f>
        <v>3.439579963684082</v>
      </c>
      <c r="E13" s="45" t="s">
        <v>13</v>
      </c>
      <c r="F13" s="46">
        <f>MEDIAN(F9:F11)</f>
        <v>18.470674514770508</v>
      </c>
      <c r="G13" s="46">
        <f>MEDIAN(G9:G11)</f>
        <v>14.268050193786621</v>
      </c>
      <c r="H13" s="47">
        <f>MEDIAN(H9:H11)</f>
        <v>4.2115459442138672</v>
      </c>
      <c r="I13" s="47">
        <f>MEDIAN(I9:I11)</f>
        <v>0.73901653289794922</v>
      </c>
      <c r="J13" s="47">
        <f>MEDIAN(J9:J11)</f>
        <v>0.59914764455917213</v>
      </c>
      <c r="L13" s="3"/>
      <c r="M13" s="3"/>
      <c r="N13" s="3"/>
      <c r="O13" s="3"/>
      <c r="P13" s="3"/>
    </row>
    <row r="14" spans="1:16" s="5" customFormat="1" thickBot="1" x14ac:dyDescent="0.2">
      <c r="A14" s="48" t="s">
        <v>14</v>
      </c>
      <c r="B14" s="49">
        <f>STDEV(B9:B11)</f>
        <v>0.20360229435184565</v>
      </c>
      <c r="C14" s="49">
        <f>STDEV(C9:C11)</f>
        <v>3.2978472565477188E-2</v>
      </c>
      <c r="D14" s="50">
        <f>STDEV(D9:D11)</f>
        <v>0.20752258702250609</v>
      </c>
      <c r="E14" s="48" t="s">
        <v>14</v>
      </c>
      <c r="F14" s="49">
        <f>STDEV(F9:F11)</f>
        <v>7.9429843867969946E-2</v>
      </c>
      <c r="G14" s="49">
        <f>STDEV(G9:G11)</f>
        <v>4.4309509959579635E-2</v>
      </c>
      <c r="H14" s="50">
        <f>STDEV(H9:H11)</f>
        <v>4.9189841981413261E-2</v>
      </c>
      <c r="I14" s="50">
        <f>STDEV(I9:I11)</f>
        <v>4.9189841981413261E-2</v>
      </c>
      <c r="J14" s="50">
        <f>STDEV(J9:J11)</f>
        <v>2.1017281760653376E-2</v>
      </c>
      <c r="L14" s="3"/>
      <c r="M14" s="3"/>
      <c r="N14" s="3"/>
      <c r="O14" s="3"/>
      <c r="P14" s="3"/>
    </row>
    <row r="15" spans="1:16" s="5" customFormat="1" ht="14" x14ac:dyDescent="0.15">
      <c r="A15" s="10"/>
      <c r="B15" s="10" t="s">
        <v>15</v>
      </c>
      <c r="C15" s="10"/>
      <c r="D15" s="10"/>
      <c r="E15" s="10"/>
      <c r="F15" s="10"/>
      <c r="G15" s="10"/>
      <c r="H15" s="10"/>
      <c r="I15" s="10"/>
      <c r="J15" s="11">
        <f>J14/(SQRT(4))</f>
        <v>1.0508640880326688E-2</v>
      </c>
      <c r="L15" s="3"/>
      <c r="M15" s="3"/>
      <c r="N15" s="3"/>
      <c r="O15" s="3"/>
      <c r="P15" s="3"/>
    </row>
    <row r="16" spans="1:16" s="5" customFormat="1" ht="14" x14ac:dyDescent="0.15">
      <c r="A16" s="28" t="s">
        <v>23</v>
      </c>
      <c r="B16" s="10">
        <f>TTEST(B9:B11,F9:F11,2,2)</f>
        <v>5.6116325207025862E-3</v>
      </c>
      <c r="C16" s="10"/>
      <c r="L16" s="3"/>
      <c r="M16" s="3"/>
      <c r="N16" s="3"/>
      <c r="O16" s="3"/>
      <c r="P16" s="3"/>
    </row>
    <row r="17" spans="1:16" s="5" customFormat="1" ht="14" x14ac:dyDescent="0.15">
      <c r="A17" s="28" t="s">
        <v>1</v>
      </c>
      <c r="B17" s="10">
        <f>TTEST(C9:C11,G9:G11,2,2)</f>
        <v>0.32696839786762988</v>
      </c>
      <c r="C17" s="10"/>
      <c r="D17" s="10"/>
      <c r="E17" s="12"/>
      <c r="F17" s="51"/>
      <c r="L17" s="3"/>
      <c r="M17" s="3"/>
      <c r="N17" s="3"/>
      <c r="O17" s="3"/>
      <c r="P17" s="3"/>
    </row>
    <row r="18" spans="1:16" s="5" customFormat="1" ht="14" x14ac:dyDescent="0.15">
      <c r="A18" s="28" t="s">
        <v>16</v>
      </c>
      <c r="B18" s="64">
        <f>TTEST(D8:D11,H8:H11,2,2)</f>
        <v>1.7995996853657881E-4</v>
      </c>
      <c r="C18" s="10"/>
      <c r="D18" s="10"/>
      <c r="L18" s="3"/>
      <c r="M18" s="3"/>
      <c r="N18" s="3"/>
      <c r="O18" s="3"/>
      <c r="P18" s="3"/>
    </row>
    <row r="19" spans="1:16" s="5" customFormat="1" ht="14" x14ac:dyDescent="0.15">
      <c r="A19" s="52" t="s">
        <v>17</v>
      </c>
      <c r="B19" s="53">
        <f>POWER(-(-I12-I14),2)</f>
        <v>0.57994470261590114</v>
      </c>
      <c r="C19" s="53"/>
      <c r="D19" s="10"/>
      <c r="E19" s="10"/>
      <c r="F19" s="10"/>
      <c r="L19" s="3"/>
      <c r="M19" s="3"/>
      <c r="N19" s="3"/>
      <c r="O19" s="3"/>
      <c r="P19" s="3"/>
    </row>
    <row r="20" spans="1:16" s="5" customFormat="1" ht="14" x14ac:dyDescent="0.15">
      <c r="A20" s="52" t="s">
        <v>18</v>
      </c>
      <c r="B20" s="53">
        <f>POWER(2,-I12)</f>
        <v>0.61032468046427368</v>
      </c>
      <c r="C20" s="53"/>
      <c r="D20" s="10"/>
      <c r="E20" s="10"/>
      <c r="F20" s="10"/>
      <c r="G20" s="10"/>
      <c r="L20" s="3"/>
      <c r="M20" s="3"/>
      <c r="N20" s="3"/>
      <c r="O20" s="3"/>
      <c r="P20" s="3"/>
    </row>
    <row r="21" spans="1:16" ht="16" thickBot="1" x14ac:dyDescent="0.25">
      <c r="L21" s="65"/>
      <c r="M21" s="65"/>
      <c r="N21" s="65"/>
      <c r="O21" s="65"/>
      <c r="P21" s="65"/>
    </row>
    <row r="22" spans="1:16" s="5" customFormat="1" thickBot="1" x14ac:dyDescent="0.2">
      <c r="A22" s="32" t="s">
        <v>7</v>
      </c>
      <c r="B22" s="33" t="s">
        <v>23</v>
      </c>
      <c r="C22" s="33" t="s">
        <v>1</v>
      </c>
      <c r="D22" s="34" t="s">
        <v>8</v>
      </c>
      <c r="E22" s="32" t="s">
        <v>9</v>
      </c>
      <c r="F22" s="33" t="s">
        <v>23</v>
      </c>
      <c r="G22" s="33" t="s">
        <v>1</v>
      </c>
      <c r="H22" s="34" t="s">
        <v>8</v>
      </c>
      <c r="I22" s="33" t="s">
        <v>10</v>
      </c>
      <c r="J22" s="35" t="s">
        <v>11</v>
      </c>
      <c r="L22" s="3"/>
      <c r="M22" s="3"/>
      <c r="N22" s="3"/>
      <c r="O22" s="3"/>
      <c r="P22" s="3"/>
    </row>
    <row r="23" spans="1:16" s="5" customFormat="1" ht="14" x14ac:dyDescent="0.15">
      <c r="A23" s="2" t="s">
        <v>40</v>
      </c>
      <c r="B23" s="6">
        <v>17.725826263427734</v>
      </c>
      <c r="C23" s="6">
        <v>14.438050270080566</v>
      </c>
      <c r="D23" s="36">
        <f>B23-C23</f>
        <v>3.287775993347168</v>
      </c>
      <c r="E23" s="2" t="s">
        <v>40</v>
      </c>
      <c r="F23" s="6">
        <v>18.020168304443359</v>
      </c>
      <c r="G23" s="6">
        <v>14.399710655212402</v>
      </c>
      <c r="H23" s="36">
        <f>F23-G23</f>
        <v>3.620457649230957</v>
      </c>
      <c r="I23" s="37">
        <f>H23-$D$27</f>
        <v>0.41924715042114258</v>
      </c>
      <c r="J23" s="38">
        <f>POWER(2,-I23)</f>
        <v>0.74781475885126192</v>
      </c>
      <c r="L23" s="3"/>
      <c r="M23" s="3"/>
      <c r="N23" s="3"/>
      <c r="O23" s="3"/>
      <c r="P23" s="3"/>
    </row>
    <row r="24" spans="1:16" s="5" customFormat="1" ht="14" x14ac:dyDescent="0.15">
      <c r="A24" s="2" t="s">
        <v>41</v>
      </c>
      <c r="B24" s="7">
        <v>17.626594543457031</v>
      </c>
      <c r="C24" s="7">
        <v>14.449965476989746</v>
      </c>
      <c r="D24" s="36">
        <f t="shared" ref="D24:D26" si="1">B24-C24</f>
        <v>3.1766290664672852</v>
      </c>
      <c r="E24" s="2" t="s">
        <v>41</v>
      </c>
      <c r="F24" s="7">
        <v>18.304498672485352</v>
      </c>
      <c r="G24" s="7">
        <v>14.376022338867188</v>
      </c>
      <c r="H24" s="36">
        <f>F24-G24</f>
        <v>3.9284763336181641</v>
      </c>
      <c r="I24" s="37">
        <f t="shared" ref="I24:I26" si="2">H24-$D$27</f>
        <v>0.72726583480834961</v>
      </c>
      <c r="J24" s="39">
        <f>POWER(2,-I24)</f>
        <v>0.60404760802809643</v>
      </c>
      <c r="L24" s="3"/>
      <c r="M24" s="3"/>
      <c r="N24" s="3"/>
      <c r="O24" s="3"/>
      <c r="P24" s="3"/>
    </row>
    <row r="25" spans="1:16" s="5" customFormat="1" ht="14" x14ac:dyDescent="0.15">
      <c r="A25" s="2" t="s">
        <v>42</v>
      </c>
      <c r="B25" s="4">
        <v>17.515974044799805</v>
      </c>
      <c r="C25" s="4">
        <v>14.439188957214355</v>
      </c>
      <c r="D25" s="36">
        <f t="shared" si="1"/>
        <v>3.0767850875854492</v>
      </c>
      <c r="E25" s="2" t="s">
        <v>42</v>
      </c>
      <c r="F25" s="4">
        <v>17.990896224975586</v>
      </c>
      <c r="G25" s="4">
        <v>14.323387145996094</v>
      </c>
      <c r="H25" s="36">
        <f>F25-G25</f>
        <v>3.6675090789794922</v>
      </c>
      <c r="I25" s="37">
        <f t="shared" si="2"/>
        <v>0.46629858016967773</v>
      </c>
      <c r="J25" s="39">
        <f>POWER(2,-I25)</f>
        <v>0.72381926904929927</v>
      </c>
      <c r="L25" s="3"/>
      <c r="M25" s="3"/>
      <c r="N25" s="3"/>
      <c r="O25" s="3"/>
      <c r="P25" s="3"/>
    </row>
    <row r="26" spans="1:16" s="5" customFormat="1" thickBot="1" x14ac:dyDescent="0.2">
      <c r="A26" s="2" t="s">
        <v>43</v>
      </c>
      <c r="B26" s="9">
        <v>17.699176788330078</v>
      </c>
      <c r="C26" s="9">
        <v>14.435524940490723</v>
      </c>
      <c r="D26" s="36">
        <f t="shared" si="1"/>
        <v>3.2636518478393555</v>
      </c>
      <c r="E26" s="2" t="s">
        <v>43</v>
      </c>
      <c r="F26" s="9">
        <v>18.309761047363281</v>
      </c>
      <c r="G26" s="9">
        <v>14.3472900390625</v>
      </c>
      <c r="H26" s="36">
        <f>F26-G26</f>
        <v>3.9624710083007812</v>
      </c>
      <c r="I26" s="37">
        <f t="shared" si="2"/>
        <v>0.7612605094909668</v>
      </c>
      <c r="J26" s="40">
        <f>POWER(2,-I26)</f>
        <v>0.58998062840970034</v>
      </c>
      <c r="L26" s="3"/>
      <c r="M26" s="3"/>
      <c r="N26" s="3"/>
      <c r="O26" s="3"/>
      <c r="P26" s="3"/>
    </row>
    <row r="27" spans="1:16" s="5" customFormat="1" ht="14" x14ac:dyDescent="0.15">
      <c r="A27" s="41" t="s">
        <v>12</v>
      </c>
      <c r="B27" s="42">
        <f>AVERAGE(B23:B26)</f>
        <v>17.641892910003662</v>
      </c>
      <c r="C27" s="42">
        <f>AVERAGE(C23:C26)</f>
        <v>14.440682411193848</v>
      </c>
      <c r="D27" s="43">
        <f>AVERAGE(D23:D26)</f>
        <v>3.2012104988098145</v>
      </c>
      <c r="E27" s="41" t="s">
        <v>12</v>
      </c>
      <c r="F27" s="42">
        <f>AVERAGE(F23:F26)</f>
        <v>18.156331062316895</v>
      </c>
      <c r="G27" s="42">
        <f>AVERAGE(G23:G26)</f>
        <v>14.361602544784546</v>
      </c>
      <c r="H27" s="43">
        <f>AVERAGE(H23:H26)</f>
        <v>3.7947285175323486</v>
      </c>
      <c r="I27" s="43">
        <f>AVERAGE(I23:I26)</f>
        <v>0.59351801872253418</v>
      </c>
      <c r="J27" s="63">
        <f>AVERAGE(J23:J26)</f>
        <v>0.66641556608458952</v>
      </c>
      <c r="L27" s="3"/>
      <c r="M27" s="3"/>
      <c r="N27" s="3"/>
      <c r="O27" s="3"/>
      <c r="P27" s="3"/>
    </row>
    <row r="28" spans="1:16" s="5" customFormat="1" ht="14" x14ac:dyDescent="0.15">
      <c r="A28" s="45" t="s">
        <v>13</v>
      </c>
      <c r="B28" s="46">
        <f>MEDIAN(B23:B26)</f>
        <v>17.662885665893555</v>
      </c>
      <c r="C28" s="46">
        <f>MEDIAN(C23:C26)</f>
        <v>14.438619613647461</v>
      </c>
      <c r="D28" s="47">
        <f>MEDIAN(D23:D26)</f>
        <v>3.2201404571533203</v>
      </c>
      <c r="E28" s="45" t="s">
        <v>13</v>
      </c>
      <c r="F28" s="46">
        <f>MEDIAN(F23:F26)</f>
        <v>18.162333488464355</v>
      </c>
      <c r="G28" s="46">
        <f>MEDIAN(G23:G26)</f>
        <v>14.361656188964844</v>
      </c>
      <c r="H28" s="47">
        <f>MEDIAN(H23:H26)</f>
        <v>3.7979927062988281</v>
      </c>
      <c r="I28" s="47">
        <f>MEDIAN(I23:I26)</f>
        <v>0.59678220748901367</v>
      </c>
      <c r="J28" s="47">
        <f>MEDIAN(J23:J26)</f>
        <v>0.66393343853869791</v>
      </c>
      <c r="L28" s="3"/>
      <c r="M28" s="3"/>
      <c r="N28" s="3"/>
      <c r="O28" s="3"/>
      <c r="P28" s="3"/>
    </row>
    <row r="29" spans="1:16" s="5" customFormat="1" thickBot="1" x14ac:dyDescent="0.2">
      <c r="A29" s="48" t="s">
        <v>14</v>
      </c>
      <c r="B29" s="49">
        <f>STDEV(B23:B26)</f>
        <v>9.3836473303913384E-2</v>
      </c>
      <c r="C29" s="49">
        <f>STDEV(C23:C26)</f>
        <v>6.3753009407049085E-3</v>
      </c>
      <c r="D29" s="50">
        <f>STDEV(D23:D26)</f>
        <v>9.5705166505416148E-2</v>
      </c>
      <c r="E29" s="48" t="s">
        <v>14</v>
      </c>
      <c r="F29" s="49">
        <f>STDEV(F23:F26)</f>
        <v>0.17455026310706656</v>
      </c>
      <c r="G29" s="49">
        <f>STDEV(G23:G26)</f>
        <v>3.3293758506019878E-2</v>
      </c>
      <c r="H29" s="50">
        <f>STDEV(H23:H26)</f>
        <v>0.17567122948009806</v>
      </c>
      <c r="I29" s="50">
        <f>STDEV(I23:I26)</f>
        <v>0.17567122948009806</v>
      </c>
      <c r="J29" s="50">
        <f>STDEV(J23:J26)</f>
        <v>8.0938403712591006E-2</v>
      </c>
      <c r="L29" s="3"/>
      <c r="M29" s="3"/>
      <c r="N29" s="3"/>
      <c r="O29" s="3"/>
      <c r="P29" s="3"/>
    </row>
    <row r="30" spans="1:16" s="5" customFormat="1" ht="14" x14ac:dyDescent="0.15">
      <c r="A30" s="10"/>
      <c r="B30" s="10" t="s">
        <v>15</v>
      </c>
      <c r="C30" s="10"/>
      <c r="D30" s="10"/>
      <c r="E30" s="10"/>
      <c r="F30" s="10"/>
      <c r="G30" s="10"/>
      <c r="H30" s="10"/>
      <c r="I30" s="10"/>
      <c r="J30" s="11">
        <f>J29/(SQRT(4))</f>
        <v>4.0469201856295503E-2</v>
      </c>
      <c r="L30" s="3"/>
      <c r="M30" s="3"/>
      <c r="N30" s="3"/>
      <c r="O30" s="3"/>
      <c r="P30" s="3"/>
    </row>
    <row r="31" spans="1:16" s="5" customFormat="1" ht="14" x14ac:dyDescent="0.15">
      <c r="A31" s="28" t="s">
        <v>23</v>
      </c>
      <c r="B31" s="10">
        <f>TTEST(B23:B26,F23:F26,2,2)</f>
        <v>2.0309801095731196E-3</v>
      </c>
      <c r="C31" s="10"/>
      <c r="L31" s="3"/>
      <c r="M31" s="3"/>
      <c r="N31" s="3"/>
      <c r="O31" s="3"/>
      <c r="P31" s="3"/>
    </row>
    <row r="32" spans="1:16" s="5" customFormat="1" ht="14" x14ac:dyDescent="0.15">
      <c r="A32" s="28" t="s">
        <v>1</v>
      </c>
      <c r="B32" s="10">
        <f>TTEST(C23:C26,G23:G26,2,2)</f>
        <v>3.446957013546846E-3</v>
      </c>
      <c r="C32" s="10"/>
      <c r="D32" s="10"/>
      <c r="L32" s="3"/>
      <c r="M32" s="3"/>
      <c r="N32" s="3"/>
      <c r="O32" s="3"/>
      <c r="P32" s="3"/>
    </row>
    <row r="33" spans="1:16" s="5" customFormat="1" ht="14" x14ac:dyDescent="0.15">
      <c r="A33" s="28" t="s">
        <v>16</v>
      </c>
      <c r="B33" s="64">
        <f>TTEST(D23:D26,H23:H26,2,2)</f>
        <v>1.0223529620751483E-3</v>
      </c>
      <c r="C33" s="10"/>
      <c r="D33" s="10"/>
      <c r="L33" s="3"/>
      <c r="M33" s="3"/>
      <c r="N33" s="3"/>
      <c r="O33" s="3"/>
      <c r="P33" s="3"/>
    </row>
    <row r="34" spans="1:16" s="5" customFormat="1" ht="14" x14ac:dyDescent="0.15">
      <c r="A34" s="52" t="s">
        <v>17</v>
      </c>
      <c r="B34" s="53">
        <f>POWER(-(-I27-I29),2)</f>
        <v>0.59165209955053055</v>
      </c>
      <c r="C34" s="53"/>
      <c r="D34" s="10"/>
      <c r="E34" s="10"/>
      <c r="F34" s="10"/>
      <c r="L34" s="3"/>
      <c r="M34" s="3"/>
      <c r="N34" s="3"/>
      <c r="O34" s="3"/>
      <c r="P34" s="3"/>
    </row>
    <row r="35" spans="1:16" s="5" customFormat="1" ht="14" x14ac:dyDescent="0.15">
      <c r="A35" s="52" t="s">
        <v>18</v>
      </c>
      <c r="B35" s="53">
        <f>POWER(2,-I27)</f>
        <v>0.66272487729642182</v>
      </c>
      <c r="C35" s="53"/>
      <c r="D35" s="10"/>
      <c r="E35" s="10"/>
      <c r="F35" s="10"/>
      <c r="G35" s="10"/>
      <c r="L35" s="3"/>
      <c r="M35" s="3"/>
      <c r="N35" s="3"/>
      <c r="O35" s="3"/>
      <c r="P35" s="3"/>
    </row>
    <row r="36" spans="1:16" ht="16" thickBot="1" x14ac:dyDescent="0.25">
      <c r="L36" s="65"/>
      <c r="M36" s="65"/>
      <c r="N36" s="65"/>
      <c r="O36" s="65"/>
      <c r="P36" s="65"/>
    </row>
    <row r="37" spans="1:16" s="5" customFormat="1" thickBot="1" x14ac:dyDescent="0.2">
      <c r="A37" s="32" t="s">
        <v>7</v>
      </c>
      <c r="B37" s="33" t="s">
        <v>23</v>
      </c>
      <c r="C37" s="33" t="s">
        <v>1</v>
      </c>
      <c r="D37" s="34" t="s">
        <v>8</v>
      </c>
      <c r="E37" s="32" t="s">
        <v>9</v>
      </c>
      <c r="F37" s="33" t="s">
        <v>23</v>
      </c>
      <c r="G37" s="33" t="s">
        <v>1</v>
      </c>
      <c r="H37" s="34" t="s">
        <v>8</v>
      </c>
      <c r="I37" s="33" t="s">
        <v>10</v>
      </c>
      <c r="J37" s="35" t="s">
        <v>11</v>
      </c>
      <c r="L37" s="3"/>
      <c r="M37" s="3"/>
      <c r="N37" s="3"/>
      <c r="O37" s="3"/>
      <c r="P37" s="3"/>
    </row>
    <row r="38" spans="1:16" s="5" customFormat="1" ht="14" x14ac:dyDescent="0.15">
      <c r="A38" s="2" t="s">
        <v>48</v>
      </c>
      <c r="B38" s="6">
        <v>17.296150207519531</v>
      </c>
      <c r="C38" s="6">
        <v>14.356448173522949</v>
      </c>
      <c r="D38" s="36">
        <f>B38-C38</f>
        <v>2.939702033996582</v>
      </c>
      <c r="E38" s="2" t="s">
        <v>48</v>
      </c>
      <c r="F38" s="6">
        <v>18.38062858581543</v>
      </c>
      <c r="G38" s="6">
        <v>14.319541931152344</v>
      </c>
      <c r="H38" s="36">
        <f>F38-G38</f>
        <v>4.0610866546630859</v>
      </c>
      <c r="I38" s="37">
        <f>H38-$D$42</f>
        <v>0.93273711204528809</v>
      </c>
      <c r="J38" s="38">
        <f>POWER(2,-I38)</f>
        <v>0.52386351328596847</v>
      </c>
      <c r="L38" s="3"/>
      <c r="M38" s="3"/>
      <c r="N38" s="3"/>
      <c r="O38" s="3"/>
      <c r="P38" s="3"/>
    </row>
    <row r="39" spans="1:16" s="5" customFormat="1" ht="14" x14ac:dyDescent="0.15">
      <c r="A39" s="2" t="s">
        <v>49</v>
      </c>
      <c r="B39" s="4">
        <v>17.537714004516602</v>
      </c>
      <c r="C39" s="4">
        <v>14.345342636108398</v>
      </c>
      <c r="D39" s="36">
        <f t="shared" ref="D39:D41" si="3">B39-C39</f>
        <v>3.1923713684082031</v>
      </c>
      <c r="E39" s="2" t="s">
        <v>49</v>
      </c>
      <c r="F39" s="7">
        <v>18.395853042602539</v>
      </c>
      <c r="G39" s="7">
        <v>14.352193832397461</v>
      </c>
      <c r="H39" s="36">
        <f>F39-G39</f>
        <v>4.0436592102050781</v>
      </c>
      <c r="I39" s="37">
        <f t="shared" ref="I39:I41" si="4">H39-$D$42</f>
        <v>0.91530966758728027</v>
      </c>
      <c r="J39" s="39">
        <f>POWER(2,-I39)</f>
        <v>0.53023004712622146</v>
      </c>
      <c r="L39" s="3"/>
      <c r="M39" s="3"/>
      <c r="N39" s="3"/>
      <c r="O39" s="3"/>
      <c r="P39" s="3"/>
    </row>
    <row r="40" spans="1:16" s="5" customFormat="1" ht="14" x14ac:dyDescent="0.15">
      <c r="A40" s="8" t="s">
        <v>50</v>
      </c>
      <c r="B40" s="7">
        <v>17.79951286315918</v>
      </c>
      <c r="C40" s="7">
        <v>14.457223892211914</v>
      </c>
      <c r="D40" s="36">
        <f t="shared" si="3"/>
        <v>3.3422889709472656</v>
      </c>
      <c r="E40" s="2" t="s">
        <v>50</v>
      </c>
      <c r="F40" s="4">
        <v>18.279964447021484</v>
      </c>
      <c r="G40" s="4">
        <v>14.348443984985352</v>
      </c>
      <c r="H40" s="36">
        <f>F40-G40</f>
        <v>3.9315204620361328</v>
      </c>
      <c r="I40" s="37">
        <f t="shared" si="4"/>
        <v>0.80317091941833496</v>
      </c>
      <c r="J40" s="39">
        <f>POWER(2,-I40)</f>
        <v>0.57308819375836351</v>
      </c>
      <c r="L40" s="3"/>
      <c r="M40" s="3"/>
      <c r="N40" s="3"/>
      <c r="O40" s="3"/>
      <c r="P40" s="3"/>
    </row>
    <row r="41" spans="1:16" s="5" customFormat="1" thickBot="1" x14ac:dyDescent="0.2">
      <c r="A41" s="2" t="s">
        <v>51</v>
      </c>
      <c r="B41" s="9">
        <v>17.413829803466797</v>
      </c>
      <c r="C41" s="9">
        <v>14.374794006347656</v>
      </c>
      <c r="D41" s="36">
        <f t="shared" si="3"/>
        <v>3.0390357971191406</v>
      </c>
      <c r="E41" s="2" t="s">
        <v>51</v>
      </c>
      <c r="F41" s="9">
        <v>18.461896896362305</v>
      </c>
      <c r="G41" s="9">
        <v>14.367364883422852</v>
      </c>
      <c r="H41" s="36">
        <f>F41-G41</f>
        <v>4.0945320129394531</v>
      </c>
      <c r="I41" s="37">
        <f t="shared" si="4"/>
        <v>0.96618247032165527</v>
      </c>
      <c r="J41" s="40">
        <f>POWER(2,-I41)</f>
        <v>0.51185870685059931</v>
      </c>
      <c r="L41" s="3"/>
      <c r="M41" s="3"/>
      <c r="N41" s="3"/>
      <c r="O41" s="3"/>
      <c r="P41" s="3"/>
    </row>
    <row r="42" spans="1:16" s="5" customFormat="1" ht="14" x14ac:dyDescent="0.15">
      <c r="A42" s="41" t="s">
        <v>12</v>
      </c>
      <c r="B42" s="42">
        <f>AVERAGE(B38:B41)</f>
        <v>17.511801719665527</v>
      </c>
      <c r="C42" s="42">
        <f>AVERAGE(C38:C41)</f>
        <v>14.383452177047729</v>
      </c>
      <c r="D42" s="43">
        <f>AVERAGE(D38:D41)</f>
        <v>3.1283495426177979</v>
      </c>
      <c r="E42" s="41" t="s">
        <v>12</v>
      </c>
      <c r="F42" s="42">
        <f>AVERAGE(F38:F41)</f>
        <v>18.379585742950439</v>
      </c>
      <c r="G42" s="42">
        <f>AVERAGE(G38:G41)</f>
        <v>14.346886157989502</v>
      </c>
      <c r="H42" s="43">
        <f>AVERAGE(H38:H41)</f>
        <v>4.0326995849609375</v>
      </c>
      <c r="I42" s="43">
        <f>AVERAGE(I38:I41)</f>
        <v>0.90435004234313965</v>
      </c>
      <c r="J42" s="63">
        <f>AVERAGE(J38:J41)</f>
        <v>0.5347601152552881</v>
      </c>
      <c r="L42" s="3"/>
      <c r="M42" s="3"/>
      <c r="N42" s="3"/>
      <c r="O42" s="3"/>
      <c r="P42" s="3"/>
    </row>
    <row r="43" spans="1:16" s="5" customFormat="1" ht="14" x14ac:dyDescent="0.15">
      <c r="A43" s="45" t="s">
        <v>13</v>
      </c>
      <c r="B43" s="46">
        <f>MEDIAN(B38:B41)</f>
        <v>17.475771903991699</v>
      </c>
      <c r="C43" s="46">
        <f>MEDIAN(C38:C41)</f>
        <v>14.365621089935303</v>
      </c>
      <c r="D43" s="47">
        <f>MEDIAN(D38:D41)</f>
        <v>3.1157035827636719</v>
      </c>
      <c r="E43" s="45" t="s">
        <v>13</v>
      </c>
      <c r="F43" s="46">
        <f>MEDIAN(F38:F41)</f>
        <v>18.388240814208984</v>
      </c>
      <c r="G43" s="46">
        <f>MEDIAN(G38:G41)</f>
        <v>14.350318908691406</v>
      </c>
      <c r="H43" s="47">
        <f>MEDIAN(H38:H41)</f>
        <v>4.052372932434082</v>
      </c>
      <c r="I43" s="47">
        <f>MEDIAN(I38:I41)</f>
        <v>0.92402338981628418</v>
      </c>
      <c r="J43" s="47">
        <f>MEDIAN(J38:J41)</f>
        <v>0.52704678020609497</v>
      </c>
      <c r="L43" s="3"/>
      <c r="M43" s="3"/>
      <c r="N43" s="3"/>
      <c r="O43" s="3"/>
      <c r="P43" s="3"/>
    </row>
    <row r="44" spans="1:16" s="5" customFormat="1" thickBot="1" x14ac:dyDescent="0.2">
      <c r="A44" s="48" t="s">
        <v>14</v>
      </c>
      <c r="B44" s="49">
        <f>STDEV(B38:B41)</f>
        <v>0.21567971597651767</v>
      </c>
      <c r="C44" s="49">
        <f>STDEV(C38:C41)</f>
        <v>5.0658277359546026E-2</v>
      </c>
      <c r="D44" s="50">
        <f>STDEV(D38:D41)</f>
        <v>0.17647823361108597</v>
      </c>
      <c r="E44" s="48" t="s">
        <v>14</v>
      </c>
      <c r="F44" s="49">
        <f>STDEV(F38:F41)</f>
        <v>7.5200268478617188E-2</v>
      </c>
      <c r="G44" s="49">
        <f>STDEV(G38:G41)</f>
        <v>1.9980683749281317E-2</v>
      </c>
      <c r="H44" s="50">
        <f>STDEV(H38:H41)</f>
        <v>7.0678622834436766E-2</v>
      </c>
      <c r="I44" s="50">
        <f>STDEV(I38:I41)</f>
        <v>7.0678622834436766E-2</v>
      </c>
      <c r="J44" s="50">
        <f>STDEV(J38:J41)</f>
        <v>2.6663167856227105E-2</v>
      </c>
      <c r="L44" s="3"/>
      <c r="M44" s="3"/>
      <c r="N44" s="3"/>
      <c r="O44" s="3"/>
      <c r="P44" s="3"/>
    </row>
    <row r="45" spans="1:16" s="5" customFormat="1" ht="14" x14ac:dyDescent="0.15">
      <c r="A45" s="10"/>
      <c r="B45" s="10" t="s">
        <v>15</v>
      </c>
      <c r="C45" s="10"/>
      <c r="D45" s="10"/>
      <c r="E45" s="10"/>
      <c r="F45" s="10"/>
      <c r="G45" s="10"/>
      <c r="H45" s="10"/>
      <c r="I45" s="10"/>
      <c r="J45" s="11">
        <f>J44/(SQRT(4))</f>
        <v>1.3331583928113552E-2</v>
      </c>
      <c r="L45" s="3"/>
      <c r="M45" s="3"/>
      <c r="N45" s="3"/>
      <c r="O45" s="3"/>
      <c r="P45" s="3"/>
    </row>
    <row r="46" spans="1:16" s="5" customFormat="1" ht="14" x14ac:dyDescent="0.15">
      <c r="A46" s="28" t="s">
        <v>23</v>
      </c>
      <c r="B46" s="10">
        <f>TTEST(B38:B41,F38:F41,2,2)</f>
        <v>2.7047800672614513E-4</v>
      </c>
      <c r="C46" s="10"/>
      <c r="L46" s="3"/>
      <c r="M46" s="3"/>
      <c r="N46" s="3"/>
      <c r="O46" s="3"/>
      <c r="P46" s="3"/>
    </row>
    <row r="47" spans="1:16" s="5" customFormat="1" ht="14" x14ac:dyDescent="0.15">
      <c r="A47" s="28" t="s">
        <v>1</v>
      </c>
      <c r="B47" s="10">
        <f>TTEST(C38:C41,G38:G41,2,2)</f>
        <v>0.22785863793400901</v>
      </c>
      <c r="C47" s="10"/>
      <c r="D47" s="10"/>
      <c r="E47" s="12"/>
      <c r="F47" s="51"/>
      <c r="L47" s="3"/>
      <c r="M47" s="3"/>
      <c r="N47" s="3"/>
      <c r="O47" s="3"/>
      <c r="P47" s="3"/>
    </row>
    <row r="48" spans="1:16" s="5" customFormat="1" ht="14" x14ac:dyDescent="0.15">
      <c r="A48" s="28" t="s">
        <v>16</v>
      </c>
      <c r="B48" s="64">
        <f>TTEST(D38:D41,H38:H41,2,2)</f>
        <v>7.6885614765403643E-5</v>
      </c>
      <c r="C48" s="10"/>
      <c r="D48" s="10"/>
      <c r="L48" s="3"/>
      <c r="M48" s="3"/>
      <c r="N48" s="3"/>
      <c r="O48" s="3"/>
      <c r="P48" s="3"/>
    </row>
    <row r="49" spans="1:16" s="5" customFormat="1" ht="14" x14ac:dyDescent="0.15">
      <c r="A49" s="52" t="s">
        <v>17</v>
      </c>
      <c r="B49" s="53">
        <f>POWER(-(-I42-I44),2)</f>
        <v>0.95068089791796628</v>
      </c>
      <c r="C49" s="53"/>
      <c r="D49" s="10"/>
      <c r="E49" s="10"/>
      <c r="F49" s="10"/>
      <c r="L49" s="3"/>
      <c r="M49" s="3"/>
      <c r="N49" s="3"/>
      <c r="O49" s="3"/>
      <c r="P49" s="3"/>
    </row>
    <row r="50" spans="1:16" s="5" customFormat="1" ht="14" x14ac:dyDescent="0.15">
      <c r="A50" s="52" t="s">
        <v>18</v>
      </c>
      <c r="B50" s="53">
        <f>POWER(2,-I42)</f>
        <v>0.53427334867418019</v>
      </c>
      <c r="C50" s="53"/>
      <c r="D50" s="10"/>
      <c r="E50" s="10"/>
      <c r="F50" s="10"/>
      <c r="G50" s="10"/>
      <c r="L50" s="3"/>
      <c r="M50" s="3"/>
      <c r="N50" s="3"/>
      <c r="O50" s="3"/>
      <c r="P50" s="3"/>
    </row>
    <row r="51" spans="1:16" x14ac:dyDescent="0.2">
      <c r="L51" s="65"/>
      <c r="M51" s="65"/>
      <c r="N51" s="65"/>
      <c r="O51" s="65"/>
      <c r="P51" s="65"/>
    </row>
    <row r="52" spans="1:16" x14ac:dyDescent="0.2">
      <c r="L52" s="65"/>
      <c r="M52" s="65"/>
      <c r="N52" s="65"/>
      <c r="O52" s="65"/>
      <c r="P52" s="65"/>
    </row>
    <row r="53" spans="1:16" x14ac:dyDescent="0.2">
      <c r="L53" s="65"/>
      <c r="M53" s="65"/>
      <c r="N53" s="65"/>
      <c r="O53" s="65"/>
      <c r="P53" s="65"/>
    </row>
    <row r="54" spans="1:16" x14ac:dyDescent="0.2">
      <c r="L54" s="65"/>
      <c r="M54" s="65"/>
      <c r="N54" s="65"/>
      <c r="O54" s="65"/>
      <c r="P54" s="65"/>
    </row>
    <row r="55" spans="1:16" x14ac:dyDescent="0.2">
      <c r="L55" s="65"/>
      <c r="M55" s="65"/>
      <c r="N55" s="65"/>
      <c r="O55" s="65"/>
      <c r="P55" s="65"/>
    </row>
    <row r="56" spans="1:16" x14ac:dyDescent="0.2">
      <c r="L56" s="65"/>
      <c r="M56" s="65"/>
      <c r="N56" s="65"/>
      <c r="O56" s="65"/>
      <c r="P56" s="65"/>
    </row>
    <row r="57" spans="1:16" x14ac:dyDescent="0.2">
      <c r="L57" s="65"/>
      <c r="M57" s="65"/>
      <c r="N57" s="65"/>
      <c r="O57" s="65"/>
      <c r="P57" s="65"/>
    </row>
    <row r="58" spans="1:16" x14ac:dyDescent="0.2">
      <c r="L58" s="65"/>
      <c r="M58" s="65"/>
      <c r="N58" s="65"/>
      <c r="O58" s="65"/>
      <c r="P58" s="65"/>
    </row>
    <row r="59" spans="1:16" x14ac:dyDescent="0.2">
      <c r="L59" s="65"/>
      <c r="M59" s="65"/>
      <c r="N59" s="65"/>
      <c r="O59" s="65"/>
      <c r="P59" s="65"/>
    </row>
    <row r="60" spans="1:16" x14ac:dyDescent="0.2">
      <c r="L60" s="65"/>
      <c r="M60" s="65"/>
      <c r="N60" s="65"/>
      <c r="O60" s="65"/>
      <c r="P60" s="65"/>
    </row>
    <row r="61" spans="1:16" x14ac:dyDescent="0.2">
      <c r="L61" s="65"/>
      <c r="M61" s="65"/>
      <c r="N61" s="65"/>
      <c r="O61" s="65"/>
      <c r="P61" s="65"/>
    </row>
    <row r="62" spans="1:16" x14ac:dyDescent="0.2">
      <c r="L62" s="65"/>
      <c r="M62" s="65"/>
      <c r="N62" s="65"/>
      <c r="O62" s="65"/>
      <c r="P62" s="65"/>
    </row>
    <row r="63" spans="1:16" x14ac:dyDescent="0.2">
      <c r="L63" s="65"/>
      <c r="M63" s="65"/>
      <c r="N63" s="65"/>
      <c r="O63" s="65"/>
      <c r="P63" s="6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BE1CA-054C-4184-B484-E47F8E9841DA}">
  <dimension ref="A1:P61"/>
  <sheetViews>
    <sheetView tabSelected="1" topLeftCell="A3" workbookViewId="0">
      <selection activeCell="A2" sqref="A2"/>
    </sheetView>
  </sheetViews>
  <sheetFormatPr baseColWidth="10" defaultColWidth="9.1640625" defaultRowHeight="15" x14ac:dyDescent="0.2"/>
  <cols>
    <col min="1" max="1" width="14.6640625" style="30" customWidth="1"/>
    <col min="2" max="4" width="10.33203125" style="30" customWidth="1"/>
    <col min="5" max="5" width="14.6640625" style="30" customWidth="1"/>
    <col min="6" max="10" width="10.33203125" style="30" customWidth="1"/>
    <col min="11" max="16384" width="9.1640625" style="30"/>
  </cols>
  <sheetData>
    <row r="1" spans="1:16" s="68" customFormat="1" x14ac:dyDescent="0.2">
      <c r="A1" s="68" t="s">
        <v>73</v>
      </c>
    </row>
    <row r="3" spans="1:16" s="5" customFormat="1" ht="18" x14ac:dyDescent="0.2">
      <c r="A3" s="27" t="s">
        <v>0</v>
      </c>
      <c r="B3" s="28"/>
      <c r="C3" s="10"/>
      <c r="D3" s="10"/>
      <c r="E3" s="10"/>
      <c r="F3" s="10"/>
      <c r="G3" s="10"/>
      <c r="H3" s="10"/>
      <c r="J3" s="29">
        <v>44305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31" t="s">
        <v>2</v>
      </c>
      <c r="B4" s="28"/>
      <c r="C4" s="10"/>
      <c r="D4" s="10"/>
      <c r="E4" s="10"/>
      <c r="F4" s="10"/>
      <c r="G4" s="10"/>
      <c r="H4" s="10"/>
      <c r="J4" s="29">
        <v>44319</v>
      </c>
      <c r="K4" s="5" t="s">
        <v>52</v>
      </c>
      <c r="L4" s="3"/>
      <c r="M4" s="3"/>
      <c r="N4" s="3"/>
      <c r="O4" s="3"/>
      <c r="P4" s="3"/>
    </row>
    <row r="5" spans="1:16" s="5" customFormat="1" ht="16" x14ac:dyDescent="0.2">
      <c r="A5" s="31" t="s">
        <v>4</v>
      </c>
      <c r="B5" s="28"/>
      <c r="C5" s="10"/>
      <c r="D5" s="10"/>
      <c r="E5" s="10"/>
      <c r="F5" s="10"/>
      <c r="G5" s="10"/>
      <c r="H5" s="10"/>
      <c r="J5" s="10" t="s">
        <v>5</v>
      </c>
      <c r="L5" s="3"/>
      <c r="M5" s="3"/>
      <c r="N5" s="3"/>
      <c r="O5" s="3"/>
      <c r="P5" s="3"/>
    </row>
    <row r="6" spans="1:16" s="5" customFormat="1" ht="16" x14ac:dyDescent="0.2">
      <c r="A6" s="31" t="s">
        <v>6</v>
      </c>
      <c r="B6" s="28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ht="16" thickBot="1" x14ac:dyDescent="0.25">
      <c r="L7" s="65"/>
      <c r="M7" s="65"/>
      <c r="N7" s="65"/>
      <c r="O7" s="65"/>
      <c r="P7" s="65"/>
    </row>
    <row r="8" spans="1:16" s="5" customFormat="1" thickBot="1" x14ac:dyDescent="0.2">
      <c r="A8" s="32" t="s">
        <v>7</v>
      </c>
      <c r="B8" s="33" t="s">
        <v>52</v>
      </c>
      <c r="C8" s="33" t="s">
        <v>1</v>
      </c>
      <c r="D8" s="34" t="s">
        <v>8</v>
      </c>
      <c r="E8" s="32" t="s">
        <v>9</v>
      </c>
      <c r="F8" s="33" t="s">
        <v>52</v>
      </c>
      <c r="G8" s="33" t="s">
        <v>1</v>
      </c>
      <c r="H8" s="34" t="s">
        <v>8</v>
      </c>
      <c r="I8" s="33" t="s">
        <v>10</v>
      </c>
      <c r="J8" s="35" t="s">
        <v>11</v>
      </c>
      <c r="L8" s="3"/>
      <c r="M8" s="3"/>
      <c r="N8" s="3"/>
      <c r="O8" s="3"/>
      <c r="P8" s="3"/>
    </row>
    <row r="9" spans="1:16" s="5" customFormat="1" ht="14" x14ac:dyDescent="0.15">
      <c r="A9" s="2" t="s">
        <v>32</v>
      </c>
      <c r="B9" s="18">
        <v>28.319234848022461</v>
      </c>
      <c r="C9" s="18">
        <v>14.584970474243164</v>
      </c>
      <c r="D9" s="36">
        <f>B9-C9</f>
        <v>13.734264373779297</v>
      </c>
      <c r="E9" s="2" t="s">
        <v>32</v>
      </c>
      <c r="F9" s="18">
        <v>30.036447525024414</v>
      </c>
      <c r="G9" s="18">
        <v>14.548402786254883</v>
      </c>
      <c r="H9" s="36">
        <f>F9-G9</f>
        <v>15.488044738769531</v>
      </c>
      <c r="I9" s="37">
        <f>H9-$D$13</f>
        <v>1.1542565822601318</v>
      </c>
      <c r="J9" s="38">
        <f>POWER(2,-I9)</f>
        <v>0.44929764894040664</v>
      </c>
      <c r="L9" s="3"/>
      <c r="M9" s="3"/>
      <c r="N9" s="3"/>
      <c r="O9" s="3"/>
      <c r="P9" s="3"/>
    </row>
    <row r="10" spans="1:16" s="5" customFormat="1" ht="14" x14ac:dyDescent="0.15">
      <c r="A10" s="2" t="s">
        <v>33</v>
      </c>
      <c r="B10" s="19">
        <v>29.980703353881836</v>
      </c>
      <c r="C10" s="19">
        <v>14.556351661682129</v>
      </c>
      <c r="D10" s="36">
        <f t="shared" ref="D10:D12" si="0">B10-C10</f>
        <v>15.424351692199707</v>
      </c>
      <c r="E10" s="2" t="s">
        <v>33</v>
      </c>
      <c r="F10" s="20">
        <v>31.159730911254883</v>
      </c>
      <c r="G10" s="20">
        <v>14.536931991577148</v>
      </c>
      <c r="H10" s="36">
        <f>F10-G10</f>
        <v>16.622798919677734</v>
      </c>
      <c r="I10" s="37">
        <f t="shared" ref="I10:I12" si="1">H10-$D$13</f>
        <v>2.289010763168335</v>
      </c>
      <c r="J10" s="39">
        <f>POWER(2,-I10)</f>
        <v>0.20461576886429164</v>
      </c>
      <c r="L10" s="3"/>
      <c r="M10" s="3"/>
      <c r="N10" s="3"/>
      <c r="O10" s="3"/>
      <c r="P10" s="3"/>
    </row>
    <row r="11" spans="1:16" s="5" customFormat="1" ht="14" x14ac:dyDescent="0.15">
      <c r="A11" s="8" t="s">
        <v>34</v>
      </c>
      <c r="B11" s="20">
        <v>28.563112258911133</v>
      </c>
      <c r="C11" s="20">
        <v>14.640927314758301</v>
      </c>
      <c r="D11" s="36">
        <f t="shared" si="0"/>
        <v>13.922184944152832</v>
      </c>
      <c r="E11" s="2" t="s">
        <v>34</v>
      </c>
      <c r="F11" s="19">
        <v>29.974584579467773</v>
      </c>
      <c r="G11" s="19">
        <v>14.577253341674805</v>
      </c>
      <c r="H11" s="36">
        <f>F11-G11</f>
        <v>15.397331237792969</v>
      </c>
      <c r="I11" s="37">
        <f t="shared" si="1"/>
        <v>1.0635430812835693</v>
      </c>
      <c r="J11" s="62">
        <f>POWER(2,-I11)</f>
        <v>0.4784555876401968</v>
      </c>
      <c r="L11" s="3"/>
      <c r="M11" s="3"/>
      <c r="N11" s="3"/>
      <c r="O11" s="3"/>
      <c r="P11" s="3"/>
    </row>
    <row r="12" spans="1:16" s="5" customFormat="1" thickBot="1" x14ac:dyDescent="0.2">
      <c r="A12" s="2" t="s">
        <v>35</v>
      </c>
      <c r="B12" s="21">
        <v>28.820369720458984</v>
      </c>
      <c r="C12" s="21">
        <v>14.566018104553223</v>
      </c>
      <c r="D12" s="36">
        <f t="shared" si="0"/>
        <v>14.254351615905762</v>
      </c>
      <c r="E12" s="2" t="s">
        <v>35</v>
      </c>
      <c r="F12" s="21">
        <v>29.632396697998047</v>
      </c>
      <c r="G12" s="21">
        <v>14.560942649841309</v>
      </c>
      <c r="H12" s="36">
        <f>F12-G12</f>
        <v>15.071454048156738</v>
      </c>
      <c r="I12" s="37">
        <f t="shared" si="1"/>
        <v>0.73766589164733887</v>
      </c>
      <c r="J12" s="40">
        <f>POWER(2,-I12)</f>
        <v>0.59970882514043855</v>
      </c>
      <c r="L12" s="3"/>
      <c r="M12" s="3"/>
      <c r="N12" s="3"/>
      <c r="O12" s="3"/>
      <c r="P12" s="3"/>
    </row>
    <row r="13" spans="1:16" s="5" customFormat="1" ht="14" x14ac:dyDescent="0.15">
      <c r="A13" s="41" t="s">
        <v>12</v>
      </c>
      <c r="B13" s="42">
        <f>AVERAGE(B9:B12)</f>
        <v>28.920855045318604</v>
      </c>
      <c r="C13" s="42">
        <f>AVERAGE(C9:C12)</f>
        <v>14.587066888809204</v>
      </c>
      <c r="D13" s="43">
        <f>AVERAGE(D9:D12)</f>
        <v>14.333788156509399</v>
      </c>
      <c r="E13" s="41" t="s">
        <v>12</v>
      </c>
      <c r="F13" s="42">
        <f>AVERAGE(F9:F12)</f>
        <v>30.200789928436279</v>
      </c>
      <c r="G13" s="42">
        <f>AVERAGE(G9:G12)</f>
        <v>14.555882692337036</v>
      </c>
      <c r="H13" s="43">
        <f>AVERAGE(H9:H12)</f>
        <v>15.644907236099243</v>
      </c>
      <c r="I13" s="43">
        <f>AVERAGE(I9:I12)</f>
        <v>1.3111190795898438</v>
      </c>
      <c r="J13" s="63">
        <f>AVERAGE(J9:J12)</f>
        <v>0.43301945764633337</v>
      </c>
      <c r="L13" s="3"/>
      <c r="M13" s="3"/>
      <c r="N13" s="3"/>
      <c r="O13" s="3"/>
      <c r="P13" s="3"/>
    </row>
    <row r="14" spans="1:16" s="5" customFormat="1" ht="14" x14ac:dyDescent="0.15">
      <c r="A14" s="45" t="s">
        <v>13</v>
      </c>
      <c r="B14" s="46">
        <f>MEDIAN(B9:B12)</f>
        <v>28.691740989685059</v>
      </c>
      <c r="C14" s="46">
        <f>MEDIAN(C9:C12)</f>
        <v>14.575494289398193</v>
      </c>
      <c r="D14" s="47">
        <f>MEDIAN(D9:D12)</f>
        <v>14.088268280029297</v>
      </c>
      <c r="E14" s="45" t="s">
        <v>13</v>
      </c>
      <c r="F14" s="46">
        <f>MEDIAN(F9:F12)</f>
        <v>30.005516052246094</v>
      </c>
      <c r="G14" s="46">
        <f>MEDIAN(G9:G12)</f>
        <v>14.554672718048096</v>
      </c>
      <c r="H14" s="47">
        <f>MEDIAN(H9:H12)</f>
        <v>15.44268798828125</v>
      </c>
      <c r="I14" s="47">
        <f>MEDIAN(I9:I12)</f>
        <v>1.1088998317718506</v>
      </c>
      <c r="J14" s="47">
        <f>MEDIAN(J9:J12)</f>
        <v>0.46387661829030169</v>
      </c>
      <c r="L14" s="3"/>
      <c r="M14" s="3"/>
      <c r="N14" s="3"/>
      <c r="O14" s="3"/>
      <c r="P14" s="3"/>
    </row>
    <row r="15" spans="1:16" s="5" customFormat="1" thickBot="1" x14ac:dyDescent="0.2">
      <c r="A15" s="48" t="s">
        <v>14</v>
      </c>
      <c r="B15" s="49">
        <f>STDEV(B9:B12)</f>
        <v>0.73559556385686975</v>
      </c>
      <c r="C15" s="49">
        <f>STDEV(C9:C12)</f>
        <v>3.7823347875677267E-2</v>
      </c>
      <c r="D15" s="50">
        <f>STDEV(D9:D12)</f>
        <v>0.75817433347959284</v>
      </c>
      <c r="E15" s="48" t="s">
        <v>14</v>
      </c>
      <c r="F15" s="49">
        <f>STDEV(F9:F12)</f>
        <v>0.66352994365948315</v>
      </c>
      <c r="G15" s="49">
        <f>STDEV(G9:G12)</f>
        <v>1.7295335376449079E-2</v>
      </c>
      <c r="H15" s="50">
        <f>STDEV(H9:H12)</f>
        <v>0.67602278600139409</v>
      </c>
      <c r="I15" s="50">
        <f>STDEV(I9:I12)</f>
        <v>0.67602278600139409</v>
      </c>
      <c r="J15" s="50">
        <f>STDEV(J9:J12)</f>
        <v>0.16561301449006002</v>
      </c>
      <c r="L15" s="3"/>
      <c r="M15" s="3"/>
      <c r="N15" s="3"/>
      <c r="O15" s="3"/>
      <c r="P15" s="3"/>
    </row>
    <row r="16" spans="1:16" s="5" customFormat="1" ht="14" x14ac:dyDescent="0.15">
      <c r="A16" s="10"/>
      <c r="B16" s="10" t="s">
        <v>15</v>
      </c>
      <c r="C16" s="10"/>
      <c r="D16" s="10"/>
      <c r="E16" s="10"/>
      <c r="F16" s="10"/>
      <c r="G16" s="10"/>
      <c r="H16" s="10"/>
      <c r="I16" s="10"/>
      <c r="J16" s="11">
        <f>J15/(SQRT(4))</f>
        <v>8.2806507245030012E-2</v>
      </c>
      <c r="L16" s="3"/>
      <c r="M16" s="3"/>
      <c r="N16" s="3"/>
      <c r="O16" s="3"/>
      <c r="P16" s="3"/>
    </row>
    <row r="17" spans="1:16" s="5" customFormat="1" ht="14" x14ac:dyDescent="0.15">
      <c r="A17" s="28" t="s">
        <v>52</v>
      </c>
      <c r="B17" s="10">
        <f>TTEST(B9:B12,F9:F12,2,2)</f>
        <v>4.154271087048176E-2</v>
      </c>
      <c r="C17" s="10"/>
      <c r="L17" s="3"/>
      <c r="M17" s="3"/>
      <c r="N17" s="3"/>
      <c r="O17" s="3"/>
      <c r="P17" s="3"/>
    </row>
    <row r="18" spans="1:16" s="5" customFormat="1" ht="14" x14ac:dyDescent="0.15">
      <c r="A18" s="28" t="s">
        <v>1</v>
      </c>
      <c r="B18" s="10">
        <f>TTEST(C9:C12,G9:G12,2,2)</f>
        <v>0.18438170335917881</v>
      </c>
      <c r="C18" s="10"/>
      <c r="D18" s="10"/>
      <c r="E18" s="12"/>
      <c r="F18" s="51"/>
      <c r="L18" s="3"/>
      <c r="M18" s="3"/>
      <c r="N18" s="3"/>
      <c r="O18" s="3"/>
      <c r="P18" s="3"/>
    </row>
    <row r="19" spans="1:16" s="5" customFormat="1" ht="14" x14ac:dyDescent="0.15">
      <c r="A19" s="28" t="s">
        <v>16</v>
      </c>
      <c r="B19" s="64">
        <f>TTEST(D9:D12,H9:H12,2,2)</f>
        <v>4.1687031498506409E-2</v>
      </c>
      <c r="C19" s="10"/>
      <c r="D19" s="10"/>
      <c r="L19" s="3"/>
      <c r="M19" s="3"/>
      <c r="N19" s="3"/>
      <c r="O19" s="3"/>
      <c r="P19" s="3"/>
    </row>
    <row r="20" spans="1:16" s="5" customFormat="1" ht="14" x14ac:dyDescent="0.15">
      <c r="A20" s="52" t="s">
        <v>17</v>
      </c>
      <c r="B20" s="53">
        <f>POWER(-(-I13-I15),2)</f>
        <v>3.9487327939854251</v>
      </c>
      <c r="C20" s="53"/>
      <c r="D20" s="10"/>
      <c r="E20" s="10"/>
      <c r="F20" s="10"/>
      <c r="L20" s="3"/>
      <c r="M20" s="3"/>
      <c r="N20" s="3"/>
      <c r="O20" s="3"/>
      <c r="P20" s="3"/>
    </row>
    <row r="21" spans="1:16" s="5" customFormat="1" ht="14" x14ac:dyDescent="0.15">
      <c r="A21" s="52" t="s">
        <v>18</v>
      </c>
      <c r="B21" s="53">
        <f>POWER(2,-I13)</f>
        <v>0.40300815020909275</v>
      </c>
      <c r="C21" s="53"/>
      <c r="D21" s="10"/>
      <c r="E21" s="10"/>
      <c r="F21" s="10"/>
      <c r="G21" s="10"/>
      <c r="L21" s="3"/>
      <c r="M21" s="3"/>
      <c r="N21" s="3"/>
      <c r="O21" s="3"/>
      <c r="P21" s="3"/>
    </row>
    <row r="22" spans="1:16" s="5" customFormat="1" ht="14" x14ac:dyDescent="0.15">
      <c r="A22" s="52"/>
      <c r="B22" s="53"/>
      <c r="C22" s="53"/>
      <c r="D22" s="10"/>
      <c r="E22" s="10"/>
      <c r="F22" s="10"/>
      <c r="G22" s="10"/>
      <c r="L22" s="3"/>
      <c r="M22" s="3"/>
      <c r="N22" s="3"/>
      <c r="O22" s="3"/>
      <c r="P22" s="3"/>
    </row>
    <row r="23" spans="1:16" s="5" customFormat="1" ht="18" x14ac:dyDescent="0.2">
      <c r="A23" s="27" t="s">
        <v>24</v>
      </c>
      <c r="B23" s="28"/>
      <c r="C23" s="10"/>
      <c r="D23" s="10"/>
      <c r="E23" s="10"/>
      <c r="F23" s="10"/>
      <c r="G23" s="10"/>
      <c r="H23" s="10"/>
      <c r="L23" s="3"/>
      <c r="M23" s="3"/>
      <c r="N23" s="3"/>
      <c r="O23" s="3"/>
      <c r="P23" s="3"/>
    </row>
    <row r="24" spans="1:16" ht="16" thickBot="1" x14ac:dyDescent="0.25">
      <c r="L24" s="65"/>
      <c r="M24" s="65"/>
      <c r="N24" s="65"/>
      <c r="O24" s="65"/>
      <c r="P24" s="65"/>
    </row>
    <row r="25" spans="1:16" ht="16" thickBot="1" x14ac:dyDescent="0.25">
      <c r="A25" s="32" t="s">
        <v>7</v>
      </c>
      <c r="B25" s="35" t="s">
        <v>53</v>
      </c>
      <c r="C25" s="35" t="s">
        <v>1</v>
      </c>
      <c r="D25" s="34" t="s">
        <v>8</v>
      </c>
      <c r="E25" s="32" t="s">
        <v>26</v>
      </c>
      <c r="F25" s="35" t="s">
        <v>53</v>
      </c>
      <c r="G25" s="35" t="s">
        <v>1</v>
      </c>
      <c r="H25" s="34" t="s">
        <v>8</v>
      </c>
      <c r="I25" s="33" t="s">
        <v>10</v>
      </c>
      <c r="J25" s="35" t="s">
        <v>11</v>
      </c>
      <c r="K25" s="5"/>
      <c r="L25" s="3"/>
      <c r="M25" s="65"/>
      <c r="N25" s="65"/>
      <c r="O25" s="65"/>
      <c r="P25" s="65"/>
    </row>
    <row r="26" spans="1:16" x14ac:dyDescent="0.2">
      <c r="A26" s="22" t="s">
        <v>37</v>
      </c>
      <c r="B26" s="6">
        <v>29.377771377563477</v>
      </c>
      <c r="C26" s="6">
        <v>14.735267639160156</v>
      </c>
      <c r="D26" s="43">
        <f>B26-C26</f>
        <v>14.64250373840332</v>
      </c>
      <c r="E26" s="22" t="s">
        <v>37</v>
      </c>
      <c r="F26" s="6">
        <v>28.825428009033203</v>
      </c>
      <c r="G26" s="6">
        <v>14.653218269348145</v>
      </c>
      <c r="H26" s="55">
        <f>F26-G26</f>
        <v>14.172209739685059</v>
      </c>
      <c r="I26" s="56">
        <f>H26-$D$29</f>
        <v>0.38972218831380268</v>
      </c>
      <c r="J26" s="38">
        <f>POWER(2,-I26)</f>
        <v>0.76327657021450779</v>
      </c>
      <c r="K26" s="5"/>
      <c r="L26" s="3"/>
      <c r="M26" s="65"/>
      <c r="N26" s="65"/>
      <c r="O26" s="65"/>
      <c r="P26" s="65"/>
    </row>
    <row r="27" spans="1:16" x14ac:dyDescent="0.2">
      <c r="A27" s="2" t="s">
        <v>38</v>
      </c>
      <c r="B27" s="4">
        <v>27.375505447387695</v>
      </c>
      <c r="C27" s="4">
        <v>14.644449234008789</v>
      </c>
      <c r="D27" s="36">
        <f>B27-C27</f>
        <v>12.731056213378906</v>
      </c>
      <c r="E27" s="2" t="s">
        <v>38</v>
      </c>
      <c r="F27" s="4">
        <v>28.436336517333984</v>
      </c>
      <c r="G27" s="4">
        <v>14.742934226989746</v>
      </c>
      <c r="H27" s="36">
        <f>F27-G27</f>
        <v>13.693402290344238</v>
      </c>
      <c r="I27" s="37">
        <f t="shared" ref="I27:I28" si="2">H27-$D$29</f>
        <v>-8.9085261027017637E-2</v>
      </c>
      <c r="J27" s="39">
        <f>POWER(2,-I27)</f>
        <v>1.0636955337828777</v>
      </c>
      <c r="K27" s="5"/>
      <c r="L27" s="3"/>
      <c r="M27" s="65"/>
      <c r="N27" s="65"/>
      <c r="O27" s="65"/>
      <c r="P27" s="65"/>
    </row>
    <row r="28" spans="1:16" ht="16" thickBot="1" x14ac:dyDescent="0.25">
      <c r="A28" s="23" t="s">
        <v>39</v>
      </c>
      <c r="B28" s="9">
        <v>28.838577270507812</v>
      </c>
      <c r="C28" s="9">
        <v>14.86467456817627</v>
      </c>
      <c r="D28" s="57">
        <f>B28-C28</f>
        <v>13.973902702331543</v>
      </c>
      <c r="E28" s="23" t="s">
        <v>39</v>
      </c>
      <c r="F28" s="9">
        <v>27.628322601318359</v>
      </c>
      <c r="G28" s="9">
        <v>14.608895301818848</v>
      </c>
      <c r="H28" s="57">
        <f>F28-G28</f>
        <v>13.019427299499512</v>
      </c>
      <c r="I28" s="58">
        <f t="shared" si="2"/>
        <v>-0.7630602518717442</v>
      </c>
      <c r="J28" s="40">
        <f>POWER(2,-I28)</f>
        <v>1.6970866780670644</v>
      </c>
      <c r="K28" s="5"/>
      <c r="L28" s="65"/>
      <c r="M28" s="65"/>
      <c r="N28" s="65"/>
      <c r="O28" s="65"/>
      <c r="P28" s="65"/>
    </row>
    <row r="29" spans="1:16" x14ac:dyDescent="0.2">
      <c r="A29" s="59" t="s">
        <v>12</v>
      </c>
      <c r="B29" s="42">
        <f>AVERAGE(B26:B28)</f>
        <v>28.53061803181966</v>
      </c>
      <c r="C29" s="42">
        <f>AVERAGE(C26:C28)</f>
        <v>14.748130480448404</v>
      </c>
      <c r="D29" s="44">
        <f>AVERAGE(D26:D28)</f>
        <v>13.782487551371256</v>
      </c>
      <c r="E29" s="59" t="s">
        <v>12</v>
      </c>
      <c r="F29" s="42">
        <f>AVERAGE(F26:F28)</f>
        <v>28.296695709228516</v>
      </c>
      <c r="G29" s="42">
        <f>AVERAGE(G26:G28)</f>
        <v>14.668349266052246</v>
      </c>
      <c r="H29" s="44">
        <f>AVERAGE(H26:H28)</f>
        <v>13.62834644317627</v>
      </c>
      <c r="I29" s="44">
        <f>AVERAGE(I26:I28)</f>
        <v>-0.15414110819498639</v>
      </c>
      <c r="J29" s="63">
        <f>AVERAGE(J26:J28)</f>
        <v>1.1746862606881499</v>
      </c>
      <c r="K29" s="61"/>
      <c r="L29" s="65"/>
      <c r="M29" s="65"/>
      <c r="N29" s="65"/>
      <c r="O29" s="65"/>
      <c r="P29" s="65"/>
    </row>
    <row r="30" spans="1:16" x14ac:dyDescent="0.2">
      <c r="A30" s="45" t="s">
        <v>13</v>
      </c>
      <c r="B30" s="46">
        <f>MEDIAN(B26:B28)</f>
        <v>28.838577270507812</v>
      </c>
      <c r="C30" s="46">
        <f>MEDIAN(C26:C28)</f>
        <v>14.735267639160156</v>
      </c>
      <c r="D30" s="47">
        <f>MEDIAN(D26:D28)</f>
        <v>13.973902702331543</v>
      </c>
      <c r="E30" s="45" t="s">
        <v>13</v>
      </c>
      <c r="F30" s="46">
        <f>MEDIAN(F26:F28)</f>
        <v>28.436336517333984</v>
      </c>
      <c r="G30" s="46">
        <f>MEDIAN(G26:G28)</f>
        <v>14.653218269348145</v>
      </c>
      <c r="H30" s="47">
        <f>MEDIAN(H26:H28)</f>
        <v>13.693402290344238</v>
      </c>
      <c r="I30" s="47">
        <f>MEDIAN(I26:I28)</f>
        <v>-8.9085261027017637E-2</v>
      </c>
      <c r="J30" s="47">
        <f>MEDIAN(J26:J28)</f>
        <v>1.0636955337828777</v>
      </c>
      <c r="K30" s="5"/>
      <c r="L30" s="65"/>
      <c r="M30" s="65"/>
      <c r="N30" s="65"/>
      <c r="O30" s="65"/>
      <c r="P30" s="65"/>
    </row>
    <row r="31" spans="1:16" ht="16" thickBot="1" x14ac:dyDescent="0.25">
      <c r="A31" s="48" t="s">
        <v>14</v>
      </c>
      <c r="B31" s="49">
        <f>STDEV(B26:B28)</f>
        <v>1.0360484464086179</v>
      </c>
      <c r="C31" s="49">
        <f>STDEV(C26:C28)</f>
        <v>0.11067469885569879</v>
      </c>
      <c r="D31" s="50">
        <f>STDEV(D26:D28)</f>
        <v>0.96999367536255177</v>
      </c>
      <c r="E31" s="48" t="s">
        <v>14</v>
      </c>
      <c r="F31" s="49">
        <f>STDEV(F26:F28)</f>
        <v>0.61064720236916814</v>
      </c>
      <c r="G31" s="49">
        <f>STDEV(G26:G28)</f>
        <v>6.8288495818747366E-2</v>
      </c>
      <c r="H31" s="50">
        <f>STDEV(H26:H28)</f>
        <v>0.57913818388886484</v>
      </c>
      <c r="I31" s="50">
        <f>STDEV(I26:I28)</f>
        <v>0.57913818388886484</v>
      </c>
      <c r="J31" s="50">
        <f>STDEV(J26:J28)</f>
        <v>0.47669648150172161</v>
      </c>
      <c r="K31" s="5"/>
      <c r="L31" s="65"/>
      <c r="M31" s="65"/>
      <c r="N31" s="65"/>
      <c r="O31" s="65"/>
      <c r="P31" s="65"/>
    </row>
    <row r="32" spans="1:16" x14ac:dyDescent="0.2">
      <c r="A32" s="10"/>
      <c r="B32" s="10" t="s">
        <v>15</v>
      </c>
      <c r="C32" s="10"/>
      <c r="D32" s="10"/>
      <c r="E32" s="10"/>
      <c r="F32" s="10"/>
      <c r="G32" s="10"/>
      <c r="H32" s="10"/>
      <c r="I32" s="10"/>
      <c r="J32" s="11">
        <f>J31/(SQRT(4))</f>
        <v>0.23834824075086081</v>
      </c>
      <c r="K32" s="5"/>
      <c r="L32" s="65"/>
      <c r="M32" s="65"/>
      <c r="N32" s="65"/>
      <c r="O32" s="65"/>
      <c r="P32" s="65"/>
    </row>
    <row r="33" spans="1:16" x14ac:dyDescent="0.2">
      <c r="A33" s="28" t="s">
        <v>53</v>
      </c>
      <c r="B33" s="10">
        <f>TTEST(B26:B28,F26:F28,2,2)</f>
        <v>0.7531247913921536</v>
      </c>
      <c r="C33" s="10"/>
      <c r="D33" s="5"/>
      <c r="E33" s="1"/>
      <c r="F33" s="3"/>
      <c r="G33" s="3"/>
      <c r="H33" s="5"/>
      <c r="I33" s="5"/>
      <c r="J33" s="5"/>
      <c r="K33" s="5"/>
      <c r="L33" s="65"/>
      <c r="M33" s="65"/>
      <c r="N33" s="65"/>
      <c r="O33" s="65"/>
      <c r="P33" s="65"/>
    </row>
    <row r="34" spans="1:16" x14ac:dyDescent="0.2">
      <c r="A34" s="28" t="s">
        <v>1</v>
      </c>
      <c r="B34" s="10">
        <f>TTEST(C26:C28,G26:G28,2,2)</f>
        <v>0.34786753156846939</v>
      </c>
      <c r="C34" s="10"/>
      <c r="D34" s="10"/>
      <c r="E34" s="5"/>
      <c r="F34" s="5"/>
      <c r="G34" s="5"/>
      <c r="H34" s="5"/>
      <c r="I34" s="5"/>
      <c r="J34" s="5"/>
      <c r="K34" s="5"/>
      <c r="L34" s="65"/>
      <c r="M34" s="65"/>
      <c r="N34" s="65"/>
      <c r="O34" s="65"/>
      <c r="P34" s="65"/>
    </row>
    <row r="35" spans="1:16" x14ac:dyDescent="0.2">
      <c r="A35" s="28" t="s">
        <v>16</v>
      </c>
      <c r="B35" s="64">
        <f>TTEST(D26:D28,H26:H28,2,2)</f>
        <v>0.82479073318390006</v>
      </c>
      <c r="C35" s="10"/>
      <c r="D35" s="10"/>
      <c r="E35" s="5"/>
      <c r="F35" s="5"/>
      <c r="G35" s="5"/>
      <c r="H35" s="5"/>
      <c r="I35" s="5"/>
      <c r="J35" s="5"/>
      <c r="K35" s="5"/>
      <c r="L35" s="65"/>
      <c r="M35" s="65"/>
      <c r="N35" s="65"/>
      <c r="O35" s="65"/>
      <c r="P35" s="65"/>
    </row>
    <row r="36" spans="1:16" x14ac:dyDescent="0.2">
      <c r="A36" s="52" t="s">
        <v>17</v>
      </c>
      <c r="B36" s="53">
        <f>POWER(-(-I29-I31),2)</f>
        <v>0.18062251434834825</v>
      </c>
      <c r="C36" s="53"/>
      <c r="D36" s="10"/>
      <c r="E36" s="10"/>
      <c r="F36" s="10"/>
      <c r="G36" s="5"/>
      <c r="H36" s="5"/>
      <c r="I36" s="5"/>
      <c r="J36" s="5"/>
      <c r="K36" s="5"/>
      <c r="L36" s="65"/>
      <c r="M36" s="65"/>
      <c r="N36" s="65"/>
      <c r="O36" s="65"/>
      <c r="P36" s="65"/>
    </row>
    <row r="37" spans="1:16" x14ac:dyDescent="0.2">
      <c r="A37" s="52" t="s">
        <v>18</v>
      </c>
      <c r="B37" s="53">
        <f>POWER(2,-I29)</f>
        <v>1.1127589528218294</v>
      </c>
      <c r="C37" s="53"/>
      <c r="D37" s="10"/>
      <c r="E37" s="10"/>
      <c r="F37" s="10"/>
      <c r="G37" s="10"/>
      <c r="H37" s="5"/>
      <c r="I37" s="5"/>
      <c r="J37" s="5"/>
      <c r="K37" s="5"/>
      <c r="L37" s="65"/>
      <c r="M37" s="65"/>
      <c r="N37" s="65"/>
      <c r="O37" s="65"/>
      <c r="P37" s="65"/>
    </row>
    <row r="38" spans="1:16" ht="16" thickBot="1" x14ac:dyDescent="0.25">
      <c r="L38" s="65"/>
      <c r="M38" s="65"/>
      <c r="N38" s="65"/>
      <c r="O38" s="65"/>
      <c r="P38" s="65"/>
    </row>
    <row r="39" spans="1:16" s="5" customFormat="1" thickBot="1" x14ac:dyDescent="0.2">
      <c r="A39" s="32" t="s">
        <v>7</v>
      </c>
      <c r="B39" s="35" t="s">
        <v>53</v>
      </c>
      <c r="C39" s="35" t="s">
        <v>1</v>
      </c>
      <c r="D39" s="34" t="s">
        <v>8</v>
      </c>
      <c r="E39" s="32" t="s">
        <v>26</v>
      </c>
      <c r="F39" s="35" t="s">
        <v>53</v>
      </c>
      <c r="G39" s="35" t="s">
        <v>1</v>
      </c>
      <c r="H39" s="34" t="s">
        <v>8</v>
      </c>
      <c r="I39" s="33" t="s">
        <v>10</v>
      </c>
      <c r="J39" s="35" t="s">
        <v>11</v>
      </c>
      <c r="L39" s="3"/>
      <c r="M39" s="3"/>
      <c r="N39" s="3"/>
      <c r="O39" s="3"/>
      <c r="P39" s="3"/>
    </row>
    <row r="40" spans="1:16" s="5" customFormat="1" ht="14" x14ac:dyDescent="0.15">
      <c r="A40" s="22" t="s">
        <v>27</v>
      </c>
      <c r="B40" s="6">
        <v>30.632804870605469</v>
      </c>
      <c r="C40" s="6">
        <v>15.005456924438477</v>
      </c>
      <c r="D40" s="55">
        <f>B40-C40</f>
        <v>15.627347946166992</v>
      </c>
      <c r="E40" s="22" t="s">
        <v>27</v>
      </c>
      <c r="F40" s="6">
        <v>28.949222564697266</v>
      </c>
      <c r="G40" s="6">
        <v>14.590704917907715</v>
      </c>
      <c r="H40" s="43">
        <f>F40-G40</f>
        <v>14.358517646789551</v>
      </c>
      <c r="I40" s="55">
        <f>H40-$D$43</f>
        <v>-0.80408287048339844</v>
      </c>
      <c r="J40" s="38">
        <f>POWER(2,-I40)</f>
        <v>1.7460354741823212</v>
      </c>
      <c r="L40" s="3"/>
      <c r="M40" s="3"/>
      <c r="N40" s="3"/>
      <c r="O40" s="3"/>
      <c r="P40" s="3"/>
    </row>
    <row r="41" spans="1:16" s="5" customFormat="1" ht="14" x14ac:dyDescent="0.15">
      <c r="A41" s="2" t="s">
        <v>28</v>
      </c>
      <c r="B41" s="4">
        <v>30.174230575561523</v>
      </c>
      <c r="C41" s="4">
        <v>14.820024490356445</v>
      </c>
      <c r="D41" s="36">
        <f>B41-C41</f>
        <v>15.354206085205078</v>
      </c>
      <c r="E41" s="2" t="s">
        <v>28</v>
      </c>
      <c r="F41" s="4">
        <v>27.375505447387695</v>
      </c>
      <c r="G41" s="4">
        <v>14.644449234008789</v>
      </c>
      <c r="H41" s="36">
        <f>F41-G41</f>
        <v>12.731056213378906</v>
      </c>
      <c r="I41" s="37">
        <f t="shared" ref="I41:I42" si="3">H41-$D$43</f>
        <v>-2.431544303894043</v>
      </c>
      <c r="J41" s="39">
        <f>POWER(2,-I41)</f>
        <v>5.3947058722978243</v>
      </c>
      <c r="L41" s="3"/>
      <c r="M41" s="3"/>
      <c r="N41" s="3"/>
      <c r="O41" s="3"/>
      <c r="P41" s="3"/>
    </row>
    <row r="42" spans="1:16" s="5" customFormat="1" thickBot="1" x14ac:dyDescent="0.2">
      <c r="A42" s="23" t="s">
        <v>29</v>
      </c>
      <c r="B42" s="9">
        <v>29.323024749755859</v>
      </c>
      <c r="C42" s="9">
        <v>14.816777229309082</v>
      </c>
      <c r="D42" s="57">
        <f>B42-C42</f>
        <v>14.506247520446777</v>
      </c>
      <c r="E42" s="23" t="s">
        <v>29</v>
      </c>
      <c r="F42" s="9">
        <v>28.141010284423828</v>
      </c>
      <c r="G42" s="9">
        <v>14.56489372253418</v>
      </c>
      <c r="H42" s="57">
        <f>F42-G42</f>
        <v>13.576116561889648</v>
      </c>
      <c r="I42" s="58">
        <f t="shared" si="3"/>
        <v>-1.5864839553833008</v>
      </c>
      <c r="J42" s="40">
        <f>POWER(2,-I42)</f>
        <v>3.0031654448612999</v>
      </c>
      <c r="L42" s="3"/>
      <c r="M42" s="3"/>
      <c r="N42" s="3"/>
      <c r="O42" s="3"/>
      <c r="P42" s="3"/>
    </row>
    <row r="43" spans="1:16" s="5" customFormat="1" ht="14" x14ac:dyDescent="0.15">
      <c r="A43" s="59" t="s">
        <v>12</v>
      </c>
      <c r="B43" s="42">
        <f>AVERAGE(B40:B42)</f>
        <v>30.043353398640949</v>
      </c>
      <c r="C43" s="42">
        <f>AVERAGE(C40:C42)</f>
        <v>14.880752881368002</v>
      </c>
      <c r="D43" s="44">
        <f>AVERAGE(D40:D42)</f>
        <v>15.162600517272949</v>
      </c>
      <c r="E43" s="59" t="s">
        <v>12</v>
      </c>
      <c r="F43" s="42">
        <f>AVERAGE(F40:F42)</f>
        <v>28.155246098836262</v>
      </c>
      <c r="G43" s="42">
        <f>AVERAGE(G40:G42)</f>
        <v>14.600015958150228</v>
      </c>
      <c r="H43" s="44">
        <f>AVERAGE(H40:H42)</f>
        <v>13.555230140686035</v>
      </c>
      <c r="I43" s="44">
        <f>AVERAGE(I40:I42)</f>
        <v>-1.6073703765869141</v>
      </c>
      <c r="J43" s="63">
        <f>AVERAGE(J40:J42)</f>
        <v>3.3813022637804817</v>
      </c>
      <c r="K43" s="61"/>
      <c r="L43" s="3"/>
      <c r="M43" s="3"/>
      <c r="N43" s="3"/>
      <c r="O43" s="3"/>
      <c r="P43" s="3"/>
    </row>
    <row r="44" spans="1:16" s="5" customFormat="1" ht="14" x14ac:dyDescent="0.15">
      <c r="A44" s="45" t="s">
        <v>13</v>
      </c>
      <c r="B44" s="46">
        <f>MEDIAN(B40:B42)</f>
        <v>30.174230575561523</v>
      </c>
      <c r="C44" s="46">
        <f>MEDIAN(C40:C42)</f>
        <v>14.820024490356445</v>
      </c>
      <c r="D44" s="47">
        <f>MEDIAN(D40:D42)</f>
        <v>15.354206085205078</v>
      </c>
      <c r="E44" s="45" t="s">
        <v>13</v>
      </c>
      <c r="F44" s="46">
        <f>MEDIAN(F40:F42)</f>
        <v>28.141010284423828</v>
      </c>
      <c r="G44" s="46">
        <f>MEDIAN(G40:G42)</f>
        <v>14.590704917907715</v>
      </c>
      <c r="H44" s="47">
        <f>MEDIAN(H40:H42)</f>
        <v>13.576116561889648</v>
      </c>
      <c r="I44" s="47">
        <f>MEDIAN(I40:I42)</f>
        <v>-1.5864839553833008</v>
      </c>
      <c r="J44" s="47">
        <f>MEDIAN(J40:J42)</f>
        <v>3.0031654448612999</v>
      </c>
      <c r="L44" s="3"/>
      <c r="M44" s="3"/>
      <c r="N44" s="3"/>
      <c r="O44" s="3"/>
      <c r="P44" s="3"/>
    </row>
    <row r="45" spans="1:16" s="5" customFormat="1" thickBot="1" x14ac:dyDescent="0.2">
      <c r="A45" s="48" t="s">
        <v>14</v>
      </c>
      <c r="B45" s="49">
        <f>STDEV(B40:B42)</f>
        <v>0.66462592322465774</v>
      </c>
      <c r="C45" s="49">
        <f>STDEV(C40:C42)</f>
        <v>0.10800907343677031</v>
      </c>
      <c r="D45" s="50">
        <f>STDEV(D40:D42)</f>
        <v>0.58459478391827702</v>
      </c>
      <c r="E45" s="48" t="s">
        <v>14</v>
      </c>
      <c r="F45" s="49">
        <f>STDEV(F40:F42)</f>
        <v>0.78695513540307671</v>
      </c>
      <c r="G45" s="49">
        <f>STDEV(G40:G42)</f>
        <v>4.0586838436800526E-2</v>
      </c>
      <c r="H45" s="50">
        <f>STDEV(H40:H42)</f>
        <v>0.81393173009336506</v>
      </c>
      <c r="I45" s="50">
        <f>STDEV(I40:I42)</f>
        <v>0.81393173009336506</v>
      </c>
      <c r="J45" s="50">
        <f>STDEV(J40:J42)</f>
        <v>1.8534938653493906</v>
      </c>
      <c r="L45" s="3"/>
      <c r="M45" s="3"/>
      <c r="N45" s="3"/>
      <c r="O45" s="3"/>
      <c r="P45" s="3"/>
    </row>
    <row r="46" spans="1:16" s="5" customFormat="1" ht="14" x14ac:dyDescent="0.15">
      <c r="A46" s="10"/>
      <c r="B46" s="10" t="s">
        <v>15</v>
      </c>
      <c r="C46" s="10"/>
      <c r="D46" s="10"/>
      <c r="E46" s="10"/>
      <c r="F46" s="10"/>
      <c r="G46" s="10"/>
      <c r="H46" s="10"/>
      <c r="I46" s="10"/>
      <c r="J46" s="11">
        <f>J45/(SQRT(4))</f>
        <v>0.92674693267469532</v>
      </c>
      <c r="L46" s="3"/>
      <c r="M46" s="3"/>
      <c r="N46" s="3"/>
      <c r="O46" s="3"/>
      <c r="P46" s="3"/>
    </row>
    <row r="47" spans="1:16" s="5" customFormat="1" ht="14" x14ac:dyDescent="0.15">
      <c r="A47" s="28" t="s">
        <v>53</v>
      </c>
      <c r="B47" s="10">
        <f>TTEST(B40:B42,F40:F42,2,2)</f>
        <v>3.3700634821616463E-2</v>
      </c>
      <c r="C47" s="10"/>
      <c r="L47" s="3"/>
      <c r="M47" s="3"/>
      <c r="N47" s="3"/>
      <c r="O47" s="3"/>
      <c r="P47" s="3"/>
    </row>
    <row r="48" spans="1:16" s="5" customFormat="1" ht="14" x14ac:dyDescent="0.15">
      <c r="A48" s="28" t="s">
        <v>1</v>
      </c>
      <c r="B48" s="10">
        <f>TTEST(C40:C42,G40:G42,2,2)</f>
        <v>1.3540127924522355E-2</v>
      </c>
      <c r="C48" s="10"/>
      <c r="D48" s="10"/>
      <c r="L48" s="3"/>
      <c r="M48" s="3"/>
      <c r="N48" s="3"/>
      <c r="O48" s="3"/>
      <c r="P48" s="3"/>
    </row>
    <row r="49" spans="1:16" s="5" customFormat="1" ht="14" x14ac:dyDescent="0.15">
      <c r="A49" s="28" t="s">
        <v>16</v>
      </c>
      <c r="B49" s="64">
        <f>TTEST(D40:D42,H40:H42,2,2)</f>
        <v>4.9911876368475133E-2</v>
      </c>
      <c r="C49" s="10"/>
      <c r="D49" s="10"/>
      <c r="L49" s="3"/>
      <c r="M49" s="3"/>
      <c r="N49" s="3"/>
      <c r="O49" s="3"/>
      <c r="P49" s="3"/>
    </row>
    <row r="50" spans="1:16" s="5" customFormat="1" ht="14" x14ac:dyDescent="0.15">
      <c r="A50" s="52" t="s">
        <v>17</v>
      </c>
      <c r="B50" s="53">
        <f>POWER(-(-I43-I45),2)</f>
        <v>0.62954488574951506</v>
      </c>
      <c r="C50" s="53"/>
      <c r="D50" s="10"/>
      <c r="E50" s="10"/>
      <c r="F50" s="10"/>
      <c r="L50" s="3"/>
      <c r="M50" s="3"/>
      <c r="N50" s="3"/>
      <c r="O50" s="3"/>
      <c r="P50" s="3"/>
    </row>
    <row r="51" spans="1:16" s="5" customFormat="1" ht="14" x14ac:dyDescent="0.15">
      <c r="A51" s="52" t="s">
        <v>18</v>
      </c>
      <c r="B51" s="53">
        <f>POWER(2,-I43)</f>
        <v>3.0469596111955912</v>
      </c>
      <c r="C51" s="53"/>
      <c r="D51" s="10"/>
      <c r="E51" s="10"/>
      <c r="F51" s="10"/>
      <c r="G51" s="10"/>
      <c r="L51" s="3"/>
      <c r="M51" s="3"/>
      <c r="N51" s="3"/>
      <c r="O51" s="3"/>
      <c r="P51" s="3"/>
    </row>
    <row r="52" spans="1:16" x14ac:dyDescent="0.2">
      <c r="L52" s="65"/>
      <c r="M52" s="65"/>
      <c r="N52" s="65"/>
      <c r="O52" s="65"/>
      <c r="P52" s="65"/>
    </row>
    <row r="53" spans="1:16" x14ac:dyDescent="0.2">
      <c r="L53" s="65"/>
      <c r="M53" s="65"/>
      <c r="N53" s="65"/>
      <c r="O53" s="65"/>
      <c r="P53" s="65"/>
    </row>
    <row r="54" spans="1:16" x14ac:dyDescent="0.2">
      <c r="L54" s="65"/>
      <c r="M54" s="65"/>
      <c r="N54" s="65"/>
      <c r="O54" s="65"/>
      <c r="P54" s="65"/>
    </row>
    <row r="55" spans="1:16" x14ac:dyDescent="0.2">
      <c r="L55" s="65"/>
      <c r="M55" s="65"/>
      <c r="N55" s="65"/>
      <c r="O55" s="65"/>
      <c r="P55" s="65"/>
    </row>
    <row r="56" spans="1:16" x14ac:dyDescent="0.2">
      <c r="L56" s="65"/>
      <c r="M56" s="65"/>
      <c r="N56" s="65"/>
      <c r="O56" s="65"/>
      <c r="P56" s="65"/>
    </row>
    <row r="57" spans="1:16" x14ac:dyDescent="0.2">
      <c r="L57" s="65"/>
      <c r="M57" s="65"/>
      <c r="N57" s="65"/>
      <c r="O57" s="65"/>
      <c r="P57" s="65"/>
    </row>
    <row r="58" spans="1:16" x14ac:dyDescent="0.2">
      <c r="L58" s="65"/>
      <c r="M58" s="65"/>
      <c r="N58" s="65"/>
      <c r="O58" s="65"/>
      <c r="P58" s="65"/>
    </row>
    <row r="59" spans="1:16" x14ac:dyDescent="0.2">
      <c r="L59" s="65"/>
      <c r="M59" s="65"/>
      <c r="N59" s="65"/>
      <c r="O59" s="65"/>
      <c r="P59" s="65"/>
    </row>
    <row r="60" spans="1:16" x14ac:dyDescent="0.2">
      <c r="L60" s="65"/>
      <c r="M60" s="65"/>
      <c r="N60" s="65"/>
      <c r="O60" s="65"/>
      <c r="P60" s="65"/>
    </row>
    <row r="61" spans="1:16" x14ac:dyDescent="0.2">
      <c r="L61" s="65"/>
      <c r="M61" s="65"/>
      <c r="N61" s="65"/>
      <c r="O61" s="65"/>
      <c r="P61" s="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3640D-D2F0-4394-846F-2E3E3B0CDBE6}">
  <dimension ref="A1:P61"/>
  <sheetViews>
    <sheetView tabSelected="1" workbookViewId="0">
      <selection activeCell="A2" sqref="A2"/>
    </sheetView>
  </sheetViews>
  <sheetFormatPr baseColWidth="10" defaultColWidth="9.1640625" defaultRowHeight="15" x14ac:dyDescent="0.2"/>
  <cols>
    <col min="1" max="1" width="14.6640625" style="30" customWidth="1"/>
    <col min="2" max="4" width="10.33203125" style="30" customWidth="1"/>
    <col min="5" max="5" width="14.6640625" style="30" customWidth="1"/>
    <col min="6" max="10" width="10.33203125" style="30" customWidth="1"/>
    <col min="11" max="16384" width="9.1640625" style="30"/>
  </cols>
  <sheetData>
    <row r="1" spans="1:16" s="68" customFormat="1" x14ac:dyDescent="0.2">
      <c r="A1" s="68" t="s">
        <v>73</v>
      </c>
    </row>
    <row r="3" spans="1:16" s="5" customFormat="1" ht="18" x14ac:dyDescent="0.2">
      <c r="A3" s="27" t="s">
        <v>0</v>
      </c>
      <c r="B3" s="28"/>
      <c r="C3" s="10"/>
      <c r="D3" s="10"/>
      <c r="E3" s="10"/>
      <c r="F3" s="10"/>
      <c r="G3" s="10"/>
      <c r="H3" s="10"/>
      <c r="J3" s="29">
        <v>44305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31" t="s">
        <v>2</v>
      </c>
      <c r="B4" s="28"/>
      <c r="C4" s="10"/>
      <c r="D4" s="10"/>
      <c r="E4" s="10"/>
      <c r="F4" s="10"/>
      <c r="G4" s="10"/>
      <c r="H4" s="10"/>
      <c r="J4" s="29">
        <v>44309</v>
      </c>
      <c r="K4" s="5" t="s">
        <v>54</v>
      </c>
      <c r="L4" s="3"/>
      <c r="M4" s="3"/>
      <c r="N4" s="3"/>
      <c r="O4" s="3"/>
      <c r="P4" s="3"/>
    </row>
    <row r="5" spans="1:16" s="5" customFormat="1" ht="16" x14ac:dyDescent="0.2">
      <c r="A5" s="31" t="s">
        <v>4</v>
      </c>
      <c r="B5" s="28"/>
      <c r="C5" s="10"/>
      <c r="D5" s="10"/>
      <c r="E5" s="10"/>
      <c r="F5" s="10"/>
      <c r="G5" s="10"/>
      <c r="H5" s="10"/>
      <c r="J5" s="10" t="s">
        <v>5</v>
      </c>
      <c r="L5" s="3"/>
      <c r="M5" s="3"/>
      <c r="N5" s="3"/>
      <c r="O5" s="3"/>
      <c r="P5" s="3"/>
    </row>
    <row r="6" spans="1:16" s="5" customFormat="1" ht="16" x14ac:dyDescent="0.2">
      <c r="A6" s="31" t="s">
        <v>6</v>
      </c>
      <c r="B6" s="28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ht="16" thickBot="1" x14ac:dyDescent="0.25">
      <c r="L7" s="65"/>
      <c r="M7" s="65"/>
      <c r="N7" s="65"/>
      <c r="O7" s="65"/>
      <c r="P7" s="65"/>
    </row>
    <row r="8" spans="1:16" s="5" customFormat="1" thickBot="1" x14ac:dyDescent="0.2">
      <c r="A8" s="32" t="s">
        <v>7</v>
      </c>
      <c r="B8" s="33" t="s">
        <v>54</v>
      </c>
      <c r="C8" s="33" t="s">
        <v>1</v>
      </c>
      <c r="D8" s="34" t="s">
        <v>8</v>
      </c>
      <c r="E8" s="32" t="s">
        <v>9</v>
      </c>
      <c r="F8" s="33" t="s">
        <v>54</v>
      </c>
      <c r="G8" s="33" t="s">
        <v>1</v>
      </c>
      <c r="H8" s="34" t="s">
        <v>8</v>
      </c>
      <c r="I8" s="33" t="s">
        <v>10</v>
      </c>
      <c r="J8" s="35" t="s">
        <v>11</v>
      </c>
      <c r="L8" s="3"/>
      <c r="M8" s="3"/>
      <c r="N8" s="3"/>
      <c r="O8" s="3"/>
      <c r="P8" s="3"/>
    </row>
    <row r="9" spans="1:16" s="5" customFormat="1" ht="14" x14ac:dyDescent="0.15">
      <c r="A9" s="2" t="s">
        <v>32</v>
      </c>
      <c r="B9" s="18">
        <v>20.565435409545898</v>
      </c>
      <c r="C9" s="18">
        <v>14.584970474243164</v>
      </c>
      <c r="D9" s="36">
        <f>B9-C9</f>
        <v>5.9804649353027344</v>
      </c>
      <c r="E9" s="2" t="s">
        <v>32</v>
      </c>
      <c r="F9" s="18">
        <v>20.665346145629883</v>
      </c>
      <c r="G9" s="18">
        <v>14.548402786254883</v>
      </c>
      <c r="H9" s="36">
        <f>F9-G9</f>
        <v>6.116943359375</v>
      </c>
      <c r="I9" s="37">
        <f>H9-$D$13</f>
        <v>0.24561095237731934</v>
      </c>
      <c r="J9" s="38">
        <f>POWER(2,-I9)</f>
        <v>0.84345853273831328</v>
      </c>
      <c r="L9" s="3"/>
      <c r="M9" s="3"/>
      <c r="N9" s="3"/>
      <c r="O9" s="3"/>
      <c r="P9" s="3"/>
    </row>
    <row r="10" spans="1:16" s="5" customFormat="1" ht="14" x14ac:dyDescent="0.15">
      <c r="A10" s="2" t="s">
        <v>33</v>
      </c>
      <c r="B10" s="19">
        <v>20.380649566650391</v>
      </c>
      <c r="C10" s="19">
        <v>14.556351661682129</v>
      </c>
      <c r="D10" s="36">
        <f t="shared" ref="D10:D12" si="0">B10-C10</f>
        <v>5.8242979049682617</v>
      </c>
      <c r="E10" s="2" t="s">
        <v>33</v>
      </c>
      <c r="F10" s="20">
        <v>21.016902923583984</v>
      </c>
      <c r="G10" s="20">
        <v>14.536931991577148</v>
      </c>
      <c r="H10" s="36">
        <f>F10-G10</f>
        <v>6.4799709320068359</v>
      </c>
      <c r="I10" s="37">
        <f>H10-$D$13</f>
        <v>0.60863852500915527</v>
      </c>
      <c r="J10" s="39">
        <f>POWER(2,-I10)</f>
        <v>0.6558153045709364</v>
      </c>
      <c r="L10" s="3"/>
      <c r="M10" s="3"/>
      <c r="N10" s="3"/>
      <c r="O10" s="3"/>
      <c r="P10" s="3"/>
    </row>
    <row r="11" spans="1:16" s="5" customFormat="1" ht="14" x14ac:dyDescent="0.15">
      <c r="A11" s="8" t="s">
        <v>34</v>
      </c>
      <c r="B11" s="20">
        <v>20.579355239868164</v>
      </c>
      <c r="C11" s="20">
        <v>14.640927314758301</v>
      </c>
      <c r="D11" s="36">
        <f t="shared" si="0"/>
        <v>5.9384279251098633</v>
      </c>
      <c r="E11" s="2" t="s">
        <v>34</v>
      </c>
      <c r="F11" s="19">
        <v>20.632959365844727</v>
      </c>
      <c r="G11" s="19">
        <v>14.577253341674805</v>
      </c>
      <c r="H11" s="36">
        <f>F11-G11</f>
        <v>6.0557060241699219</v>
      </c>
      <c r="I11" s="37">
        <f>H11-$D$13</f>
        <v>0.18437361717224121</v>
      </c>
      <c r="J11" s="39">
        <f>POWER(2,-I11)</f>
        <v>0.88003108091449422</v>
      </c>
      <c r="L11" s="3"/>
      <c r="M11" s="3"/>
      <c r="N11" s="3"/>
      <c r="O11" s="3"/>
      <c r="P11" s="3"/>
    </row>
    <row r="12" spans="1:16" s="5" customFormat="1" thickBot="1" x14ac:dyDescent="0.2">
      <c r="A12" s="2" t="s">
        <v>35</v>
      </c>
      <c r="B12" s="21">
        <v>20.308156967163086</v>
      </c>
      <c r="C12" s="21">
        <v>14.566018104553223</v>
      </c>
      <c r="D12" s="36">
        <f t="shared" si="0"/>
        <v>5.7421388626098633</v>
      </c>
      <c r="E12" s="2" t="s">
        <v>35</v>
      </c>
      <c r="F12" s="21">
        <v>20.841213226318359</v>
      </c>
      <c r="G12" s="21">
        <v>14.560942649841309</v>
      </c>
      <c r="H12" s="36">
        <f>F12-G12</f>
        <v>6.2802705764770508</v>
      </c>
      <c r="I12" s="37">
        <f>H12-$D$13</f>
        <v>0.40893816947937012</v>
      </c>
      <c r="J12" s="40">
        <f>POWER(2,-I12)</f>
        <v>0.75317751204419381</v>
      </c>
      <c r="L12" s="3"/>
      <c r="M12" s="3"/>
      <c r="N12" s="3"/>
      <c r="O12" s="3"/>
      <c r="P12" s="3"/>
    </row>
    <row r="13" spans="1:16" s="5" customFormat="1" ht="14" x14ac:dyDescent="0.15">
      <c r="A13" s="41" t="s">
        <v>12</v>
      </c>
      <c r="B13" s="42">
        <f>AVERAGE(B9:B12)</f>
        <v>20.458399295806885</v>
      </c>
      <c r="C13" s="42">
        <f>AVERAGE(C9:C12)</f>
        <v>14.587066888809204</v>
      </c>
      <c r="D13" s="43">
        <f>AVERAGE(D9:D12)</f>
        <v>5.8713324069976807</v>
      </c>
      <c r="E13" s="41" t="s">
        <v>12</v>
      </c>
      <c r="F13" s="42">
        <f>AVERAGE(F9:F12)</f>
        <v>20.789105415344238</v>
      </c>
      <c r="G13" s="42">
        <f>AVERAGE(G9:G12)</f>
        <v>14.555882692337036</v>
      </c>
      <c r="H13" s="43">
        <f>AVERAGE(H9:H12)</f>
        <v>6.2332227230072021</v>
      </c>
      <c r="I13" s="43">
        <f>AVERAGE(I9:I12)</f>
        <v>0.36189031600952148</v>
      </c>
      <c r="J13" s="63">
        <f>AVERAGE(J9:J12)</f>
        <v>0.78312060756698432</v>
      </c>
      <c r="L13" s="3"/>
      <c r="M13" s="3"/>
      <c r="N13" s="3"/>
      <c r="O13" s="3"/>
      <c r="P13" s="3"/>
    </row>
    <row r="14" spans="1:16" s="5" customFormat="1" ht="14" x14ac:dyDescent="0.15">
      <c r="A14" s="45" t="s">
        <v>13</v>
      </c>
      <c r="B14" s="46">
        <f>MEDIAN(B9:B12)</f>
        <v>20.473042488098145</v>
      </c>
      <c r="C14" s="46">
        <f>MEDIAN(C9:C12)</f>
        <v>14.575494289398193</v>
      </c>
      <c r="D14" s="47">
        <f>MEDIAN(D9:D12)</f>
        <v>5.8813629150390625</v>
      </c>
      <c r="E14" s="45" t="s">
        <v>13</v>
      </c>
      <c r="F14" s="46">
        <f>MEDIAN(F9:F12)</f>
        <v>20.753279685974121</v>
      </c>
      <c r="G14" s="46">
        <f>MEDIAN(G9:G12)</f>
        <v>14.554672718048096</v>
      </c>
      <c r="H14" s="47">
        <f>MEDIAN(H9:H12)</f>
        <v>6.1986069679260254</v>
      </c>
      <c r="I14" s="47">
        <f>MEDIAN(I9:I12)</f>
        <v>0.32727456092834473</v>
      </c>
      <c r="J14" s="47">
        <f>MEDIAN(J9:J12)</f>
        <v>0.7983180223912536</v>
      </c>
      <c r="L14" s="3"/>
      <c r="M14" s="3"/>
      <c r="N14" s="3"/>
      <c r="O14" s="3"/>
      <c r="P14" s="3"/>
    </row>
    <row r="15" spans="1:16" s="5" customFormat="1" thickBot="1" x14ac:dyDescent="0.2">
      <c r="A15" s="48" t="s">
        <v>14</v>
      </c>
      <c r="B15" s="49">
        <f>STDEV(B9:B12)</f>
        <v>0.1350368440442902</v>
      </c>
      <c r="C15" s="49">
        <f>STDEV(C9:C12)</f>
        <v>3.7823347875677267E-2</v>
      </c>
      <c r="D15" s="50">
        <f>STDEV(D9:D12)</f>
        <v>0.10849720976080127</v>
      </c>
      <c r="E15" s="48" t="s">
        <v>14</v>
      </c>
      <c r="F15" s="49">
        <f>STDEV(F9:F12)</f>
        <v>0.17729906405025236</v>
      </c>
      <c r="G15" s="49">
        <f>STDEV(G9:G12)</f>
        <v>1.7295335376449079E-2</v>
      </c>
      <c r="H15" s="50">
        <f>STDEV(H9:H12)</f>
        <v>0.18985191416245353</v>
      </c>
      <c r="I15" s="50">
        <f>STDEV(I9:I12)</f>
        <v>0.18985191416245353</v>
      </c>
      <c r="J15" s="50">
        <f>STDEV(J9:J12)</f>
        <v>0.10022563577385867</v>
      </c>
      <c r="L15" s="3"/>
      <c r="M15" s="3"/>
      <c r="N15" s="3"/>
      <c r="O15" s="3"/>
      <c r="P15" s="3"/>
    </row>
    <row r="16" spans="1:16" s="5" customFormat="1" ht="14" x14ac:dyDescent="0.15">
      <c r="A16" s="10"/>
      <c r="B16" s="10" t="s">
        <v>15</v>
      </c>
      <c r="C16" s="10"/>
      <c r="D16" s="10"/>
      <c r="E16" s="10"/>
      <c r="F16" s="10"/>
      <c r="G16" s="10"/>
      <c r="H16" s="10"/>
      <c r="I16" s="10"/>
      <c r="J16" s="11">
        <f>J15/(SQRT(4))</f>
        <v>5.0112817886929333E-2</v>
      </c>
      <c r="L16" s="3"/>
      <c r="M16" s="3"/>
      <c r="N16" s="3"/>
      <c r="O16" s="3"/>
      <c r="P16" s="3"/>
    </row>
    <row r="17" spans="1:16" s="5" customFormat="1" ht="14" x14ac:dyDescent="0.15">
      <c r="A17" s="28" t="s">
        <v>54</v>
      </c>
      <c r="B17" s="10">
        <f>TTEST(B9:B12,F9:F12,2,2)</f>
        <v>2.5030734222176113E-2</v>
      </c>
      <c r="C17" s="10"/>
      <c r="L17" s="3"/>
      <c r="M17" s="3"/>
      <c r="N17" s="3"/>
      <c r="O17" s="3"/>
      <c r="P17" s="3"/>
    </row>
    <row r="18" spans="1:16" s="5" customFormat="1" ht="14" x14ac:dyDescent="0.15">
      <c r="A18" s="28" t="s">
        <v>1</v>
      </c>
      <c r="B18" s="10">
        <f>TTEST(C9:C12,G9:G12,2,2)</f>
        <v>0.18438170335917881</v>
      </c>
      <c r="C18" s="10"/>
      <c r="D18" s="10"/>
      <c r="E18" s="12"/>
      <c r="F18" s="51"/>
      <c r="L18" s="3"/>
      <c r="M18" s="3"/>
      <c r="N18" s="3"/>
      <c r="O18" s="3"/>
      <c r="P18" s="3"/>
    </row>
    <row r="19" spans="1:16" s="5" customFormat="1" ht="14" x14ac:dyDescent="0.15">
      <c r="A19" s="28" t="s">
        <v>16</v>
      </c>
      <c r="B19" s="64">
        <f>TTEST(D9:D12,H9:H12,2,2)</f>
        <v>1.6205494688397017E-2</v>
      </c>
      <c r="C19" s="10"/>
      <c r="D19" s="10"/>
      <c r="L19" s="3"/>
      <c r="M19" s="3"/>
      <c r="N19" s="3"/>
      <c r="O19" s="3"/>
      <c r="P19" s="3"/>
    </row>
    <row r="20" spans="1:16" s="5" customFormat="1" ht="14" x14ac:dyDescent="0.15">
      <c r="A20" s="52" t="s">
        <v>17</v>
      </c>
      <c r="B20" s="53">
        <f>POWER(-(-I13-I15),2)</f>
        <v>0.30441948855514461</v>
      </c>
      <c r="C20" s="53"/>
      <c r="D20" s="10"/>
      <c r="E20" s="10"/>
      <c r="F20" s="10"/>
      <c r="L20" s="3"/>
      <c r="M20" s="3"/>
      <c r="N20" s="3"/>
      <c r="O20" s="3"/>
      <c r="P20" s="3"/>
    </row>
    <row r="21" spans="1:16" s="5" customFormat="1" ht="14" x14ac:dyDescent="0.15">
      <c r="A21" s="52" t="s">
        <v>18</v>
      </c>
      <c r="B21" s="53">
        <f>POWER(2,-I13)</f>
        <v>0.77814433440165165</v>
      </c>
      <c r="C21" s="53"/>
      <c r="D21" s="10"/>
      <c r="E21" s="10"/>
      <c r="F21" s="10"/>
      <c r="G21" s="10"/>
      <c r="L21" s="3"/>
      <c r="M21" s="3"/>
      <c r="N21" s="3"/>
      <c r="O21" s="3"/>
      <c r="P21" s="3"/>
    </row>
    <row r="22" spans="1:16" s="5" customFormat="1" ht="14" x14ac:dyDescent="0.15">
      <c r="A22" s="52"/>
      <c r="B22" s="53"/>
      <c r="C22" s="53"/>
      <c r="D22" s="10"/>
      <c r="E22" s="10"/>
      <c r="F22" s="10"/>
      <c r="G22" s="10"/>
      <c r="L22" s="3"/>
      <c r="M22" s="3"/>
      <c r="N22" s="3"/>
      <c r="O22" s="3"/>
      <c r="P22" s="3"/>
    </row>
    <row r="23" spans="1:16" s="5" customFormat="1" ht="18" x14ac:dyDescent="0.2">
      <c r="A23" s="27" t="s">
        <v>24</v>
      </c>
      <c r="B23" s="53"/>
      <c r="C23" s="53"/>
      <c r="D23" s="10"/>
      <c r="E23" s="10"/>
      <c r="F23" s="10"/>
      <c r="G23" s="10"/>
      <c r="L23" s="3"/>
      <c r="M23" s="3"/>
      <c r="N23" s="3"/>
      <c r="O23" s="3"/>
      <c r="P23" s="3"/>
    </row>
    <row r="24" spans="1:16" ht="16" thickBot="1" x14ac:dyDescent="0.25">
      <c r="L24" s="65"/>
      <c r="M24" s="65"/>
      <c r="N24" s="65"/>
      <c r="O24" s="65"/>
      <c r="P24" s="65"/>
    </row>
    <row r="25" spans="1:16" ht="16" thickBot="1" x14ac:dyDescent="0.25">
      <c r="A25" s="32" t="s">
        <v>7</v>
      </c>
      <c r="B25" s="35" t="s">
        <v>54</v>
      </c>
      <c r="C25" s="35" t="s">
        <v>1</v>
      </c>
      <c r="D25" s="34" t="s">
        <v>8</v>
      </c>
      <c r="E25" s="32" t="s">
        <v>26</v>
      </c>
      <c r="F25" s="35" t="s">
        <v>54</v>
      </c>
      <c r="G25" s="35" t="s">
        <v>1</v>
      </c>
      <c r="H25" s="34" t="s">
        <v>8</v>
      </c>
      <c r="I25" s="33" t="s">
        <v>10</v>
      </c>
      <c r="J25" s="35" t="s">
        <v>11</v>
      </c>
      <c r="K25" s="5"/>
      <c r="L25" s="3"/>
      <c r="M25" s="65"/>
      <c r="N25" s="65"/>
      <c r="O25" s="65"/>
      <c r="P25" s="65"/>
    </row>
    <row r="26" spans="1:16" x14ac:dyDescent="0.2">
      <c r="A26" s="22" t="s">
        <v>37</v>
      </c>
      <c r="B26" s="6">
        <v>19.61680793762207</v>
      </c>
      <c r="C26" s="6">
        <v>14.735267639160156</v>
      </c>
      <c r="D26" s="55">
        <f>B26-C26</f>
        <v>4.8815402984619141</v>
      </c>
      <c r="E26" s="22" t="s">
        <v>37</v>
      </c>
      <c r="F26" s="6">
        <v>19.50421142578125</v>
      </c>
      <c r="G26" s="6">
        <v>14.653218269348145</v>
      </c>
      <c r="H26" s="55">
        <f>F26-G26</f>
        <v>4.8509931564331055</v>
      </c>
      <c r="I26" s="56">
        <f>H26-$D$29</f>
        <v>-4.2804241180419922E-2</v>
      </c>
      <c r="J26" s="38">
        <f>POWER(2,-I26)</f>
        <v>1.0301141682810411</v>
      </c>
      <c r="K26" s="5"/>
      <c r="L26" s="3"/>
      <c r="M26" s="65"/>
      <c r="N26" s="65"/>
      <c r="O26" s="65"/>
      <c r="P26" s="65"/>
    </row>
    <row r="27" spans="1:16" x14ac:dyDescent="0.2">
      <c r="A27" s="2" t="s">
        <v>38</v>
      </c>
      <c r="B27" s="4">
        <v>19.828739166259766</v>
      </c>
      <c r="C27" s="4">
        <v>14.922684669494629</v>
      </c>
      <c r="D27" s="36">
        <f>B27-C27</f>
        <v>4.9060544967651367</v>
      </c>
      <c r="E27" s="2" t="s">
        <v>38</v>
      </c>
      <c r="F27" s="4">
        <v>19.359512329101562</v>
      </c>
      <c r="G27" s="4">
        <v>14.742934226989746</v>
      </c>
      <c r="H27" s="36">
        <f>F27-G27</f>
        <v>4.6165781021118164</v>
      </c>
      <c r="I27" s="37">
        <f t="shared" ref="I27:I28" si="1">H27-$D$29</f>
        <v>-0.27721929550170898</v>
      </c>
      <c r="J27" s="39">
        <f>POWER(2,-I27)</f>
        <v>1.2118568535911667</v>
      </c>
      <c r="K27" s="5"/>
      <c r="L27" s="3"/>
      <c r="M27" s="65"/>
      <c r="N27" s="65"/>
      <c r="O27" s="65"/>
      <c r="P27" s="65"/>
    </row>
    <row r="28" spans="1:16" ht="16" thickBot="1" x14ac:dyDescent="0.25">
      <c r="A28" s="23" t="s">
        <v>39</v>
      </c>
      <c r="B28" s="9"/>
      <c r="C28" s="9"/>
      <c r="D28" s="57"/>
      <c r="E28" s="23" t="s">
        <v>39</v>
      </c>
      <c r="F28" s="9">
        <v>19.471950531005859</v>
      </c>
      <c r="G28" s="9">
        <v>14.608895301818848</v>
      </c>
      <c r="H28" s="57">
        <f>F28-G28</f>
        <v>4.8630552291870117</v>
      </c>
      <c r="I28" s="58">
        <f t="shared" si="1"/>
        <v>-3.0742168426513672E-2</v>
      </c>
      <c r="J28" s="40">
        <f>POWER(2,-I28)</f>
        <v>1.0215375020919955</v>
      </c>
      <c r="K28" s="5"/>
      <c r="L28" s="65"/>
      <c r="M28" s="65"/>
      <c r="N28" s="65"/>
      <c r="O28" s="65"/>
      <c r="P28" s="65"/>
    </row>
    <row r="29" spans="1:16" x14ac:dyDescent="0.2">
      <c r="A29" s="59" t="s">
        <v>12</v>
      </c>
      <c r="B29" s="42">
        <f>AVERAGE(B26:B28)</f>
        <v>19.722773551940918</v>
      </c>
      <c r="C29" s="42">
        <v>14.840875625610352</v>
      </c>
      <c r="D29" s="44">
        <f>AVERAGE(D26:D28)</f>
        <v>4.8937973976135254</v>
      </c>
      <c r="E29" s="59" t="s">
        <v>12</v>
      </c>
      <c r="F29" s="42">
        <f>AVERAGE(F26:F28)</f>
        <v>19.445224761962891</v>
      </c>
      <c r="G29" s="42">
        <v>14.668349266052246</v>
      </c>
      <c r="H29" s="44">
        <f>AVERAGE(H26:H28)</f>
        <v>4.7768754959106445</v>
      </c>
      <c r="I29" s="44">
        <f>AVERAGE(I26:I28)</f>
        <v>-0.11692190170288086</v>
      </c>
      <c r="J29" s="63">
        <f>AVERAGE(J26:J28)</f>
        <v>1.0878361746547343</v>
      </c>
      <c r="K29" s="61"/>
      <c r="L29" s="65"/>
      <c r="M29" s="65"/>
      <c r="N29" s="65"/>
      <c r="O29" s="65"/>
      <c r="P29" s="65"/>
    </row>
    <row r="30" spans="1:16" x14ac:dyDescent="0.2">
      <c r="A30" s="45" t="s">
        <v>13</v>
      </c>
      <c r="B30" s="46">
        <f>MEDIAN(B26:B28)</f>
        <v>19.722773551940918</v>
      </c>
      <c r="C30" s="46">
        <v>14.86467456817627</v>
      </c>
      <c r="D30" s="47">
        <f>MEDIAN(D26:D28)</f>
        <v>4.8937973976135254</v>
      </c>
      <c r="E30" s="45" t="s">
        <v>13</v>
      </c>
      <c r="F30" s="46">
        <f>MEDIAN(F26:F28)</f>
        <v>19.471950531005859</v>
      </c>
      <c r="G30" s="46">
        <v>14.653218269348145</v>
      </c>
      <c r="H30" s="47">
        <f>MEDIAN(H26:H28)</f>
        <v>4.8509931564331055</v>
      </c>
      <c r="I30" s="47">
        <f>MEDIAN(I26:I28)</f>
        <v>-4.2804241180419922E-2</v>
      </c>
      <c r="J30" s="47">
        <f>MEDIAN(J26:J28)</f>
        <v>1.0301141682810411</v>
      </c>
      <c r="K30" s="5"/>
      <c r="L30" s="65"/>
      <c r="M30" s="65"/>
      <c r="N30" s="65"/>
      <c r="O30" s="65"/>
      <c r="P30" s="65"/>
    </row>
    <row r="31" spans="1:16" ht="16" thickBot="1" x14ac:dyDescent="0.25">
      <c r="A31" s="48" t="s">
        <v>14</v>
      </c>
      <c r="B31" s="49">
        <f>STDEV(B26:B28)</f>
        <v>0.149858008914911</v>
      </c>
      <c r="C31" s="49">
        <v>9.5948309340446736E-2</v>
      </c>
      <c r="D31" s="50">
        <f>STDEV(D26:D28)</f>
        <v>1.7334155855560498E-2</v>
      </c>
      <c r="E31" s="48" t="s">
        <v>14</v>
      </c>
      <c r="F31" s="49">
        <f>STDEV(F26:F28)</f>
        <v>7.5961550755516888E-2</v>
      </c>
      <c r="G31" s="49">
        <v>6.8288495818747366E-2</v>
      </c>
      <c r="H31" s="50">
        <f>STDEV(H26:H28)</f>
        <v>0.13895256112717955</v>
      </c>
      <c r="I31" s="50">
        <f>STDEV(I26:I28)</f>
        <v>0.13895256112717955</v>
      </c>
      <c r="J31" s="50">
        <f>STDEV(J26:J28)</f>
        <v>0.1074906340274342</v>
      </c>
      <c r="K31" s="5"/>
      <c r="L31" s="65"/>
      <c r="M31" s="65"/>
      <c r="N31" s="65"/>
      <c r="O31" s="65"/>
      <c r="P31" s="65"/>
    </row>
    <row r="32" spans="1:16" x14ac:dyDescent="0.2">
      <c r="A32" s="10"/>
      <c r="B32" s="10" t="s">
        <v>15</v>
      </c>
      <c r="C32" s="10"/>
      <c r="D32" s="10"/>
      <c r="E32" s="10"/>
      <c r="F32" s="10"/>
      <c r="G32" s="10"/>
      <c r="H32" s="10"/>
      <c r="I32" s="10"/>
      <c r="J32" s="11">
        <f>J31/(SQRT(4))</f>
        <v>5.3745317013717098E-2</v>
      </c>
      <c r="K32" s="5"/>
      <c r="L32" s="65"/>
      <c r="M32" s="65"/>
      <c r="N32" s="65"/>
      <c r="O32" s="65"/>
      <c r="P32" s="65"/>
    </row>
    <row r="33" spans="1:16" x14ac:dyDescent="0.2">
      <c r="A33" s="28" t="s">
        <v>54</v>
      </c>
      <c r="B33" s="10">
        <f>TTEST(B26:B28,F26:F28,2,2)</f>
        <v>6.4786560340201818E-2</v>
      </c>
      <c r="C33" s="10"/>
      <c r="D33" s="5"/>
      <c r="E33" s="12"/>
      <c r="F33" s="5"/>
      <c r="G33" s="5"/>
      <c r="H33" s="5"/>
      <c r="I33" s="5"/>
      <c r="J33" s="5"/>
      <c r="K33" s="5"/>
      <c r="L33" s="65"/>
      <c r="M33" s="65"/>
      <c r="N33" s="65"/>
      <c r="O33" s="65"/>
      <c r="P33" s="65"/>
    </row>
    <row r="34" spans="1:16" x14ac:dyDescent="0.2">
      <c r="A34" s="28" t="s">
        <v>1</v>
      </c>
      <c r="B34" s="10">
        <f>TTEST(C26:C28,G26:G28,2,2)</f>
        <v>0.16005581417564635</v>
      </c>
      <c r="C34" s="10"/>
      <c r="D34" s="1"/>
      <c r="E34" s="3"/>
      <c r="F34" s="3"/>
      <c r="G34" s="5"/>
      <c r="H34" s="5"/>
      <c r="I34" s="5"/>
      <c r="J34" s="5"/>
      <c r="K34" s="5"/>
      <c r="L34" s="65"/>
      <c r="M34" s="65"/>
      <c r="N34" s="65"/>
      <c r="O34" s="65"/>
      <c r="P34" s="65"/>
    </row>
    <row r="35" spans="1:16" x14ac:dyDescent="0.2">
      <c r="A35" s="28" t="s">
        <v>16</v>
      </c>
      <c r="B35" s="64">
        <f>TTEST(D26:D28,H26:H28,2,2)</f>
        <v>0.34263276721330643</v>
      </c>
      <c r="C35" s="10"/>
      <c r="D35" s="10"/>
      <c r="E35" s="5"/>
      <c r="F35" s="5"/>
      <c r="G35" s="5"/>
      <c r="H35" s="5"/>
      <c r="I35" s="5"/>
      <c r="J35" s="5"/>
      <c r="K35" s="5"/>
      <c r="L35" s="65"/>
      <c r="M35" s="65"/>
      <c r="N35" s="65"/>
      <c r="O35" s="65"/>
      <c r="P35" s="65"/>
    </row>
    <row r="36" spans="1:16" x14ac:dyDescent="0.2">
      <c r="A36" s="52" t="s">
        <v>17</v>
      </c>
      <c r="B36" s="53">
        <f>POWER(-(-I29-I31),2)</f>
        <v>4.8534995466944055E-4</v>
      </c>
      <c r="C36" s="53"/>
      <c r="D36" s="10"/>
      <c r="E36" s="10"/>
      <c r="F36" s="10"/>
      <c r="G36" s="5"/>
      <c r="H36" s="5"/>
      <c r="I36" s="5"/>
      <c r="J36" s="5"/>
      <c r="K36" s="5"/>
      <c r="L36" s="65"/>
      <c r="M36" s="65"/>
      <c r="N36" s="65"/>
      <c r="O36" s="65"/>
      <c r="P36" s="65"/>
    </row>
    <row r="37" spans="1:16" x14ac:dyDescent="0.2">
      <c r="A37" s="52" t="s">
        <v>18</v>
      </c>
      <c r="B37" s="53">
        <f>POWER(2,-I29)</f>
        <v>1.0844187037501021</v>
      </c>
      <c r="C37" s="53"/>
      <c r="D37" s="10"/>
      <c r="E37" s="10"/>
      <c r="F37" s="10"/>
      <c r="G37" s="10"/>
      <c r="H37" s="5"/>
      <c r="I37" s="5"/>
      <c r="J37" s="5"/>
      <c r="K37" s="5"/>
      <c r="L37" s="65"/>
      <c r="M37" s="65"/>
      <c r="N37" s="65"/>
      <c r="O37" s="65"/>
      <c r="P37" s="65"/>
    </row>
    <row r="38" spans="1:16" ht="16" thickBot="1" x14ac:dyDescent="0.25">
      <c r="L38" s="65"/>
      <c r="M38" s="65"/>
      <c r="N38" s="65"/>
      <c r="O38" s="65"/>
      <c r="P38" s="65"/>
    </row>
    <row r="39" spans="1:16" s="5" customFormat="1" thickBot="1" x14ac:dyDescent="0.2">
      <c r="A39" s="32" t="s">
        <v>7</v>
      </c>
      <c r="B39" s="35" t="s">
        <v>54</v>
      </c>
      <c r="C39" s="35" t="s">
        <v>1</v>
      </c>
      <c r="D39" s="34" t="s">
        <v>8</v>
      </c>
      <c r="E39" s="32" t="s">
        <v>26</v>
      </c>
      <c r="F39" s="35" t="s">
        <v>54</v>
      </c>
      <c r="G39" s="35" t="s">
        <v>1</v>
      </c>
      <c r="H39" s="34" t="s">
        <v>8</v>
      </c>
      <c r="I39" s="33" t="s">
        <v>10</v>
      </c>
      <c r="J39" s="35" t="s">
        <v>11</v>
      </c>
      <c r="L39" s="3"/>
      <c r="M39" s="3"/>
      <c r="N39" s="3"/>
      <c r="O39" s="3"/>
      <c r="P39" s="3"/>
    </row>
    <row r="40" spans="1:16" s="5" customFormat="1" ht="14" x14ac:dyDescent="0.15">
      <c r="A40" s="22" t="s">
        <v>27</v>
      </c>
      <c r="B40" s="6">
        <v>20.153440475463867</v>
      </c>
      <c r="C40" s="6">
        <v>15.005456924438477</v>
      </c>
      <c r="D40" s="55">
        <f>B40-C40</f>
        <v>5.1479835510253906</v>
      </c>
      <c r="E40" s="22" t="s">
        <v>27</v>
      </c>
      <c r="F40" s="6">
        <v>19.539064407348633</v>
      </c>
      <c r="G40" s="6">
        <v>14.590704917907715</v>
      </c>
      <c r="H40" s="55">
        <f>F40-G40</f>
        <v>4.948359489440918</v>
      </c>
      <c r="I40" s="56">
        <f>H40-$D$43</f>
        <v>-2.6750564575195312E-2</v>
      </c>
      <c r="J40" s="38">
        <f>POWER(2,-I40)</f>
        <v>1.01871505018103</v>
      </c>
      <c r="L40" s="3"/>
      <c r="M40" s="3"/>
      <c r="N40" s="3"/>
      <c r="O40" s="3"/>
      <c r="P40" s="3"/>
    </row>
    <row r="41" spans="1:16" s="5" customFormat="1" ht="14" x14ac:dyDescent="0.15">
      <c r="A41" s="2" t="s">
        <v>28</v>
      </c>
      <c r="B41" s="4">
        <v>19.745183944702148</v>
      </c>
      <c r="C41" s="4">
        <v>14.820024490356445</v>
      </c>
      <c r="D41" s="36">
        <f>B41-C41</f>
        <v>4.9251594543457031</v>
      </c>
      <c r="E41" s="2" t="s">
        <v>28</v>
      </c>
      <c r="F41" s="4">
        <v>19.474973678588867</v>
      </c>
      <c r="G41" s="4">
        <v>14.644449234008789</v>
      </c>
      <c r="H41" s="36">
        <f>F41-G41</f>
        <v>4.8305244445800781</v>
      </c>
      <c r="I41" s="37">
        <f t="shared" ref="I41:I42" si="2">H41-$D$43</f>
        <v>-0.14458560943603516</v>
      </c>
      <c r="J41" s="39">
        <f>POWER(2,-I41)</f>
        <v>1.1054130958763988</v>
      </c>
      <c r="L41" s="3"/>
      <c r="M41" s="3"/>
      <c r="N41" s="3"/>
      <c r="O41" s="3"/>
      <c r="P41" s="3"/>
    </row>
    <row r="42" spans="1:16" s="5" customFormat="1" thickBot="1" x14ac:dyDescent="0.2">
      <c r="A42" s="23" t="s">
        <v>29</v>
      </c>
      <c r="B42" s="9">
        <v>19.668964385986328</v>
      </c>
      <c r="C42" s="9">
        <v>14.816777229309082</v>
      </c>
      <c r="D42" s="57">
        <f>B42-C42</f>
        <v>4.8521871566772461</v>
      </c>
      <c r="E42" s="23" t="s">
        <v>29</v>
      </c>
      <c r="F42" s="9">
        <v>19.418718338012695</v>
      </c>
      <c r="G42" s="9">
        <v>14.56489372253418</v>
      </c>
      <c r="H42" s="57">
        <f>F42-G42</f>
        <v>4.8538246154785156</v>
      </c>
      <c r="I42" s="58">
        <f t="shared" si="2"/>
        <v>-0.12128543853759766</v>
      </c>
      <c r="J42" s="40">
        <f>POWER(2,-I42)</f>
        <v>1.0877035727171107</v>
      </c>
      <c r="L42" s="3"/>
      <c r="M42" s="3"/>
      <c r="N42" s="3"/>
      <c r="O42" s="3"/>
      <c r="P42" s="3"/>
    </row>
    <row r="43" spans="1:16" s="5" customFormat="1" ht="14" x14ac:dyDescent="0.15">
      <c r="A43" s="59" t="s">
        <v>12</v>
      </c>
      <c r="B43" s="42">
        <f>AVERAGE(B40:B42)</f>
        <v>19.855862935384113</v>
      </c>
      <c r="C43" s="42">
        <v>14.880752881368002</v>
      </c>
      <c r="D43" s="44">
        <f>AVERAGE(D40:D42)</f>
        <v>4.9751100540161133</v>
      </c>
      <c r="E43" s="59" t="s">
        <v>12</v>
      </c>
      <c r="F43" s="42">
        <f>AVERAGE(F40:F42)</f>
        <v>19.477585474650066</v>
      </c>
      <c r="G43" s="42">
        <v>14.600015958150228</v>
      </c>
      <c r="H43" s="44">
        <f>AVERAGE(H40:H42)</f>
        <v>4.8775695164998369</v>
      </c>
      <c r="I43" s="44">
        <f>AVERAGE(I40:I42)</f>
        <v>-9.7540537516276046E-2</v>
      </c>
      <c r="J43" s="63">
        <f>AVERAGE(J40:J42)</f>
        <v>1.0706105729248465</v>
      </c>
      <c r="K43" s="61"/>
      <c r="L43" s="3"/>
      <c r="M43" s="3"/>
      <c r="N43" s="3"/>
      <c r="O43" s="3"/>
      <c r="P43" s="3"/>
    </row>
    <row r="44" spans="1:16" s="5" customFormat="1" ht="14" x14ac:dyDescent="0.15">
      <c r="A44" s="45" t="s">
        <v>13</v>
      </c>
      <c r="B44" s="46">
        <f>MEDIAN(B40:B42)</f>
        <v>19.745183944702148</v>
      </c>
      <c r="C44" s="46">
        <v>14.820024490356445</v>
      </c>
      <c r="D44" s="47">
        <f>MEDIAN(D40:D42)</f>
        <v>4.9251594543457031</v>
      </c>
      <c r="E44" s="45" t="s">
        <v>13</v>
      </c>
      <c r="F44" s="46">
        <f>MEDIAN(F40:F42)</f>
        <v>19.474973678588867</v>
      </c>
      <c r="G44" s="46">
        <v>14.590704917907715</v>
      </c>
      <c r="H44" s="47">
        <f>MEDIAN(H40:H42)</f>
        <v>4.8538246154785156</v>
      </c>
      <c r="I44" s="47">
        <f>MEDIAN(I40:I42)</f>
        <v>-0.12128543853759766</v>
      </c>
      <c r="J44" s="47">
        <f>MEDIAN(J40:J42)</f>
        <v>1.0877035727171107</v>
      </c>
      <c r="L44" s="3"/>
      <c r="M44" s="3"/>
      <c r="N44" s="3"/>
      <c r="O44" s="3"/>
      <c r="P44" s="3"/>
    </row>
    <row r="45" spans="1:16" s="5" customFormat="1" thickBot="1" x14ac:dyDescent="0.2">
      <c r="A45" s="48" t="s">
        <v>14</v>
      </c>
      <c r="B45" s="49">
        <f>STDEV(B40:B42)</f>
        <v>0.2605122829208753</v>
      </c>
      <c r="C45" s="49">
        <v>0.10800907343677031</v>
      </c>
      <c r="D45" s="50">
        <f>STDEV(D40:D42)</f>
        <v>0.15409469015159458</v>
      </c>
      <c r="E45" s="48" t="s">
        <v>14</v>
      </c>
      <c r="F45" s="49">
        <f>STDEV(F40:F42)</f>
        <v>6.021553130340656E-2</v>
      </c>
      <c r="G45" s="49">
        <v>4.0586838436800526E-2</v>
      </c>
      <c r="H45" s="50">
        <f>STDEV(H40:H42)</f>
        <v>6.2403042335476763E-2</v>
      </c>
      <c r="I45" s="50">
        <f>STDEV(I40:I42)</f>
        <v>6.2403042335476763E-2</v>
      </c>
      <c r="J45" s="50">
        <f>STDEV(J40:J42)</f>
        <v>4.5806830967365778E-2</v>
      </c>
      <c r="L45" s="3"/>
      <c r="M45" s="3"/>
      <c r="N45" s="3"/>
      <c r="O45" s="3"/>
      <c r="P45" s="3"/>
    </row>
    <row r="46" spans="1:16" s="5" customFormat="1" ht="14" x14ac:dyDescent="0.15">
      <c r="A46" s="10"/>
      <c r="B46" s="10" t="s">
        <v>15</v>
      </c>
      <c r="C46" s="10"/>
      <c r="D46" s="10"/>
      <c r="E46" s="10"/>
      <c r="F46" s="10"/>
      <c r="G46" s="10"/>
      <c r="H46" s="10"/>
      <c r="I46" s="10"/>
      <c r="J46" s="11">
        <f>J45/(SQRT(4))</f>
        <v>2.2903415483682889E-2</v>
      </c>
      <c r="L46" s="3"/>
      <c r="M46" s="3"/>
      <c r="N46" s="3"/>
      <c r="O46" s="3"/>
      <c r="P46" s="3"/>
    </row>
    <row r="47" spans="1:16" s="5" customFormat="1" ht="14" x14ac:dyDescent="0.15">
      <c r="A47" s="28" t="s">
        <v>54</v>
      </c>
      <c r="B47" s="10">
        <f>TTEST(B40:B42,F40:F42,2,2)</f>
        <v>7.0413375486795271E-2</v>
      </c>
      <c r="C47" s="10"/>
      <c r="F47" s="51"/>
      <c r="L47" s="3"/>
      <c r="M47" s="3"/>
      <c r="N47" s="3"/>
      <c r="O47" s="3"/>
      <c r="P47" s="3"/>
    </row>
    <row r="48" spans="1:16" s="5" customFormat="1" ht="14" x14ac:dyDescent="0.15">
      <c r="A48" s="28" t="s">
        <v>1</v>
      </c>
      <c r="B48" s="10">
        <f>TTEST(C40:C42,G40:G42,2,2)</f>
        <v>1.3540127924522355E-2</v>
      </c>
      <c r="C48" s="10"/>
      <c r="D48" s="10"/>
      <c r="L48" s="3"/>
      <c r="M48" s="3"/>
      <c r="N48" s="3"/>
      <c r="O48" s="3"/>
      <c r="P48" s="3"/>
    </row>
    <row r="49" spans="1:16" s="5" customFormat="1" ht="14" x14ac:dyDescent="0.15">
      <c r="A49" s="28" t="s">
        <v>16</v>
      </c>
      <c r="B49" s="64">
        <f>TTEST(D40:D42,H40:H42,2,2)</f>
        <v>0.36699918969948958</v>
      </c>
      <c r="C49" s="10"/>
      <c r="D49" s="10"/>
      <c r="L49" s="3"/>
      <c r="M49" s="3"/>
      <c r="N49" s="3"/>
      <c r="O49" s="3"/>
      <c r="P49" s="3"/>
    </row>
    <row r="50" spans="1:16" s="5" customFormat="1" ht="14" x14ac:dyDescent="0.15">
      <c r="A50" s="52" t="s">
        <v>17</v>
      </c>
      <c r="B50" s="53">
        <f>POWER(-(-I43-I45),2)</f>
        <v>1.2346435675806928E-3</v>
      </c>
      <c r="C50" s="53"/>
      <c r="D50" s="10"/>
      <c r="E50" s="10"/>
      <c r="F50" s="10"/>
      <c r="L50" s="3"/>
      <c r="M50" s="3"/>
      <c r="N50" s="3"/>
      <c r="O50" s="3"/>
      <c r="P50" s="3"/>
    </row>
    <row r="51" spans="1:16" s="5" customFormat="1" ht="14" x14ac:dyDescent="0.15">
      <c r="A51" s="52" t="s">
        <v>18</v>
      </c>
      <c r="B51" s="53">
        <f>POWER(2,-I43)</f>
        <v>1.0699478923714345</v>
      </c>
      <c r="C51" s="53"/>
      <c r="D51" s="10"/>
      <c r="E51" s="10"/>
      <c r="F51" s="10"/>
      <c r="G51" s="10"/>
      <c r="L51" s="3"/>
      <c r="M51" s="3"/>
      <c r="N51" s="3"/>
      <c r="O51" s="3"/>
      <c r="P51" s="3"/>
    </row>
    <row r="52" spans="1:16" x14ac:dyDescent="0.2">
      <c r="L52" s="65"/>
      <c r="M52" s="65"/>
      <c r="N52" s="65"/>
      <c r="O52" s="65"/>
      <c r="P52" s="65"/>
    </row>
    <row r="53" spans="1:16" x14ac:dyDescent="0.2">
      <c r="L53" s="65"/>
      <c r="M53" s="65"/>
      <c r="N53" s="65"/>
      <c r="O53" s="65"/>
      <c r="P53" s="65"/>
    </row>
    <row r="54" spans="1:16" x14ac:dyDescent="0.2">
      <c r="L54" s="65"/>
      <c r="M54" s="65"/>
      <c r="N54" s="65"/>
      <c r="O54" s="65"/>
      <c r="P54" s="65"/>
    </row>
    <row r="55" spans="1:16" x14ac:dyDescent="0.2">
      <c r="L55" s="65"/>
      <c r="M55" s="65"/>
      <c r="N55" s="65"/>
      <c r="O55" s="65"/>
      <c r="P55" s="65"/>
    </row>
    <row r="56" spans="1:16" x14ac:dyDescent="0.2">
      <c r="L56" s="65"/>
      <c r="M56" s="65"/>
      <c r="N56" s="65"/>
      <c r="O56" s="65"/>
      <c r="P56" s="65"/>
    </row>
    <row r="57" spans="1:16" x14ac:dyDescent="0.2">
      <c r="L57" s="65"/>
      <c r="M57" s="65"/>
      <c r="N57" s="65"/>
      <c r="O57" s="65"/>
      <c r="P57" s="65"/>
    </row>
    <row r="58" spans="1:16" x14ac:dyDescent="0.2">
      <c r="L58" s="65"/>
      <c r="M58" s="65"/>
      <c r="N58" s="65"/>
      <c r="O58" s="65"/>
      <c r="P58" s="65"/>
    </row>
    <row r="59" spans="1:16" x14ac:dyDescent="0.2">
      <c r="L59" s="65"/>
      <c r="M59" s="65"/>
      <c r="N59" s="65"/>
      <c r="O59" s="65"/>
      <c r="P59" s="65"/>
    </row>
    <row r="60" spans="1:16" x14ac:dyDescent="0.2">
      <c r="L60" s="65"/>
      <c r="M60" s="65"/>
      <c r="N60" s="65"/>
      <c r="O60" s="65"/>
      <c r="P60" s="65"/>
    </row>
    <row r="61" spans="1:16" x14ac:dyDescent="0.2">
      <c r="L61" s="65"/>
      <c r="M61" s="65"/>
      <c r="N61" s="65"/>
      <c r="O61" s="65"/>
      <c r="P61" s="6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07E74-7DA8-4FC8-B227-2563C8C3F778}">
  <dimension ref="A1:P61"/>
  <sheetViews>
    <sheetView tabSelected="1" workbookViewId="0">
      <selection activeCell="A2" sqref="A2"/>
    </sheetView>
  </sheetViews>
  <sheetFormatPr baseColWidth="10" defaultColWidth="9.1640625" defaultRowHeight="15" x14ac:dyDescent="0.2"/>
  <cols>
    <col min="1" max="1" width="14.6640625" style="30" customWidth="1"/>
    <col min="2" max="4" width="10.33203125" style="30" customWidth="1"/>
    <col min="5" max="5" width="14.6640625" style="30" customWidth="1"/>
    <col min="6" max="10" width="10.33203125" style="30" customWidth="1"/>
    <col min="11" max="16384" width="9.1640625" style="30"/>
  </cols>
  <sheetData>
    <row r="1" spans="1:16" s="68" customFormat="1" x14ac:dyDescent="0.2">
      <c r="A1" s="68" t="s">
        <v>73</v>
      </c>
    </row>
    <row r="3" spans="1:16" s="5" customFormat="1" ht="18" x14ac:dyDescent="0.2">
      <c r="A3" s="27" t="s">
        <v>0</v>
      </c>
      <c r="B3" s="28"/>
      <c r="C3" s="10"/>
      <c r="D3" s="10"/>
      <c r="E3" s="10"/>
      <c r="F3" s="10"/>
      <c r="G3" s="10"/>
      <c r="H3" s="10"/>
      <c r="J3" s="29">
        <v>44305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31" t="s">
        <v>2</v>
      </c>
      <c r="B4" s="28"/>
      <c r="C4" s="10"/>
      <c r="D4" s="10"/>
      <c r="E4" s="10"/>
      <c r="F4" s="10"/>
      <c r="G4" s="10"/>
      <c r="H4" s="10"/>
      <c r="J4" s="29">
        <v>44309</v>
      </c>
      <c r="K4" s="5" t="s">
        <v>55</v>
      </c>
      <c r="L4" s="3"/>
      <c r="M4" s="3"/>
      <c r="N4" s="3"/>
      <c r="O4" s="3"/>
      <c r="P4" s="3"/>
    </row>
    <row r="5" spans="1:16" s="5" customFormat="1" ht="16" x14ac:dyDescent="0.2">
      <c r="A5" s="31" t="s">
        <v>4</v>
      </c>
      <c r="B5" s="28"/>
      <c r="C5" s="10"/>
      <c r="D5" s="10"/>
      <c r="E5" s="10"/>
      <c r="F5" s="10"/>
      <c r="G5" s="10"/>
      <c r="H5" s="10"/>
      <c r="J5" s="10" t="s">
        <v>5</v>
      </c>
      <c r="L5" s="3"/>
      <c r="M5" s="3"/>
      <c r="N5" s="3"/>
      <c r="O5" s="3"/>
      <c r="P5" s="3"/>
    </row>
    <row r="6" spans="1:16" s="5" customFormat="1" ht="16" x14ac:dyDescent="0.2">
      <c r="A6" s="31" t="s">
        <v>6</v>
      </c>
      <c r="B6" s="28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ht="16" thickBot="1" x14ac:dyDescent="0.25">
      <c r="L7" s="65"/>
      <c r="M7" s="65"/>
      <c r="N7" s="65"/>
      <c r="O7" s="65"/>
      <c r="P7" s="65"/>
    </row>
    <row r="8" spans="1:16" s="5" customFormat="1" thickBot="1" x14ac:dyDescent="0.2">
      <c r="A8" s="32" t="s">
        <v>7</v>
      </c>
      <c r="B8" s="33" t="s">
        <v>55</v>
      </c>
      <c r="C8" s="33" t="s">
        <v>1</v>
      </c>
      <c r="D8" s="34" t="s">
        <v>8</v>
      </c>
      <c r="E8" s="32" t="s">
        <v>9</v>
      </c>
      <c r="F8" s="33" t="s">
        <v>55</v>
      </c>
      <c r="G8" s="33" t="s">
        <v>1</v>
      </c>
      <c r="H8" s="34" t="s">
        <v>8</v>
      </c>
      <c r="I8" s="33" t="s">
        <v>10</v>
      </c>
      <c r="J8" s="35" t="s">
        <v>11</v>
      </c>
      <c r="L8" s="3"/>
      <c r="M8" s="3"/>
      <c r="N8" s="3"/>
      <c r="O8" s="3"/>
      <c r="P8" s="3"/>
    </row>
    <row r="9" spans="1:16" s="5" customFormat="1" ht="14" x14ac:dyDescent="0.15">
      <c r="A9" s="2" t="s">
        <v>32</v>
      </c>
      <c r="B9" s="18">
        <v>20.812450408935547</v>
      </c>
      <c r="C9" s="18">
        <v>14.584970474243164</v>
      </c>
      <c r="D9" s="36">
        <f>B9-C9</f>
        <v>6.2274799346923828</v>
      </c>
      <c r="E9" s="2" t="s">
        <v>32</v>
      </c>
      <c r="F9" s="18">
        <v>21.354761123657227</v>
      </c>
      <c r="G9" s="18">
        <v>14.548402786254883</v>
      </c>
      <c r="H9" s="36">
        <f>F9-G9</f>
        <v>6.8063583374023438</v>
      </c>
      <c r="I9" s="37">
        <f>H9-$D$13</f>
        <v>0.47608542442321777</v>
      </c>
      <c r="J9" s="38">
        <f>POWER(2,-I9)</f>
        <v>0.7189256963518762</v>
      </c>
      <c r="L9" s="3"/>
      <c r="M9" s="3"/>
      <c r="N9" s="3"/>
      <c r="O9" s="3"/>
      <c r="P9" s="3"/>
    </row>
    <row r="10" spans="1:16" s="5" customFormat="1" ht="14" x14ac:dyDescent="0.15">
      <c r="A10" s="2" t="s">
        <v>33</v>
      </c>
      <c r="B10" s="19">
        <v>20.933582305908203</v>
      </c>
      <c r="C10" s="19">
        <v>14.556351661682129</v>
      </c>
      <c r="D10" s="36">
        <f t="shared" ref="D10:D12" si="0">B10-C10</f>
        <v>6.3772306442260742</v>
      </c>
      <c r="E10" s="2" t="s">
        <v>33</v>
      </c>
      <c r="F10" s="20">
        <v>21.614646911621094</v>
      </c>
      <c r="G10" s="20">
        <v>14.536931991577148</v>
      </c>
      <c r="H10" s="36">
        <f>F10-G10</f>
        <v>7.0777149200439453</v>
      </c>
      <c r="I10" s="37">
        <f t="shared" ref="I10:I12" si="1">H10-$D$13</f>
        <v>0.74744200706481934</v>
      </c>
      <c r="J10" s="39">
        <f>POWER(2,-I10)</f>
        <v>0.59565876380795424</v>
      </c>
      <c r="L10" s="3"/>
      <c r="M10" s="3"/>
      <c r="N10" s="3"/>
      <c r="O10" s="3"/>
      <c r="P10" s="3"/>
    </row>
    <row r="11" spans="1:16" s="5" customFormat="1" ht="14" x14ac:dyDescent="0.15">
      <c r="A11" s="8" t="s">
        <v>34</v>
      </c>
      <c r="B11" s="20">
        <v>20.935344696044922</v>
      </c>
      <c r="C11" s="20">
        <v>14.640927314758301</v>
      </c>
      <c r="D11" s="36">
        <f t="shared" si="0"/>
        <v>6.2944173812866211</v>
      </c>
      <c r="E11" s="2" t="s">
        <v>34</v>
      </c>
      <c r="F11" s="19">
        <v>21.141536712646484</v>
      </c>
      <c r="G11" s="19">
        <v>14.577253341674805</v>
      </c>
      <c r="H11" s="36">
        <f>F11-G11</f>
        <v>6.5642833709716797</v>
      </c>
      <c r="I11" s="37">
        <f t="shared" si="1"/>
        <v>0.23401045799255371</v>
      </c>
      <c r="J11" s="39">
        <f>POWER(2,-I11)</f>
        <v>0.85026799651032392</v>
      </c>
      <c r="L11" s="3"/>
      <c r="M11" s="3"/>
      <c r="N11" s="3"/>
      <c r="O11" s="3"/>
      <c r="P11" s="3"/>
    </row>
    <row r="12" spans="1:16" s="5" customFormat="1" thickBot="1" x14ac:dyDescent="0.2">
      <c r="A12" s="2" t="s">
        <v>35</v>
      </c>
      <c r="B12" s="21">
        <v>20.987981796264648</v>
      </c>
      <c r="C12" s="21">
        <v>14.566018104553223</v>
      </c>
      <c r="D12" s="36">
        <f t="shared" si="0"/>
        <v>6.4219636917114258</v>
      </c>
      <c r="E12" s="2" t="s">
        <v>35</v>
      </c>
      <c r="F12" s="21">
        <v>21.296424865722656</v>
      </c>
      <c r="G12" s="21">
        <v>14.560942649841309</v>
      </c>
      <c r="H12" s="36">
        <f>F12-G12</f>
        <v>6.7354822158813477</v>
      </c>
      <c r="I12" s="37">
        <f t="shared" si="1"/>
        <v>0.40520930290222168</v>
      </c>
      <c r="J12" s="40">
        <f>POWER(2,-I12)</f>
        <v>0.75512673277214448</v>
      </c>
      <c r="L12" s="3"/>
      <c r="M12" s="3"/>
      <c r="N12" s="3"/>
      <c r="O12" s="3"/>
      <c r="P12" s="3"/>
    </row>
    <row r="13" spans="1:16" s="5" customFormat="1" ht="14" x14ac:dyDescent="0.15">
      <c r="A13" s="41" t="s">
        <v>12</v>
      </c>
      <c r="B13" s="42">
        <f>AVERAGE(B9:B12)</f>
        <v>20.91733980178833</v>
      </c>
      <c r="C13" s="42">
        <f>AVERAGE(C9:C12)</f>
        <v>14.587066888809204</v>
      </c>
      <c r="D13" s="43">
        <f>AVERAGE(D9:D12)</f>
        <v>6.330272912979126</v>
      </c>
      <c r="E13" s="41" t="s">
        <v>12</v>
      </c>
      <c r="F13" s="42">
        <f>AVERAGE(F9:F12)</f>
        <v>21.351842403411865</v>
      </c>
      <c r="G13" s="42">
        <f>AVERAGE(G9:G12)</f>
        <v>14.555882692337036</v>
      </c>
      <c r="H13" s="43">
        <f>AVERAGE(H9:H12)</f>
        <v>6.7959597110748291</v>
      </c>
      <c r="I13" s="43">
        <f>AVERAGE(I9:I12)</f>
        <v>0.46568679809570312</v>
      </c>
      <c r="J13" s="63">
        <f>AVERAGE(J9:J12)</f>
        <v>0.72999479736057471</v>
      </c>
      <c r="L13" s="3"/>
      <c r="M13" s="3"/>
      <c r="N13" s="3"/>
      <c r="O13" s="3"/>
      <c r="P13" s="3"/>
    </row>
    <row r="14" spans="1:16" s="5" customFormat="1" ht="14" x14ac:dyDescent="0.15">
      <c r="A14" s="45" t="s">
        <v>13</v>
      </c>
      <c r="B14" s="46">
        <f>MEDIAN(B9:B12)</f>
        <v>20.934463500976562</v>
      </c>
      <c r="C14" s="46">
        <f>MEDIAN(C9:C12)</f>
        <v>14.575494289398193</v>
      </c>
      <c r="D14" s="47">
        <f>MEDIAN(D9:D12)</f>
        <v>6.3358240127563477</v>
      </c>
      <c r="E14" s="45" t="s">
        <v>13</v>
      </c>
      <c r="F14" s="46">
        <f>MEDIAN(F9:F12)</f>
        <v>21.325592994689941</v>
      </c>
      <c r="G14" s="46">
        <f>MEDIAN(G9:G12)</f>
        <v>14.554672718048096</v>
      </c>
      <c r="H14" s="47">
        <f>MEDIAN(H9:H12)</f>
        <v>6.7709202766418457</v>
      </c>
      <c r="I14" s="47">
        <f>MEDIAN(I9:I12)</f>
        <v>0.44064736366271973</v>
      </c>
      <c r="J14" s="47">
        <f>MEDIAN(J9:J12)</f>
        <v>0.73702621456201034</v>
      </c>
      <c r="L14" s="3"/>
      <c r="M14" s="3"/>
      <c r="N14" s="3"/>
      <c r="O14" s="3"/>
      <c r="P14" s="3"/>
    </row>
    <row r="15" spans="1:16" s="5" customFormat="1" thickBot="1" x14ac:dyDescent="0.2">
      <c r="A15" s="48" t="s">
        <v>14</v>
      </c>
      <c r="B15" s="49">
        <f>STDEV(B9:B12)</f>
        <v>7.4341713893553346E-2</v>
      </c>
      <c r="C15" s="49">
        <f>STDEV(C9:C12)</f>
        <v>3.7823347875677267E-2</v>
      </c>
      <c r="D15" s="50">
        <f>STDEV(D9:D12)</f>
        <v>8.6533698573459911E-2</v>
      </c>
      <c r="E15" s="48" t="s">
        <v>14</v>
      </c>
      <c r="F15" s="49">
        <f>STDEV(F9:F12)</f>
        <v>0.19695542263399268</v>
      </c>
      <c r="G15" s="49">
        <f>STDEV(G9:G12)</f>
        <v>1.7295335376449079E-2</v>
      </c>
      <c r="H15" s="50">
        <f>STDEV(H9:H12)</f>
        <v>0.21356153149166585</v>
      </c>
      <c r="I15" s="50">
        <f>STDEV(I9:I12)</f>
        <v>0.21356153149166585</v>
      </c>
      <c r="J15" s="50">
        <f>STDEV(J9:J12)</f>
        <v>0.10530266143999382</v>
      </c>
      <c r="L15" s="3"/>
      <c r="M15" s="3"/>
      <c r="N15" s="3"/>
      <c r="O15" s="3"/>
      <c r="P15" s="3"/>
    </row>
    <row r="16" spans="1:16" s="5" customFormat="1" ht="14" x14ac:dyDescent="0.15">
      <c r="A16" s="10"/>
      <c r="B16" s="10" t="s">
        <v>15</v>
      </c>
      <c r="C16" s="10"/>
      <c r="D16" s="10"/>
      <c r="E16" s="10"/>
      <c r="F16" s="10"/>
      <c r="G16" s="10"/>
      <c r="H16" s="10"/>
      <c r="I16" s="10"/>
      <c r="J16" s="11">
        <f>J15/(SQRT(4))</f>
        <v>5.2651330719996912E-2</v>
      </c>
      <c r="L16" s="3"/>
      <c r="M16" s="3"/>
      <c r="N16" s="3"/>
      <c r="O16" s="3"/>
      <c r="P16" s="3"/>
    </row>
    <row r="17" spans="1:16" s="5" customFormat="1" ht="14" x14ac:dyDescent="0.15">
      <c r="A17" s="28" t="s">
        <v>55</v>
      </c>
      <c r="B17" s="10">
        <f>TTEST(B9:B12,F9:F12,2,2)</f>
        <v>6.1613054904036176E-3</v>
      </c>
      <c r="C17" s="10"/>
      <c r="L17" s="3"/>
      <c r="M17" s="3"/>
      <c r="N17" s="3"/>
      <c r="O17" s="3"/>
      <c r="P17" s="3"/>
    </row>
    <row r="18" spans="1:16" s="5" customFormat="1" ht="14" x14ac:dyDescent="0.15">
      <c r="A18" s="28" t="s">
        <v>1</v>
      </c>
      <c r="B18" s="10">
        <f>TTEST(C9:C12,G9:G12,2,2)</f>
        <v>0.18438170335917881</v>
      </c>
      <c r="C18" s="10"/>
      <c r="D18" s="10"/>
      <c r="E18" s="12"/>
      <c r="F18" s="51"/>
      <c r="L18" s="3"/>
      <c r="M18" s="3"/>
      <c r="N18" s="3"/>
      <c r="O18" s="3"/>
      <c r="P18" s="3"/>
    </row>
    <row r="19" spans="1:16" s="5" customFormat="1" ht="14" x14ac:dyDescent="0.15">
      <c r="A19" s="28" t="s">
        <v>16</v>
      </c>
      <c r="B19" s="64">
        <f>TTEST(D9:D12,H9:H12,2,2)</f>
        <v>6.7877358704335061E-3</v>
      </c>
      <c r="C19" s="10"/>
      <c r="D19" s="10"/>
      <c r="L19" s="3"/>
      <c r="M19" s="3"/>
      <c r="N19" s="3"/>
      <c r="O19" s="3"/>
      <c r="P19" s="3"/>
    </row>
    <row r="20" spans="1:16" s="5" customFormat="1" ht="14" x14ac:dyDescent="0.15">
      <c r="A20" s="52" t="s">
        <v>17</v>
      </c>
      <c r="B20" s="53">
        <f>POWER(-(-I13-I15),2)</f>
        <v>0.46137829324723112</v>
      </c>
      <c r="C20" s="53"/>
      <c r="D20" s="10"/>
      <c r="E20" s="10"/>
      <c r="F20" s="10"/>
      <c r="L20" s="3"/>
      <c r="M20" s="3"/>
      <c r="N20" s="3"/>
      <c r="O20" s="3"/>
      <c r="P20" s="3"/>
    </row>
    <row r="21" spans="1:16" s="5" customFormat="1" ht="14" x14ac:dyDescent="0.15">
      <c r="A21" s="52" t="s">
        <v>18</v>
      </c>
      <c r="B21" s="53">
        <f>POWER(2,-I13)</f>
        <v>0.72412627333244306</v>
      </c>
      <c r="C21" s="53"/>
      <c r="D21" s="10"/>
      <c r="E21" s="10"/>
      <c r="F21" s="10"/>
      <c r="G21" s="10"/>
      <c r="L21" s="3"/>
      <c r="M21" s="3"/>
      <c r="N21" s="3"/>
      <c r="O21" s="3"/>
      <c r="P21" s="3"/>
    </row>
    <row r="22" spans="1:16" x14ac:dyDescent="0.2">
      <c r="L22" s="65"/>
      <c r="M22" s="65"/>
      <c r="N22" s="65"/>
      <c r="O22" s="65"/>
      <c r="P22" s="65"/>
    </row>
    <row r="23" spans="1:16" ht="18" x14ac:dyDescent="0.2">
      <c r="A23" s="27" t="s">
        <v>24</v>
      </c>
      <c r="L23" s="65"/>
      <c r="M23" s="65"/>
      <c r="N23" s="65"/>
      <c r="O23" s="65"/>
      <c r="P23" s="65"/>
    </row>
    <row r="24" spans="1:16" ht="16" thickBot="1" x14ac:dyDescent="0.25">
      <c r="L24" s="65"/>
      <c r="M24" s="65"/>
      <c r="N24" s="65"/>
      <c r="O24" s="65"/>
      <c r="P24" s="65"/>
    </row>
    <row r="25" spans="1:16" s="5" customFormat="1" thickBot="1" x14ac:dyDescent="0.2">
      <c r="A25" s="32" t="s">
        <v>7</v>
      </c>
      <c r="B25" s="35" t="s">
        <v>56</v>
      </c>
      <c r="C25" s="35" t="s">
        <v>1</v>
      </c>
      <c r="D25" s="34" t="s">
        <v>8</v>
      </c>
      <c r="E25" s="32" t="s">
        <v>26</v>
      </c>
      <c r="F25" s="35" t="s">
        <v>56</v>
      </c>
      <c r="G25" s="35" t="s">
        <v>1</v>
      </c>
      <c r="H25" s="34" t="s">
        <v>8</v>
      </c>
      <c r="I25" s="33" t="s">
        <v>10</v>
      </c>
      <c r="J25" s="35" t="s">
        <v>11</v>
      </c>
      <c r="L25" s="3"/>
      <c r="M25" s="3"/>
      <c r="N25" s="3"/>
      <c r="O25" s="3"/>
      <c r="P25" s="3"/>
    </row>
    <row r="26" spans="1:16" s="5" customFormat="1" ht="14" x14ac:dyDescent="0.15">
      <c r="A26" s="22" t="s">
        <v>37</v>
      </c>
      <c r="B26" s="6">
        <v>21.273410797119141</v>
      </c>
      <c r="C26" s="6">
        <v>14.735267639160156</v>
      </c>
      <c r="D26" s="55">
        <f>B26-C26</f>
        <v>6.5381431579589844</v>
      </c>
      <c r="E26" s="22" t="s">
        <v>37</v>
      </c>
      <c r="F26" s="6">
        <v>20.947971343994141</v>
      </c>
      <c r="G26" s="6">
        <v>14.653218269348145</v>
      </c>
      <c r="H26" s="55">
        <f>F26-G26</f>
        <v>6.2947530746459961</v>
      </c>
      <c r="I26" s="56">
        <f>H26-$D$29</f>
        <v>-2.1465619405110381E-2</v>
      </c>
      <c r="J26" s="38">
        <f>POWER(2,-I26)</f>
        <v>1.0149900744405433</v>
      </c>
      <c r="L26" s="3"/>
      <c r="M26" s="3"/>
      <c r="N26" s="3"/>
      <c r="O26" s="3"/>
      <c r="P26" s="3"/>
    </row>
    <row r="27" spans="1:16" s="5" customFormat="1" ht="14" x14ac:dyDescent="0.15">
      <c r="A27" s="2" t="s">
        <v>38</v>
      </c>
      <c r="B27" s="4">
        <v>20.84147834777832</v>
      </c>
      <c r="C27" s="4">
        <v>14.922684669494629</v>
      </c>
      <c r="D27" s="36">
        <f>B27-C27</f>
        <v>5.9187936782836914</v>
      </c>
      <c r="E27" s="2" t="s">
        <v>38</v>
      </c>
      <c r="F27" s="4">
        <v>21.233270645141602</v>
      </c>
      <c r="G27" s="4">
        <v>14.742934226989746</v>
      </c>
      <c r="H27" s="36">
        <f>F27-G27</f>
        <v>6.4903364181518555</v>
      </c>
      <c r="I27" s="37">
        <f t="shared" ref="I27:I28" si="2">H27-$D$29</f>
        <v>0.17411772410074899</v>
      </c>
      <c r="J27" s="39">
        <f>POWER(2,-I27)</f>
        <v>0.88630937328523884</v>
      </c>
      <c r="L27" s="3"/>
      <c r="M27" s="3"/>
      <c r="N27" s="3"/>
      <c r="O27" s="3"/>
      <c r="P27" s="3"/>
    </row>
    <row r="28" spans="1:16" s="5" customFormat="1" thickBot="1" x14ac:dyDescent="0.2">
      <c r="A28" s="23" t="s">
        <v>39</v>
      </c>
      <c r="B28" s="9">
        <v>21.356393814086914</v>
      </c>
      <c r="C28" s="9">
        <v>14.86467456817627</v>
      </c>
      <c r="D28" s="57">
        <f>B28-C28</f>
        <v>6.4917192459106445</v>
      </c>
      <c r="E28" s="23" t="s">
        <v>39</v>
      </c>
      <c r="F28" s="9">
        <v>20.871299743652344</v>
      </c>
      <c r="G28" s="9">
        <v>14.608895301818848</v>
      </c>
      <c r="H28" s="57">
        <f>F28-G28</f>
        <v>6.2624044418334961</v>
      </c>
      <c r="I28" s="58">
        <f t="shared" si="2"/>
        <v>-5.3814252217610381E-2</v>
      </c>
      <c r="J28" s="40">
        <f>POWER(2,-I28)</f>
        <v>1.038005618143371</v>
      </c>
      <c r="L28" s="3"/>
      <c r="M28" s="3"/>
      <c r="N28" s="3"/>
      <c r="O28" s="3"/>
      <c r="P28" s="3"/>
    </row>
    <row r="29" spans="1:16" s="5" customFormat="1" ht="14" x14ac:dyDescent="0.15">
      <c r="A29" s="59" t="s">
        <v>12</v>
      </c>
      <c r="B29" s="42">
        <f>AVERAGE(B26:B28)</f>
        <v>21.157094319661457</v>
      </c>
      <c r="C29" s="42">
        <f>AVERAGE(C26:C28)</f>
        <v>14.840875625610352</v>
      </c>
      <c r="D29" s="44">
        <f>AVERAGE(D26:D28)</f>
        <v>6.3162186940511065</v>
      </c>
      <c r="E29" s="59" t="s">
        <v>12</v>
      </c>
      <c r="F29" s="42">
        <f>AVERAGE(F26:F28)</f>
        <v>21.017513910929363</v>
      </c>
      <c r="G29" s="42">
        <f>AVERAGE(G26:G28)</f>
        <v>14.668349266052246</v>
      </c>
      <c r="H29" s="44">
        <f>AVERAGE(H26:H28)</f>
        <v>6.3491646448771162</v>
      </c>
      <c r="I29" s="44">
        <f>AVERAGE(I26:I28)</f>
        <v>3.2945950826009408E-2</v>
      </c>
      <c r="J29" s="63">
        <f>AVERAGE(J26:J28)</f>
        <v>0.97976835528971762</v>
      </c>
      <c r="K29" s="61"/>
      <c r="L29" s="3"/>
      <c r="M29" s="3"/>
      <c r="N29" s="3"/>
      <c r="O29" s="3"/>
      <c r="P29" s="3"/>
    </row>
    <row r="30" spans="1:16" s="5" customFormat="1" ht="14" x14ac:dyDescent="0.15">
      <c r="A30" s="45" t="s">
        <v>13</v>
      </c>
      <c r="B30" s="46">
        <f>MEDIAN(B26:B28)</f>
        <v>21.273410797119141</v>
      </c>
      <c r="C30" s="46">
        <f>MEDIAN(C26:C28)</f>
        <v>14.86467456817627</v>
      </c>
      <c r="D30" s="47">
        <f>MEDIAN(D26:D28)</f>
        <v>6.4917192459106445</v>
      </c>
      <c r="E30" s="45" t="s">
        <v>13</v>
      </c>
      <c r="F30" s="46">
        <f>MEDIAN(F26:F28)</f>
        <v>20.947971343994141</v>
      </c>
      <c r="G30" s="46">
        <f>MEDIAN(G26:G28)</f>
        <v>14.653218269348145</v>
      </c>
      <c r="H30" s="47">
        <f>MEDIAN(H26:H28)</f>
        <v>6.2947530746459961</v>
      </c>
      <c r="I30" s="47">
        <f>MEDIAN(I26:I28)</f>
        <v>-2.1465619405110381E-2</v>
      </c>
      <c r="J30" s="47">
        <f>MEDIAN(J26:J28)</f>
        <v>1.0149900744405433</v>
      </c>
      <c r="L30" s="3"/>
      <c r="M30" s="3"/>
      <c r="N30" s="3"/>
      <c r="O30" s="3"/>
      <c r="P30" s="3"/>
    </row>
    <row r="31" spans="1:16" s="5" customFormat="1" thickBot="1" x14ac:dyDescent="0.2">
      <c r="A31" s="48" t="s">
        <v>14</v>
      </c>
      <c r="B31" s="49">
        <f>STDEV(B26:B28)</f>
        <v>0.27646270373609488</v>
      </c>
      <c r="C31" s="49">
        <f>STDEV(C26:C28)</f>
        <v>9.5948309340446736E-2</v>
      </c>
      <c r="D31" s="50">
        <f>STDEV(D26:D28)</f>
        <v>0.34496199395116811</v>
      </c>
      <c r="E31" s="48" t="s">
        <v>14</v>
      </c>
      <c r="F31" s="49">
        <f>STDEV(F26:F28)</f>
        <v>0.19074291557798759</v>
      </c>
      <c r="G31" s="49">
        <f>STDEV(G26:G28)</f>
        <v>6.8288495818747366E-2</v>
      </c>
      <c r="H31" s="50">
        <f>STDEV(H26:H28)</f>
        <v>0.12332360150579591</v>
      </c>
      <c r="I31" s="50">
        <f>STDEV(I26:I28)</f>
        <v>0.1233236015057959</v>
      </c>
      <c r="J31" s="50">
        <f>STDEV(J26:J28)</f>
        <v>8.1751848914684025E-2</v>
      </c>
      <c r="L31" s="3"/>
      <c r="M31" s="3"/>
      <c r="N31" s="3"/>
      <c r="O31" s="3"/>
      <c r="P31" s="3"/>
    </row>
    <row r="32" spans="1:16" s="5" customFormat="1" ht="14" x14ac:dyDescent="0.15">
      <c r="A32" s="10"/>
      <c r="B32" s="10" t="s">
        <v>15</v>
      </c>
      <c r="C32" s="10"/>
      <c r="D32" s="10"/>
      <c r="E32" s="10"/>
      <c r="F32" s="10"/>
      <c r="G32" s="10"/>
      <c r="H32" s="10"/>
      <c r="I32" s="10"/>
      <c r="J32" s="11">
        <f>J31/(SQRT(4))</f>
        <v>4.0875924457342012E-2</v>
      </c>
      <c r="L32" s="3"/>
      <c r="M32" s="3"/>
      <c r="N32" s="3"/>
      <c r="O32" s="3"/>
      <c r="P32" s="3"/>
    </row>
    <row r="33" spans="1:16" s="5" customFormat="1" ht="14" x14ac:dyDescent="0.15">
      <c r="A33" s="28" t="s">
        <v>56</v>
      </c>
      <c r="B33" s="10">
        <f>TTEST(B26:B28,F26:F28,2,2)</f>
        <v>0.51147062341991323</v>
      </c>
      <c r="C33" s="10"/>
      <c r="E33" s="12"/>
      <c r="L33" s="3"/>
      <c r="M33" s="3"/>
      <c r="N33" s="3"/>
      <c r="O33" s="3"/>
      <c r="P33" s="3"/>
    </row>
    <row r="34" spans="1:16" s="5" customFormat="1" ht="14" x14ac:dyDescent="0.15">
      <c r="A34" s="28" t="s">
        <v>1</v>
      </c>
      <c r="B34" s="10">
        <f>TTEST(C26:C28,G26:G28,2,2)</f>
        <v>6.4158535253759266E-2</v>
      </c>
      <c r="C34" s="10"/>
      <c r="D34" s="10"/>
      <c r="L34" s="3"/>
      <c r="M34" s="3"/>
      <c r="N34" s="3"/>
      <c r="O34" s="3"/>
      <c r="P34" s="3"/>
    </row>
    <row r="35" spans="1:16" s="5" customFormat="1" ht="14" x14ac:dyDescent="0.15">
      <c r="A35" s="28" t="s">
        <v>16</v>
      </c>
      <c r="B35" s="64">
        <f>TTEST(D26:D28,H26:H28,2,2)</f>
        <v>0.88376185545078867</v>
      </c>
      <c r="C35" s="10"/>
      <c r="D35" s="10"/>
      <c r="L35" s="3"/>
      <c r="M35" s="3"/>
      <c r="N35" s="3"/>
      <c r="O35" s="3"/>
      <c r="P35" s="3"/>
    </row>
    <row r="36" spans="1:16" s="5" customFormat="1" ht="14" x14ac:dyDescent="0.15">
      <c r="A36" s="52" t="s">
        <v>17</v>
      </c>
      <c r="B36" s="53">
        <f>POWER(-(-I29-I31),2)</f>
        <v>2.4420172985982837E-2</v>
      </c>
      <c r="C36" s="53"/>
      <c r="D36" s="10"/>
      <c r="E36" s="10"/>
      <c r="F36" s="10"/>
      <c r="L36" s="3"/>
      <c r="M36" s="3"/>
      <c r="N36" s="3"/>
      <c r="O36" s="3"/>
      <c r="P36" s="3"/>
    </row>
    <row r="37" spans="1:16" s="5" customFormat="1" ht="14" x14ac:dyDescent="0.15">
      <c r="A37" s="52" t="s">
        <v>18</v>
      </c>
      <c r="B37" s="53">
        <f>POWER(2,-I29)</f>
        <v>0.97742238390890035</v>
      </c>
      <c r="C37" s="53"/>
      <c r="D37" s="10"/>
      <c r="E37" s="10"/>
      <c r="F37" s="10"/>
      <c r="G37" s="10"/>
      <c r="L37" s="3"/>
      <c r="M37" s="3"/>
      <c r="N37" s="3"/>
      <c r="O37" s="3"/>
      <c r="P37" s="3"/>
    </row>
    <row r="38" spans="1:16" ht="16" thickBot="1" x14ac:dyDescent="0.25">
      <c r="L38" s="65"/>
      <c r="M38" s="65"/>
      <c r="N38" s="65"/>
      <c r="O38" s="65"/>
      <c r="P38" s="65"/>
    </row>
    <row r="39" spans="1:16" s="5" customFormat="1" thickBot="1" x14ac:dyDescent="0.2">
      <c r="A39" s="32" t="s">
        <v>7</v>
      </c>
      <c r="B39" s="35" t="s">
        <v>56</v>
      </c>
      <c r="C39" s="35" t="s">
        <v>1</v>
      </c>
      <c r="D39" s="34" t="s">
        <v>8</v>
      </c>
      <c r="E39" s="32" t="s">
        <v>26</v>
      </c>
      <c r="F39" s="35" t="s">
        <v>56</v>
      </c>
      <c r="G39" s="35" t="s">
        <v>1</v>
      </c>
      <c r="H39" s="34" t="s">
        <v>8</v>
      </c>
      <c r="I39" s="33" t="s">
        <v>10</v>
      </c>
      <c r="J39" s="35" t="s">
        <v>11</v>
      </c>
      <c r="L39" s="3"/>
      <c r="M39" s="3"/>
      <c r="N39" s="3"/>
      <c r="O39" s="3"/>
      <c r="P39" s="3"/>
    </row>
    <row r="40" spans="1:16" s="5" customFormat="1" ht="14" x14ac:dyDescent="0.15">
      <c r="A40" s="22" t="s">
        <v>27</v>
      </c>
      <c r="B40" s="6">
        <v>21.833690643310501</v>
      </c>
      <c r="C40" s="6">
        <v>15.005456924438477</v>
      </c>
      <c r="D40" s="55">
        <f>B40-C40</f>
        <v>6.8282337188720241</v>
      </c>
      <c r="E40" s="22" t="s">
        <v>27</v>
      </c>
      <c r="F40" s="6">
        <v>20.795507431030273</v>
      </c>
      <c r="G40" s="6">
        <v>14.590704917907715</v>
      </c>
      <c r="H40" s="55">
        <f>F40-G40</f>
        <v>6.2048025131225586</v>
      </c>
      <c r="I40" s="56">
        <f>H40-$D$43</f>
        <v>-0.40425872802732865</v>
      </c>
      <c r="J40" s="38">
        <f>POWER(2,-I40)</f>
        <v>1.3234087542578481</v>
      </c>
      <c r="L40" s="3"/>
      <c r="M40" s="3"/>
      <c r="N40" s="3"/>
      <c r="O40" s="3"/>
      <c r="P40" s="3"/>
    </row>
    <row r="41" spans="1:16" s="5" customFormat="1" ht="14" x14ac:dyDescent="0.15">
      <c r="A41" s="2" t="s">
        <v>28</v>
      </c>
      <c r="B41" s="4">
        <v>21.424409866333008</v>
      </c>
      <c r="C41" s="4">
        <v>14.820024490356445</v>
      </c>
      <c r="D41" s="36">
        <f>B41-C41</f>
        <v>6.6043853759765625</v>
      </c>
      <c r="E41" s="2" t="s">
        <v>28</v>
      </c>
      <c r="F41" s="4">
        <v>20.809490203857422</v>
      </c>
      <c r="G41" s="4">
        <v>14.644449234008789</v>
      </c>
      <c r="H41" s="36">
        <f>F41-G41</f>
        <v>6.1650409698486328</v>
      </c>
      <c r="I41" s="37">
        <f t="shared" ref="I41:I42" si="3">H41-$D$43</f>
        <v>-0.44402027130125443</v>
      </c>
      <c r="J41" s="39">
        <f>POWER(2,-I41)</f>
        <v>1.360389967104713</v>
      </c>
      <c r="L41" s="3"/>
      <c r="M41" s="3"/>
      <c r="N41" s="3"/>
      <c r="O41" s="3"/>
      <c r="P41" s="3"/>
    </row>
    <row r="42" spans="1:16" s="5" customFormat="1" thickBot="1" x14ac:dyDescent="0.2">
      <c r="A42" s="23" t="s">
        <v>29</v>
      </c>
      <c r="B42" s="9">
        <v>21.211341857910156</v>
      </c>
      <c r="C42" s="9">
        <v>14.816777229309082</v>
      </c>
      <c r="D42" s="57">
        <f>B42-C42</f>
        <v>6.3945646286010742</v>
      </c>
      <c r="E42" s="23" t="s">
        <v>29</v>
      </c>
      <c r="F42" s="9">
        <v>20.518159866333008</v>
      </c>
      <c r="G42" s="9">
        <v>14.56489372253418</v>
      </c>
      <c r="H42" s="57">
        <f>F42-G42</f>
        <v>5.9532661437988281</v>
      </c>
      <c r="I42" s="58">
        <f t="shared" si="3"/>
        <v>-0.65579509735105912</v>
      </c>
      <c r="J42" s="40">
        <f>POWER(2,-I42)</f>
        <v>1.5754839938500749</v>
      </c>
      <c r="L42" s="3"/>
      <c r="M42" s="3"/>
      <c r="N42" s="3"/>
      <c r="O42" s="3"/>
      <c r="P42" s="3"/>
    </row>
    <row r="43" spans="1:16" s="5" customFormat="1" ht="14" x14ac:dyDescent="0.15">
      <c r="A43" s="59" t="s">
        <v>12</v>
      </c>
      <c r="B43" s="42">
        <f>AVERAGE(B40:B42)</f>
        <v>21.489814122517888</v>
      </c>
      <c r="C43" s="42">
        <f>AVERAGE(C40:C42)</f>
        <v>14.880752881368002</v>
      </c>
      <c r="D43" s="44">
        <f>AVERAGE(D40:D42)</f>
        <v>6.6090612411498872</v>
      </c>
      <c r="E43" s="59" t="s">
        <v>12</v>
      </c>
      <c r="F43" s="42">
        <f>AVERAGE(F40:F42)</f>
        <v>20.707719167073567</v>
      </c>
      <c r="G43" s="42">
        <f>AVERAGE(G40:G42)</f>
        <v>14.600015958150228</v>
      </c>
      <c r="H43" s="44">
        <f>AVERAGE(H40:H42)</f>
        <v>6.1077032089233398</v>
      </c>
      <c r="I43" s="44">
        <f>AVERAGE(I40:I42)</f>
        <v>-0.5013580322265474</v>
      </c>
      <c r="J43" s="63">
        <f>AVERAGE(J40:J42)</f>
        <v>1.4197609050708788</v>
      </c>
      <c r="K43" s="61"/>
      <c r="L43" s="3"/>
      <c r="M43" s="3"/>
      <c r="N43" s="3"/>
      <c r="O43" s="3"/>
      <c r="P43" s="3"/>
    </row>
    <row r="44" spans="1:16" s="5" customFormat="1" ht="14" x14ac:dyDescent="0.15">
      <c r="A44" s="45" t="s">
        <v>13</v>
      </c>
      <c r="B44" s="46">
        <f>MEDIAN(B40:B42)</f>
        <v>21.424409866333008</v>
      </c>
      <c r="C44" s="46">
        <f>MEDIAN(C40:C42)</f>
        <v>14.820024490356445</v>
      </c>
      <c r="D44" s="47">
        <f>MEDIAN(D40:D42)</f>
        <v>6.6043853759765625</v>
      </c>
      <c r="E44" s="45" t="s">
        <v>13</v>
      </c>
      <c r="F44" s="46">
        <f>MEDIAN(F40:F42)</f>
        <v>20.795507431030273</v>
      </c>
      <c r="G44" s="46">
        <f>MEDIAN(G40:G42)</f>
        <v>14.590704917907715</v>
      </c>
      <c r="H44" s="47">
        <f>MEDIAN(H40:H42)</f>
        <v>6.1650409698486328</v>
      </c>
      <c r="I44" s="47">
        <f>MEDIAN(I40:I42)</f>
        <v>-0.44402027130125443</v>
      </c>
      <c r="J44" s="47">
        <f>MEDIAN(J40:J42)</f>
        <v>1.360389967104713</v>
      </c>
      <c r="L44" s="3"/>
      <c r="M44" s="3"/>
      <c r="N44" s="3"/>
      <c r="O44" s="3"/>
      <c r="P44" s="3"/>
    </row>
    <row r="45" spans="1:16" s="5" customFormat="1" thickBot="1" x14ac:dyDescent="0.2">
      <c r="A45" s="48" t="s">
        <v>14</v>
      </c>
      <c r="B45" s="49">
        <f>STDEV(B40:B42)</f>
        <v>0.31628751195335564</v>
      </c>
      <c r="C45" s="49">
        <f>STDEV(C40:C42)</f>
        <v>0.10800907343677031</v>
      </c>
      <c r="D45" s="50">
        <f>STDEV(D40:D42)</f>
        <v>0.21687235358719115</v>
      </c>
      <c r="E45" s="48" t="s">
        <v>14</v>
      </c>
      <c r="F45" s="49">
        <f>STDEV(F40:F42)</f>
        <v>0.16431197721688287</v>
      </c>
      <c r="G45" s="49">
        <f>STDEV(G40:G42)</f>
        <v>4.0586838436800526E-2</v>
      </c>
      <c r="H45" s="50">
        <f>STDEV(H40:H42)</f>
        <v>0.1352159398668869</v>
      </c>
      <c r="I45" s="50">
        <f>STDEV(I40:I42)</f>
        <v>0.13521593986688668</v>
      </c>
      <c r="J45" s="50">
        <f>STDEV(J40:J42)</f>
        <v>0.13612186749419194</v>
      </c>
      <c r="L45" s="3"/>
      <c r="M45" s="3"/>
      <c r="N45" s="3"/>
      <c r="O45" s="3"/>
      <c r="P45" s="3"/>
    </row>
    <row r="46" spans="1:16" s="5" customFormat="1" ht="14" x14ac:dyDescent="0.15">
      <c r="A46" s="10"/>
      <c r="B46" s="10" t="s">
        <v>15</v>
      </c>
      <c r="C46" s="10"/>
      <c r="D46" s="10"/>
      <c r="E46" s="10"/>
      <c r="F46" s="10"/>
      <c r="G46" s="10"/>
      <c r="H46" s="10"/>
      <c r="I46" s="10"/>
      <c r="J46" s="11">
        <f>J45/(SQRT(4))</f>
        <v>6.8060933747095972E-2</v>
      </c>
      <c r="L46" s="3"/>
      <c r="M46" s="3"/>
      <c r="N46" s="3"/>
      <c r="O46" s="3"/>
      <c r="P46" s="3"/>
    </row>
    <row r="47" spans="1:16" s="5" customFormat="1" ht="14" x14ac:dyDescent="0.15">
      <c r="A47" s="28" t="s">
        <v>56</v>
      </c>
      <c r="B47" s="10">
        <f>TTEST(B40:B42,F40:F42,2,2)</f>
        <v>1.9093203634828651E-2</v>
      </c>
      <c r="C47" s="10"/>
      <c r="F47" s="51"/>
      <c r="L47" s="3"/>
      <c r="M47" s="3"/>
      <c r="N47" s="3"/>
      <c r="O47" s="3"/>
      <c r="P47" s="3"/>
    </row>
    <row r="48" spans="1:16" s="5" customFormat="1" ht="14" x14ac:dyDescent="0.15">
      <c r="A48" s="28" t="s">
        <v>1</v>
      </c>
      <c r="B48" s="10">
        <f>TTEST(C40:C42,G40:G42,2,2)</f>
        <v>1.3540127924522355E-2</v>
      </c>
      <c r="C48" s="10"/>
      <c r="D48" s="10"/>
      <c r="L48" s="3"/>
      <c r="M48" s="3"/>
      <c r="N48" s="3"/>
      <c r="O48" s="3"/>
      <c r="P48" s="3"/>
    </row>
    <row r="49" spans="1:16" s="5" customFormat="1" ht="14" x14ac:dyDescent="0.15">
      <c r="A49" s="28" t="s">
        <v>16</v>
      </c>
      <c r="B49" s="64">
        <f>TTEST(D40:D42,H40:H42,2,2)</f>
        <v>2.7333113946305356E-2</v>
      </c>
      <c r="C49" s="10"/>
      <c r="D49" s="10"/>
      <c r="L49" s="3"/>
      <c r="M49" s="3"/>
      <c r="N49" s="3"/>
      <c r="O49" s="3"/>
      <c r="P49" s="3"/>
    </row>
    <row r="50" spans="1:16" s="5" customFormat="1" ht="14" x14ac:dyDescent="0.15">
      <c r="A50" s="52" t="s">
        <v>17</v>
      </c>
      <c r="B50" s="53">
        <f>POWER(-(-I43-I45),2)</f>
        <v>0.13406003179751033</v>
      </c>
      <c r="C50" s="53"/>
      <c r="D50" s="10"/>
      <c r="E50" s="10"/>
      <c r="F50" s="10"/>
      <c r="L50" s="3"/>
      <c r="M50" s="3"/>
      <c r="N50" s="3"/>
      <c r="O50" s="3"/>
      <c r="P50" s="3"/>
    </row>
    <row r="51" spans="1:16" s="5" customFormat="1" ht="14" x14ac:dyDescent="0.15">
      <c r="A51" s="52" t="s">
        <v>18</v>
      </c>
      <c r="B51" s="53">
        <f>POWER(2,-I43)</f>
        <v>1.4155454112693946</v>
      </c>
      <c r="C51" s="53"/>
      <c r="D51" s="10"/>
      <c r="E51" s="10"/>
      <c r="F51" s="10"/>
      <c r="G51" s="10"/>
      <c r="L51" s="3"/>
      <c r="M51" s="3"/>
      <c r="N51" s="3"/>
      <c r="O51" s="3"/>
      <c r="P51" s="3"/>
    </row>
    <row r="52" spans="1:16" x14ac:dyDescent="0.2">
      <c r="L52" s="65"/>
      <c r="M52" s="65"/>
      <c r="N52" s="65"/>
      <c r="O52" s="65"/>
      <c r="P52" s="65"/>
    </row>
    <row r="53" spans="1:16" x14ac:dyDescent="0.2">
      <c r="L53" s="65"/>
      <c r="M53" s="65"/>
      <c r="N53" s="65"/>
      <c r="O53" s="65"/>
      <c r="P53" s="65"/>
    </row>
    <row r="54" spans="1:16" x14ac:dyDescent="0.2">
      <c r="L54" s="65"/>
      <c r="M54" s="65"/>
      <c r="N54" s="65"/>
      <c r="O54" s="65"/>
      <c r="P54" s="65"/>
    </row>
    <row r="55" spans="1:16" x14ac:dyDescent="0.2">
      <c r="L55" s="65"/>
      <c r="M55" s="65"/>
      <c r="N55" s="65"/>
      <c r="O55" s="65"/>
      <c r="P55" s="65"/>
    </row>
    <row r="56" spans="1:16" x14ac:dyDescent="0.2">
      <c r="L56" s="65"/>
      <c r="M56" s="65"/>
      <c r="N56" s="65"/>
      <c r="O56" s="65"/>
      <c r="P56" s="65"/>
    </row>
    <row r="57" spans="1:16" x14ac:dyDescent="0.2">
      <c r="L57" s="65"/>
      <c r="M57" s="65"/>
      <c r="N57" s="65"/>
      <c r="O57" s="65"/>
      <c r="P57" s="65"/>
    </row>
    <row r="58" spans="1:16" x14ac:dyDescent="0.2">
      <c r="L58" s="65"/>
      <c r="M58" s="65"/>
      <c r="N58" s="65"/>
      <c r="O58" s="65"/>
      <c r="P58" s="65"/>
    </row>
    <row r="59" spans="1:16" x14ac:dyDescent="0.2">
      <c r="L59" s="65"/>
      <c r="M59" s="65"/>
      <c r="N59" s="65"/>
      <c r="O59" s="65"/>
      <c r="P59" s="65"/>
    </row>
    <row r="60" spans="1:16" x14ac:dyDescent="0.2">
      <c r="L60" s="65"/>
      <c r="M60" s="65"/>
      <c r="N60" s="65"/>
      <c r="O60" s="65"/>
      <c r="P60" s="65"/>
    </row>
    <row r="61" spans="1:16" x14ac:dyDescent="0.2">
      <c r="L61" s="65"/>
      <c r="M61" s="65"/>
      <c r="N61" s="65"/>
      <c r="O61" s="65"/>
      <c r="P61" s="6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FA8CC-0790-414D-B467-6488905057F1}">
  <dimension ref="A1:P61"/>
  <sheetViews>
    <sheetView tabSelected="1" workbookViewId="0">
      <selection activeCell="A2" sqref="A2"/>
    </sheetView>
  </sheetViews>
  <sheetFormatPr baseColWidth="10" defaultColWidth="9.1640625" defaultRowHeight="15" x14ac:dyDescent="0.2"/>
  <cols>
    <col min="1" max="1" width="14.6640625" style="30" customWidth="1"/>
    <col min="2" max="4" width="10.33203125" style="30" customWidth="1"/>
    <col min="5" max="5" width="14.6640625" style="30" customWidth="1"/>
    <col min="6" max="10" width="10.33203125" style="30" customWidth="1"/>
    <col min="11" max="16384" width="9.1640625" style="30"/>
  </cols>
  <sheetData>
    <row r="1" spans="1:16" s="68" customFormat="1" x14ac:dyDescent="0.2">
      <c r="A1" s="68" t="s">
        <v>73</v>
      </c>
    </row>
    <row r="3" spans="1:16" s="5" customFormat="1" ht="18" x14ac:dyDescent="0.2">
      <c r="A3" s="27" t="s">
        <v>0</v>
      </c>
      <c r="B3" s="28"/>
      <c r="C3" s="10"/>
      <c r="D3" s="10"/>
      <c r="E3" s="10"/>
      <c r="F3" s="10"/>
      <c r="G3" s="10"/>
      <c r="H3" s="10"/>
      <c r="J3" s="29">
        <v>44305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31" t="s">
        <v>2</v>
      </c>
      <c r="B4" s="28"/>
      <c r="C4" s="10"/>
      <c r="D4" s="10"/>
      <c r="E4" s="10"/>
      <c r="F4" s="10"/>
      <c r="G4" s="10"/>
      <c r="H4" s="10"/>
      <c r="J4" s="29">
        <v>44305</v>
      </c>
      <c r="K4" s="5" t="s">
        <v>57</v>
      </c>
      <c r="L4" s="3"/>
      <c r="M4" s="3"/>
      <c r="N4" s="3"/>
      <c r="O4" s="3"/>
      <c r="P4" s="3"/>
    </row>
    <row r="5" spans="1:16" s="5" customFormat="1" ht="16" x14ac:dyDescent="0.2">
      <c r="A5" s="31" t="s">
        <v>4</v>
      </c>
      <c r="B5" s="28"/>
      <c r="C5" s="10"/>
      <c r="D5" s="10"/>
      <c r="E5" s="10"/>
      <c r="F5" s="10"/>
      <c r="G5" s="10"/>
      <c r="H5" s="10"/>
      <c r="J5" s="10" t="s">
        <v>5</v>
      </c>
      <c r="L5" s="3"/>
      <c r="M5" s="3"/>
      <c r="N5" s="3"/>
      <c r="O5" s="3"/>
      <c r="P5" s="3"/>
    </row>
    <row r="6" spans="1:16" s="5" customFormat="1" ht="16" x14ac:dyDescent="0.2">
      <c r="A6" s="31" t="s">
        <v>6</v>
      </c>
      <c r="B6" s="28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ht="16" thickBot="1" x14ac:dyDescent="0.25">
      <c r="L7" s="65"/>
      <c r="M7" s="65"/>
      <c r="N7" s="65"/>
      <c r="O7" s="65"/>
      <c r="P7" s="65"/>
    </row>
    <row r="8" spans="1:16" s="5" customFormat="1" thickBot="1" x14ac:dyDescent="0.2">
      <c r="A8" s="32" t="s">
        <v>7</v>
      </c>
      <c r="B8" s="33" t="s">
        <v>57</v>
      </c>
      <c r="C8" s="33" t="s">
        <v>1</v>
      </c>
      <c r="D8" s="34" t="s">
        <v>8</v>
      </c>
      <c r="E8" s="32" t="s">
        <v>9</v>
      </c>
      <c r="F8" s="33" t="s">
        <v>57</v>
      </c>
      <c r="G8" s="33" t="s">
        <v>1</v>
      </c>
      <c r="H8" s="34" t="s">
        <v>8</v>
      </c>
      <c r="I8" s="33" t="s">
        <v>10</v>
      </c>
      <c r="J8" s="35" t="s">
        <v>11</v>
      </c>
      <c r="L8" s="3"/>
      <c r="M8" s="3"/>
      <c r="N8" s="3"/>
      <c r="O8" s="3"/>
      <c r="P8" s="3"/>
    </row>
    <row r="9" spans="1:16" s="5" customFormat="1" ht="14" x14ac:dyDescent="0.15">
      <c r="A9" s="2" t="s">
        <v>32</v>
      </c>
      <c r="B9" s="18">
        <v>21.222438812255859</v>
      </c>
      <c r="C9" s="18">
        <v>14.584970474243164</v>
      </c>
      <c r="D9" s="36">
        <f>B9-C9</f>
        <v>6.6374683380126953</v>
      </c>
      <c r="E9" s="2" t="s">
        <v>32</v>
      </c>
      <c r="F9" s="18">
        <v>22.080463409423828</v>
      </c>
      <c r="G9" s="18">
        <v>14.548402786254883</v>
      </c>
      <c r="H9" s="36">
        <f>F9-G9</f>
        <v>7.5320606231689453</v>
      </c>
      <c r="I9" s="37">
        <f>H9-$D$13</f>
        <v>0.86350846290588379</v>
      </c>
      <c r="J9" s="38">
        <f>POWER(2,-I9)</f>
        <v>0.54961433464590881</v>
      </c>
      <c r="L9" s="3"/>
      <c r="M9" s="3"/>
      <c r="N9" s="3"/>
      <c r="O9" s="3"/>
      <c r="P9" s="3"/>
    </row>
    <row r="10" spans="1:16" s="5" customFormat="1" ht="14" x14ac:dyDescent="0.15">
      <c r="A10" s="2" t="s">
        <v>33</v>
      </c>
      <c r="B10" s="19">
        <v>21.184785842895508</v>
      </c>
      <c r="C10" s="19">
        <v>14.556351661682129</v>
      </c>
      <c r="D10" s="36">
        <f t="shared" ref="D10:D12" si="0">B10-C10</f>
        <v>6.6284341812133789</v>
      </c>
      <c r="E10" s="2" t="s">
        <v>33</v>
      </c>
      <c r="F10" s="20">
        <v>22.310781478881836</v>
      </c>
      <c r="G10" s="20">
        <v>14.536931991577148</v>
      </c>
      <c r="H10" s="36">
        <f>F10-G10</f>
        <v>7.7738494873046875</v>
      </c>
      <c r="I10" s="37">
        <f t="shared" ref="I10:I12" si="1">H10-$D$13</f>
        <v>1.105297327041626</v>
      </c>
      <c r="J10" s="39">
        <f>POWER(2,-I10)</f>
        <v>0.46480666877750138</v>
      </c>
      <c r="L10" s="3"/>
      <c r="M10" s="3"/>
      <c r="N10" s="3"/>
      <c r="O10" s="3"/>
      <c r="P10" s="3"/>
    </row>
    <row r="11" spans="1:16" s="5" customFormat="1" ht="14" x14ac:dyDescent="0.15">
      <c r="A11" s="8" t="s">
        <v>34</v>
      </c>
      <c r="B11" s="20">
        <v>21.305662155151367</v>
      </c>
      <c r="C11" s="20">
        <v>14.640927314758301</v>
      </c>
      <c r="D11" s="36">
        <f t="shared" si="0"/>
        <v>6.6647348403930664</v>
      </c>
      <c r="E11" s="2" t="s">
        <v>34</v>
      </c>
      <c r="F11" s="19">
        <v>21.981119155883789</v>
      </c>
      <c r="G11" s="19">
        <v>14.577253341674805</v>
      </c>
      <c r="H11" s="36">
        <f>F11-G11</f>
        <v>7.4038658142089844</v>
      </c>
      <c r="I11" s="37">
        <f t="shared" si="1"/>
        <v>0.73531365394592285</v>
      </c>
      <c r="J11" s="39">
        <f>POWER(2,-I11)</f>
        <v>0.60068741610726051</v>
      </c>
      <c r="L11" s="3"/>
      <c r="M11" s="3"/>
      <c r="N11" s="3"/>
      <c r="O11" s="3"/>
      <c r="P11" s="3"/>
    </row>
    <row r="12" spans="1:16" s="5" customFormat="1" thickBot="1" x14ac:dyDescent="0.2">
      <c r="A12" s="2" t="s">
        <v>35</v>
      </c>
      <c r="B12" s="21">
        <v>21.309589385986328</v>
      </c>
      <c r="C12" s="21">
        <v>14.566018104553223</v>
      </c>
      <c r="D12" s="36">
        <f t="shared" si="0"/>
        <v>6.7435712814331055</v>
      </c>
      <c r="E12" s="2" t="s">
        <v>35</v>
      </c>
      <c r="F12" s="21">
        <v>22.22486686706543</v>
      </c>
      <c r="G12" s="21">
        <v>14.560942649841309</v>
      </c>
      <c r="H12" s="36">
        <f>F12-G12</f>
        <v>7.6639242172241211</v>
      </c>
      <c r="I12" s="37">
        <f t="shared" si="1"/>
        <v>0.99537205696105957</v>
      </c>
      <c r="J12" s="40">
        <f>POWER(2,-I12)</f>
        <v>0.5016064981560846</v>
      </c>
      <c r="L12" s="3"/>
      <c r="M12" s="3"/>
      <c r="N12" s="3"/>
      <c r="O12" s="3"/>
      <c r="P12" s="3"/>
    </row>
    <row r="13" spans="1:16" s="5" customFormat="1" ht="14" x14ac:dyDescent="0.15">
      <c r="A13" s="41" t="s">
        <v>12</v>
      </c>
      <c r="B13" s="42">
        <f>AVERAGE(B9:B12)</f>
        <v>21.255619049072266</v>
      </c>
      <c r="C13" s="42">
        <f>AVERAGE(C9:C12)</f>
        <v>14.587066888809204</v>
      </c>
      <c r="D13" s="43">
        <f>AVERAGE(D9:D12)</f>
        <v>6.6685521602630615</v>
      </c>
      <c r="E13" s="41" t="s">
        <v>12</v>
      </c>
      <c r="F13" s="42">
        <f>AVERAGE(F9:F12)</f>
        <v>22.149307727813721</v>
      </c>
      <c r="G13" s="42">
        <f>AVERAGE(G9:G12)</f>
        <v>14.555882692337036</v>
      </c>
      <c r="H13" s="43">
        <f>AVERAGE(H9:H12)</f>
        <v>7.5934250354766846</v>
      </c>
      <c r="I13" s="43">
        <f>AVERAGE(I9:I12)</f>
        <v>0.92487287521362305</v>
      </c>
      <c r="J13" s="63">
        <f>AVERAGE(J9:J12)</f>
        <v>0.52917872942168886</v>
      </c>
      <c r="L13" s="3"/>
      <c r="M13" s="3"/>
      <c r="N13" s="3"/>
      <c r="O13" s="3"/>
      <c r="P13" s="3"/>
    </row>
    <row r="14" spans="1:16" s="5" customFormat="1" ht="14" x14ac:dyDescent="0.15">
      <c r="A14" s="45" t="s">
        <v>13</v>
      </c>
      <c r="B14" s="46">
        <f>MEDIAN(B9:B12)</f>
        <v>21.264050483703613</v>
      </c>
      <c r="C14" s="46">
        <f>MEDIAN(C9:C12)</f>
        <v>14.575494289398193</v>
      </c>
      <c r="D14" s="47">
        <f>MEDIAN(D9:D12)</f>
        <v>6.6511015892028809</v>
      </c>
      <c r="E14" s="45" t="s">
        <v>13</v>
      </c>
      <c r="F14" s="46">
        <f>MEDIAN(F9:F12)</f>
        <v>22.152665138244629</v>
      </c>
      <c r="G14" s="46">
        <f>MEDIAN(G9:G12)</f>
        <v>14.554672718048096</v>
      </c>
      <c r="H14" s="47">
        <f>MEDIAN(H9:H12)</f>
        <v>7.5979924201965332</v>
      </c>
      <c r="I14" s="47">
        <f>MEDIAN(I9:I12)</f>
        <v>0.92944025993347168</v>
      </c>
      <c r="J14" s="47">
        <f>MEDIAN(J9:J12)</f>
        <v>0.52561041640099671</v>
      </c>
      <c r="L14" s="3"/>
      <c r="M14" s="3"/>
      <c r="N14" s="3"/>
      <c r="O14" s="3"/>
      <c r="P14" s="3"/>
    </row>
    <row r="15" spans="1:16" s="5" customFormat="1" thickBot="1" x14ac:dyDescent="0.2">
      <c r="A15" s="48" t="s">
        <v>14</v>
      </c>
      <c r="B15" s="49">
        <f>STDEV(B9:B12)</f>
        <v>6.2009087896139625E-2</v>
      </c>
      <c r="C15" s="49">
        <f>STDEV(C9:C12)</f>
        <v>3.7823347875677267E-2</v>
      </c>
      <c r="D15" s="50">
        <f>STDEV(D9:D12)</f>
        <v>5.2338948915820901E-2</v>
      </c>
      <c r="E15" s="48" t="s">
        <v>14</v>
      </c>
      <c r="F15" s="49">
        <f>STDEV(F9:F12)</f>
        <v>0.14698060156685699</v>
      </c>
      <c r="G15" s="49">
        <f>STDEV(G9:G12)</f>
        <v>1.7295335376449079E-2</v>
      </c>
      <c r="H15" s="50">
        <f>STDEV(H9:H12)</f>
        <v>0.16043836501907785</v>
      </c>
      <c r="I15" s="50">
        <f>STDEV(I9:I12)</f>
        <v>0.16043836501907785</v>
      </c>
      <c r="J15" s="50">
        <f>STDEV(J9:J12)</f>
        <v>5.8977669109921971E-2</v>
      </c>
      <c r="L15" s="3"/>
      <c r="M15" s="3"/>
      <c r="N15" s="3"/>
      <c r="O15" s="3"/>
      <c r="P15" s="3"/>
    </row>
    <row r="16" spans="1:16" s="5" customFormat="1" ht="14" x14ac:dyDescent="0.15">
      <c r="A16" s="10"/>
      <c r="B16" s="10" t="s">
        <v>15</v>
      </c>
      <c r="C16" s="10"/>
      <c r="D16" s="10"/>
      <c r="E16" s="10"/>
      <c r="F16" s="10"/>
      <c r="G16" s="10"/>
      <c r="H16" s="10"/>
      <c r="I16" s="10"/>
      <c r="J16" s="11">
        <f>J15/(SQRT(4))</f>
        <v>2.9488834554960985E-2</v>
      </c>
      <c r="L16" s="3"/>
      <c r="M16" s="3"/>
      <c r="N16" s="3"/>
      <c r="O16" s="3"/>
      <c r="P16" s="3"/>
    </row>
    <row r="17" spans="1:16" s="5" customFormat="1" ht="14" x14ac:dyDescent="0.15">
      <c r="A17" s="28" t="s">
        <v>57</v>
      </c>
      <c r="B17" s="10">
        <f>TTEST(B9:B12,F9:F12,2,2)</f>
        <v>3.0180939856750073E-5</v>
      </c>
      <c r="C17" s="10"/>
      <c r="L17" s="3"/>
      <c r="M17" s="3"/>
      <c r="N17" s="3"/>
      <c r="O17" s="3"/>
      <c r="P17" s="3"/>
    </row>
    <row r="18" spans="1:16" s="5" customFormat="1" ht="14" x14ac:dyDescent="0.15">
      <c r="A18" s="28" t="s">
        <v>1</v>
      </c>
      <c r="B18" s="10">
        <f>TTEST(C9:C12,G9:G12,2,2)</f>
        <v>0.18438170335917881</v>
      </c>
      <c r="C18" s="10"/>
      <c r="D18" s="10"/>
      <c r="E18" s="12"/>
      <c r="F18" s="51"/>
      <c r="L18" s="3"/>
      <c r="M18" s="3"/>
      <c r="N18" s="3"/>
      <c r="O18" s="3"/>
      <c r="P18" s="3"/>
    </row>
    <row r="19" spans="1:16" s="5" customFormat="1" ht="14" x14ac:dyDescent="0.15">
      <c r="A19" s="28" t="s">
        <v>16</v>
      </c>
      <c r="B19" s="64">
        <f>TTEST(D9:D12,H9:H12,2,2)</f>
        <v>3.4249258468028539E-5</v>
      </c>
      <c r="C19" s="10"/>
      <c r="D19" s="10"/>
      <c r="L19" s="3"/>
      <c r="M19" s="3"/>
      <c r="N19" s="3"/>
      <c r="O19" s="3"/>
      <c r="P19" s="3"/>
    </row>
    <row r="20" spans="1:16" s="5" customFormat="1" ht="14" x14ac:dyDescent="0.15">
      <c r="A20" s="52" t="s">
        <v>17</v>
      </c>
      <c r="B20" s="53">
        <f>POWER(-(-I13-I15),2)</f>
        <v>1.1779004881754436</v>
      </c>
      <c r="C20" s="53"/>
      <c r="D20" s="10"/>
      <c r="E20" s="10"/>
      <c r="F20" s="10"/>
      <c r="L20" s="3"/>
      <c r="M20" s="3"/>
      <c r="N20" s="3"/>
      <c r="O20" s="3"/>
      <c r="P20" s="3"/>
    </row>
    <row r="21" spans="1:16" s="5" customFormat="1" ht="14" x14ac:dyDescent="0.15">
      <c r="A21" s="52" t="s">
        <v>18</v>
      </c>
      <c r="B21" s="53">
        <f>POWER(2,-I13)</f>
        <v>0.52672692910132002</v>
      </c>
      <c r="C21" s="53"/>
      <c r="D21" s="10"/>
      <c r="E21" s="10"/>
      <c r="F21" s="10"/>
      <c r="G21" s="10"/>
      <c r="L21" s="3"/>
      <c r="M21" s="3"/>
      <c r="N21" s="3"/>
      <c r="O21" s="3"/>
      <c r="P21" s="3"/>
    </row>
    <row r="22" spans="1:16" x14ac:dyDescent="0.2">
      <c r="L22" s="65"/>
      <c r="M22" s="65"/>
      <c r="N22" s="65"/>
      <c r="O22" s="65"/>
      <c r="P22" s="65"/>
    </row>
    <row r="23" spans="1:16" ht="18" x14ac:dyDescent="0.2">
      <c r="A23" s="27" t="s">
        <v>24</v>
      </c>
      <c r="L23" s="65"/>
      <c r="M23" s="65"/>
      <c r="N23" s="65"/>
      <c r="O23" s="65"/>
      <c r="P23" s="65"/>
    </row>
    <row r="24" spans="1:16" ht="16" thickBot="1" x14ac:dyDescent="0.25">
      <c r="L24" s="65"/>
      <c r="M24" s="65"/>
      <c r="N24" s="65"/>
      <c r="O24" s="65"/>
      <c r="P24" s="65"/>
    </row>
    <row r="25" spans="1:16" s="5" customFormat="1" thickBot="1" x14ac:dyDescent="0.2">
      <c r="A25" s="32" t="s">
        <v>7</v>
      </c>
      <c r="B25" s="35" t="s">
        <v>58</v>
      </c>
      <c r="C25" s="35" t="s">
        <v>1</v>
      </c>
      <c r="D25" s="34" t="s">
        <v>8</v>
      </c>
      <c r="E25" s="32" t="s">
        <v>26</v>
      </c>
      <c r="F25" s="35" t="s">
        <v>58</v>
      </c>
      <c r="G25" s="35" t="s">
        <v>1</v>
      </c>
      <c r="H25" s="34" t="s">
        <v>8</v>
      </c>
      <c r="I25" s="33" t="s">
        <v>10</v>
      </c>
      <c r="J25" s="35" t="s">
        <v>11</v>
      </c>
      <c r="L25" s="3"/>
      <c r="M25" s="3"/>
      <c r="N25" s="3"/>
      <c r="O25" s="3"/>
      <c r="P25" s="3"/>
    </row>
    <row r="26" spans="1:16" s="5" customFormat="1" ht="14" x14ac:dyDescent="0.15">
      <c r="A26" s="22" t="s">
        <v>37</v>
      </c>
      <c r="B26" s="6">
        <v>20.248813629150391</v>
      </c>
      <c r="C26" s="6">
        <v>14.735267639160156</v>
      </c>
      <c r="D26" s="55">
        <f>B26-C26</f>
        <v>5.5135459899902344</v>
      </c>
      <c r="E26" s="22" t="s">
        <v>37</v>
      </c>
      <c r="F26" s="6">
        <v>20.765718460083008</v>
      </c>
      <c r="G26" s="6">
        <v>14.653218269348145</v>
      </c>
      <c r="H26" s="55">
        <f>F26-G26</f>
        <v>6.1125001907348633</v>
      </c>
      <c r="I26" s="56">
        <f>H26-$D$29</f>
        <v>0.44343725840250681</v>
      </c>
      <c r="J26" s="38">
        <f>POWER(2,-I26)</f>
        <v>0.73538045678262032</v>
      </c>
      <c r="L26" s="3"/>
      <c r="M26" s="3"/>
      <c r="N26" s="3"/>
      <c r="O26" s="3"/>
      <c r="P26" s="3"/>
    </row>
    <row r="27" spans="1:16" s="5" customFormat="1" ht="14" x14ac:dyDescent="0.15">
      <c r="A27" s="2" t="s">
        <v>38</v>
      </c>
      <c r="B27" s="4">
        <v>20.374109268188477</v>
      </c>
      <c r="C27" s="4">
        <v>14.922684669494629</v>
      </c>
      <c r="D27" s="36">
        <f>B27-C27</f>
        <v>5.4514245986938477</v>
      </c>
      <c r="E27" s="2" t="s">
        <v>38</v>
      </c>
      <c r="F27" s="4">
        <v>20.834745407104492</v>
      </c>
      <c r="G27" s="4">
        <v>14.742934226989746</v>
      </c>
      <c r="H27" s="36">
        <f>F27-G27</f>
        <v>6.0918111801147461</v>
      </c>
      <c r="I27" s="37">
        <f t="shared" ref="I27:I28" si="2">H27-$D$29</f>
        <v>0.42274824778238962</v>
      </c>
      <c r="J27" s="39">
        <f>POWER(2,-I27)</f>
        <v>0.74600218036823762</v>
      </c>
      <c r="L27" s="3"/>
      <c r="M27" s="3"/>
      <c r="N27" s="3"/>
      <c r="O27" s="3"/>
      <c r="P27" s="3"/>
    </row>
    <row r="28" spans="1:16" s="5" customFormat="1" thickBot="1" x14ac:dyDescent="0.2">
      <c r="A28" s="23" t="s">
        <v>39</v>
      </c>
      <c r="B28" s="9">
        <v>20.906892776489258</v>
      </c>
      <c r="C28" s="9">
        <v>14.86467456817627</v>
      </c>
      <c r="D28" s="57">
        <f>B28-C28</f>
        <v>6.0422182083129883</v>
      </c>
      <c r="E28" s="23" t="s">
        <v>39</v>
      </c>
      <c r="F28" s="9">
        <v>20.373947143554688</v>
      </c>
      <c r="G28" s="9">
        <v>14.608895301818848</v>
      </c>
      <c r="H28" s="57">
        <f>F28-G28</f>
        <v>5.7650518417358398</v>
      </c>
      <c r="I28" s="58">
        <f t="shared" si="2"/>
        <v>9.5988909403483369E-2</v>
      </c>
      <c r="J28" s="40">
        <f>POWER(2,-I28)</f>
        <v>0.93563069038581848</v>
      </c>
      <c r="L28" s="3"/>
      <c r="M28" s="3"/>
      <c r="N28" s="3"/>
      <c r="O28" s="3"/>
      <c r="P28" s="3"/>
    </row>
    <row r="29" spans="1:16" s="5" customFormat="1" ht="14" x14ac:dyDescent="0.15">
      <c r="A29" s="59" t="s">
        <v>12</v>
      </c>
      <c r="B29" s="42">
        <f>AVERAGE(B26:B28)</f>
        <v>20.509938557942707</v>
      </c>
      <c r="C29" s="42">
        <f>AVERAGE(C26:C28)</f>
        <v>14.840875625610352</v>
      </c>
      <c r="D29" s="44">
        <f>AVERAGE(D26:D28)</f>
        <v>5.6690629323323565</v>
      </c>
      <c r="E29" s="59" t="s">
        <v>12</v>
      </c>
      <c r="F29" s="42">
        <f>AVERAGE(F26:F28)</f>
        <v>20.65813700358073</v>
      </c>
      <c r="G29" s="42">
        <f>AVERAGE(G26:G28)</f>
        <v>14.668349266052246</v>
      </c>
      <c r="H29" s="44">
        <f>AVERAGE(H26:H28)</f>
        <v>5.9897877375284834</v>
      </c>
      <c r="I29" s="44">
        <f>AVERAGE(I26:I28)</f>
        <v>0.32072480519612662</v>
      </c>
      <c r="J29" s="63">
        <f>AVERAGE(J26:J28)</f>
        <v>0.80567110917889206</v>
      </c>
      <c r="K29" s="61"/>
      <c r="L29" s="3"/>
      <c r="M29" s="3"/>
      <c r="N29" s="3"/>
      <c r="O29" s="3"/>
      <c r="P29" s="3"/>
    </row>
    <row r="30" spans="1:16" s="5" customFormat="1" ht="14" x14ac:dyDescent="0.15">
      <c r="A30" s="45" t="s">
        <v>13</v>
      </c>
      <c r="B30" s="46">
        <f>MEDIAN(B26:B28)</f>
        <v>20.374109268188477</v>
      </c>
      <c r="C30" s="46">
        <f>MEDIAN(C26:C28)</f>
        <v>14.86467456817627</v>
      </c>
      <c r="D30" s="47">
        <f>MEDIAN(D26:D28)</f>
        <v>5.5135459899902344</v>
      </c>
      <c r="E30" s="45" t="s">
        <v>13</v>
      </c>
      <c r="F30" s="46">
        <f>MEDIAN(F26:F28)</f>
        <v>20.765718460083008</v>
      </c>
      <c r="G30" s="46">
        <f>MEDIAN(G26:G28)</f>
        <v>14.653218269348145</v>
      </c>
      <c r="H30" s="47">
        <f>MEDIAN(H26:H28)</f>
        <v>6.0918111801147461</v>
      </c>
      <c r="I30" s="47">
        <f>MEDIAN(I26:I28)</f>
        <v>0.42274824778238962</v>
      </c>
      <c r="J30" s="47">
        <f>MEDIAN(J26:J28)</f>
        <v>0.74600218036823762</v>
      </c>
      <c r="L30" s="3"/>
      <c r="M30" s="3"/>
      <c r="N30" s="3"/>
      <c r="O30" s="3"/>
      <c r="P30" s="3"/>
    </row>
    <row r="31" spans="1:16" s="5" customFormat="1" thickBot="1" x14ac:dyDescent="0.2">
      <c r="A31" s="48" t="s">
        <v>14</v>
      </c>
      <c r="B31" s="49">
        <f>STDEV(B26:B28)</f>
        <v>0.34943416834493579</v>
      </c>
      <c r="C31" s="49">
        <f>STDEV(C26:C28)</f>
        <v>9.5948309340446736E-2</v>
      </c>
      <c r="D31" s="50">
        <f>STDEV(D26:D28)</f>
        <v>0.32465121562730309</v>
      </c>
      <c r="E31" s="48" t="s">
        <v>14</v>
      </c>
      <c r="F31" s="49">
        <f>STDEV(F26:F28)</f>
        <v>0.24852381628325398</v>
      </c>
      <c r="G31" s="49">
        <f>STDEV(G26:G28)</f>
        <v>6.8288495818747366E-2</v>
      </c>
      <c r="H31" s="50">
        <f>STDEV(H26:H28)</f>
        <v>0.19490170839015541</v>
      </c>
      <c r="I31" s="50">
        <f>STDEV(I26:I28)</f>
        <v>0.19490170839015544</v>
      </c>
      <c r="J31" s="50">
        <f>STDEV(J26:J28)</f>
        <v>0.11267353200105275</v>
      </c>
      <c r="L31" s="3"/>
      <c r="M31" s="3"/>
      <c r="N31" s="3"/>
      <c r="O31" s="3"/>
      <c r="P31" s="3"/>
    </row>
    <row r="32" spans="1:16" s="5" customFormat="1" ht="14" x14ac:dyDescent="0.15">
      <c r="A32" s="10"/>
      <c r="B32" s="10" t="s">
        <v>15</v>
      </c>
      <c r="C32" s="10"/>
      <c r="D32" s="10"/>
      <c r="E32" s="10"/>
      <c r="F32" s="10"/>
      <c r="G32" s="10"/>
      <c r="H32" s="10"/>
      <c r="I32" s="10"/>
      <c r="J32" s="11">
        <f>J31/(SQRT(4))</f>
        <v>5.6336766000526374E-2</v>
      </c>
      <c r="L32" s="3"/>
      <c r="M32" s="3"/>
      <c r="N32" s="3"/>
      <c r="O32" s="3"/>
      <c r="P32" s="3"/>
    </row>
    <row r="33" spans="1:16" s="5" customFormat="1" ht="14" x14ac:dyDescent="0.15">
      <c r="A33" s="28" t="s">
        <v>58</v>
      </c>
      <c r="B33" s="10">
        <f>TTEST(B26:B28,F26:F28,2,2)</f>
        <v>0.58167629277638844</v>
      </c>
      <c r="C33" s="10"/>
      <c r="E33" s="12"/>
      <c r="L33" s="3"/>
      <c r="M33" s="3"/>
      <c r="N33" s="3"/>
      <c r="O33" s="3"/>
      <c r="P33" s="3"/>
    </row>
    <row r="34" spans="1:16" s="5" customFormat="1" ht="14" x14ac:dyDescent="0.15">
      <c r="A34" s="28" t="s">
        <v>1</v>
      </c>
      <c r="B34" s="10">
        <f>TTEST(C26:C28,G26:G28,2,2)</f>
        <v>6.4158535253759266E-2</v>
      </c>
      <c r="C34" s="10"/>
      <c r="D34" s="10"/>
      <c r="L34" s="3"/>
      <c r="M34" s="3"/>
      <c r="N34" s="3"/>
      <c r="O34" s="3"/>
      <c r="P34" s="3"/>
    </row>
    <row r="35" spans="1:16" s="5" customFormat="1" ht="14" x14ac:dyDescent="0.15">
      <c r="A35" s="28" t="s">
        <v>16</v>
      </c>
      <c r="B35" s="64">
        <f>TTEST(D26:D28,H26:H28,2,2)</f>
        <v>0.21626289318571085</v>
      </c>
      <c r="C35" s="10"/>
      <c r="D35" s="10"/>
      <c r="L35" s="3"/>
      <c r="M35" s="3"/>
      <c r="N35" s="3"/>
      <c r="O35" s="3"/>
      <c r="P35" s="3"/>
    </row>
    <row r="36" spans="1:16" s="5" customFormat="1" ht="14" x14ac:dyDescent="0.15">
      <c r="A36" s="52" t="s">
        <v>17</v>
      </c>
      <c r="B36" s="53">
        <f>POWER(-(-I29-I31),2)</f>
        <v>0.26587070151314435</v>
      </c>
      <c r="C36" s="53"/>
      <c r="D36" s="10"/>
      <c r="E36" s="10"/>
      <c r="F36" s="10"/>
      <c r="L36" s="3"/>
      <c r="M36" s="3"/>
      <c r="N36" s="3"/>
      <c r="O36" s="3"/>
      <c r="P36" s="3"/>
    </row>
    <row r="37" spans="1:16" s="5" customFormat="1" ht="14" x14ac:dyDescent="0.15">
      <c r="A37" s="52" t="s">
        <v>18</v>
      </c>
      <c r="B37" s="53">
        <f>POWER(2,-I29)</f>
        <v>0.80066752382321549</v>
      </c>
      <c r="C37" s="53"/>
      <c r="D37" s="10"/>
      <c r="E37" s="10"/>
      <c r="F37" s="10"/>
      <c r="G37" s="10"/>
      <c r="L37" s="3"/>
      <c r="M37" s="3"/>
      <c r="N37" s="3"/>
      <c r="O37" s="3"/>
      <c r="P37" s="3"/>
    </row>
    <row r="38" spans="1:16" ht="16" thickBot="1" x14ac:dyDescent="0.25">
      <c r="L38" s="65"/>
      <c r="M38" s="65"/>
      <c r="N38" s="65"/>
      <c r="O38" s="65"/>
      <c r="P38" s="65"/>
    </row>
    <row r="39" spans="1:16" s="5" customFormat="1" thickBot="1" x14ac:dyDescent="0.2">
      <c r="A39" s="32" t="s">
        <v>7</v>
      </c>
      <c r="B39" s="35" t="s">
        <v>58</v>
      </c>
      <c r="C39" s="35" t="s">
        <v>1</v>
      </c>
      <c r="D39" s="34" t="s">
        <v>8</v>
      </c>
      <c r="E39" s="32" t="s">
        <v>26</v>
      </c>
      <c r="F39" s="35" t="s">
        <v>58</v>
      </c>
      <c r="G39" s="35" t="s">
        <v>1</v>
      </c>
      <c r="H39" s="34" t="s">
        <v>8</v>
      </c>
      <c r="I39" s="33" t="s">
        <v>10</v>
      </c>
      <c r="J39" s="35" t="s">
        <v>11</v>
      </c>
      <c r="L39" s="3"/>
      <c r="M39" s="3"/>
      <c r="N39" s="3"/>
      <c r="O39" s="3"/>
      <c r="P39" s="3"/>
    </row>
    <row r="40" spans="1:16" s="5" customFormat="1" ht="14" x14ac:dyDescent="0.15">
      <c r="A40" s="22" t="s">
        <v>27</v>
      </c>
      <c r="B40" s="6">
        <v>21.260736465454102</v>
      </c>
      <c r="C40" s="6">
        <v>15.005456924438477</v>
      </c>
      <c r="D40" s="55">
        <f>B40-C40</f>
        <v>6.255279541015625</v>
      </c>
      <c r="E40" s="22" t="s">
        <v>27</v>
      </c>
      <c r="F40" s="6">
        <v>22.011196136474609</v>
      </c>
      <c r="G40" s="6">
        <v>14.590704917907715</v>
      </c>
      <c r="H40" s="55">
        <f>F40-G40</f>
        <v>7.4204912185668945</v>
      </c>
      <c r="I40" s="56">
        <f>H40-$D$43</f>
        <v>1.4457937876383467</v>
      </c>
      <c r="J40" s="38">
        <f>POWER(2,-I40)</f>
        <v>0.36709012547567427</v>
      </c>
      <c r="L40" s="3"/>
      <c r="M40" s="3"/>
      <c r="N40" s="3"/>
      <c r="O40" s="3"/>
      <c r="P40" s="3"/>
    </row>
    <row r="41" spans="1:16" s="5" customFormat="1" ht="14" x14ac:dyDescent="0.15">
      <c r="A41" s="2" t="s">
        <v>28</v>
      </c>
      <c r="B41" s="4">
        <v>21.084943771362305</v>
      </c>
      <c r="C41" s="4">
        <v>14.820024490356445</v>
      </c>
      <c r="D41" s="36">
        <f>B41-C41</f>
        <v>6.2649192810058594</v>
      </c>
      <c r="E41" s="2" t="s">
        <v>28</v>
      </c>
      <c r="F41" s="4">
        <v>21.691812515258789</v>
      </c>
      <c r="G41" s="4">
        <v>14.644449234008789</v>
      </c>
      <c r="H41" s="36">
        <f>F41-G41</f>
        <v>7.04736328125</v>
      </c>
      <c r="I41" s="37">
        <f t="shared" ref="I41:I42" si="3">H41-$D$43</f>
        <v>1.0726658503214521</v>
      </c>
      <c r="J41" s="39">
        <f>POWER(2,-I41)</f>
        <v>0.47543965677546218</v>
      </c>
      <c r="L41" s="3"/>
      <c r="M41" s="3"/>
      <c r="N41" s="3"/>
      <c r="O41" s="3"/>
      <c r="P41" s="3"/>
    </row>
    <row r="42" spans="1:16" s="5" customFormat="1" thickBot="1" x14ac:dyDescent="0.2">
      <c r="A42" s="23" t="s">
        <v>29</v>
      </c>
      <c r="B42" s="9">
        <v>20.220670700073242</v>
      </c>
      <c r="C42" s="9">
        <v>14.816777229309082</v>
      </c>
      <c r="D42" s="57">
        <f>B42-C42</f>
        <v>5.4038934707641602</v>
      </c>
      <c r="E42" s="23" t="s">
        <v>29</v>
      </c>
      <c r="F42" s="9">
        <v>21.725765228271484</v>
      </c>
      <c r="G42" s="9">
        <v>14.56489372253418</v>
      </c>
      <c r="H42" s="57">
        <f>F42-G42</f>
        <v>7.1608715057373047</v>
      </c>
      <c r="I42" s="58">
        <f t="shared" si="3"/>
        <v>1.1861740748087568</v>
      </c>
      <c r="J42" s="40">
        <f>POWER(2,-I42)</f>
        <v>0.43946675143454234</v>
      </c>
      <c r="L42" s="3"/>
      <c r="M42" s="3"/>
      <c r="N42" s="3"/>
      <c r="O42" s="3"/>
      <c r="P42" s="3"/>
    </row>
    <row r="43" spans="1:16" s="5" customFormat="1" ht="14" x14ac:dyDescent="0.15">
      <c r="A43" s="59" t="s">
        <v>12</v>
      </c>
      <c r="B43" s="42">
        <f>AVERAGE(B40:B42)</f>
        <v>20.855450312296551</v>
      </c>
      <c r="C43" s="42">
        <f>AVERAGE(C40:C42)</f>
        <v>14.880752881368002</v>
      </c>
      <c r="D43" s="44">
        <f>AVERAGE(D40:D42)</f>
        <v>5.9746974309285479</v>
      </c>
      <c r="E43" s="59" t="s">
        <v>12</v>
      </c>
      <c r="F43" s="42">
        <f>AVERAGE(F40:F42)</f>
        <v>21.809591293334961</v>
      </c>
      <c r="G43" s="42">
        <f>AVERAGE(G40:G42)</f>
        <v>14.600015958150228</v>
      </c>
      <c r="H43" s="44">
        <f>AVERAGE(H40:H42)</f>
        <v>7.2095753351847334</v>
      </c>
      <c r="I43" s="44">
        <f>AVERAGE(I40:I42)</f>
        <v>1.2348779042561853</v>
      </c>
      <c r="J43" s="63">
        <f>AVERAGE(J40:J42)</f>
        <v>0.42733217789522621</v>
      </c>
      <c r="K43" s="61"/>
      <c r="L43" s="3"/>
      <c r="M43" s="3"/>
      <c r="N43" s="3"/>
      <c r="O43" s="3"/>
      <c r="P43" s="3"/>
    </row>
    <row r="44" spans="1:16" s="5" customFormat="1" ht="14" x14ac:dyDescent="0.15">
      <c r="A44" s="45" t="s">
        <v>13</v>
      </c>
      <c r="B44" s="46">
        <f>MEDIAN(B40:B42)</f>
        <v>21.084943771362305</v>
      </c>
      <c r="C44" s="46">
        <f>MEDIAN(C40:C42)</f>
        <v>14.820024490356445</v>
      </c>
      <c r="D44" s="47">
        <f>MEDIAN(D40:D42)</f>
        <v>6.255279541015625</v>
      </c>
      <c r="E44" s="45" t="s">
        <v>13</v>
      </c>
      <c r="F44" s="46">
        <f>MEDIAN(F40:F42)</f>
        <v>21.725765228271484</v>
      </c>
      <c r="G44" s="46">
        <f>MEDIAN(G40:G42)</f>
        <v>14.590704917907715</v>
      </c>
      <c r="H44" s="47">
        <f>MEDIAN(H40:H42)</f>
        <v>7.1608715057373047</v>
      </c>
      <c r="I44" s="47">
        <f>MEDIAN(I40:I42)</f>
        <v>1.1861740748087568</v>
      </c>
      <c r="J44" s="47">
        <f>MEDIAN(J40:J42)</f>
        <v>0.43946675143454234</v>
      </c>
      <c r="L44" s="3"/>
      <c r="M44" s="3"/>
      <c r="N44" s="3"/>
      <c r="O44" s="3"/>
      <c r="P44" s="3"/>
    </row>
    <row r="45" spans="1:16" s="5" customFormat="1" thickBot="1" x14ac:dyDescent="0.2">
      <c r="A45" s="48" t="s">
        <v>14</v>
      </c>
      <c r="B45" s="49">
        <f>STDEV(B40:B42)</f>
        <v>0.55671773359108323</v>
      </c>
      <c r="C45" s="49">
        <f>STDEV(C40:C42)</f>
        <v>0.10800907343677031</v>
      </c>
      <c r="D45" s="50">
        <f>STDEV(D40:D42)</f>
        <v>0.49435422709963855</v>
      </c>
      <c r="E45" s="48" t="s">
        <v>14</v>
      </c>
      <c r="F45" s="49">
        <f>STDEV(F40:F42)</f>
        <v>0.17541830367225736</v>
      </c>
      <c r="G45" s="49">
        <f>STDEV(G40:G42)</f>
        <v>4.0586838436800526E-2</v>
      </c>
      <c r="H45" s="50">
        <f>STDEV(H40:H42)</f>
        <v>0.19127248012645007</v>
      </c>
      <c r="I45" s="50">
        <f>STDEV(I40:I42)</f>
        <v>0.19127248012644929</v>
      </c>
      <c r="J45" s="50">
        <f>STDEV(J40:J42)</f>
        <v>5.5184609624937625E-2</v>
      </c>
      <c r="L45" s="3"/>
      <c r="M45" s="3"/>
      <c r="N45" s="3"/>
      <c r="O45" s="3"/>
      <c r="P45" s="3"/>
    </row>
    <row r="46" spans="1:16" s="5" customFormat="1" ht="14" x14ac:dyDescent="0.15">
      <c r="A46" s="10"/>
      <c r="B46" s="10" t="s">
        <v>15</v>
      </c>
      <c r="C46" s="10"/>
      <c r="D46" s="10"/>
      <c r="E46" s="10"/>
      <c r="F46" s="10"/>
      <c r="G46" s="10"/>
      <c r="H46" s="10"/>
      <c r="I46" s="10"/>
      <c r="J46" s="11">
        <f>J45/(SQRT(4))</f>
        <v>2.7592304812468813E-2</v>
      </c>
      <c r="L46" s="3"/>
      <c r="M46" s="3"/>
      <c r="N46" s="3"/>
      <c r="O46" s="3"/>
      <c r="P46" s="3"/>
    </row>
    <row r="47" spans="1:16" s="5" customFormat="1" ht="14" x14ac:dyDescent="0.15">
      <c r="A47" s="28" t="s">
        <v>58</v>
      </c>
      <c r="B47" s="10">
        <f>TTEST(B40:B42,F40:F42,2,2)</f>
        <v>4.7283524769210251E-2</v>
      </c>
      <c r="C47" s="10"/>
      <c r="F47" s="51"/>
      <c r="L47" s="3"/>
      <c r="M47" s="3"/>
      <c r="N47" s="3"/>
      <c r="O47" s="3"/>
      <c r="P47" s="3"/>
    </row>
    <row r="48" spans="1:16" s="5" customFormat="1" ht="14" x14ac:dyDescent="0.15">
      <c r="A48" s="28" t="s">
        <v>1</v>
      </c>
      <c r="B48" s="10">
        <f>TTEST(C40:C42,G40:G42,2,2)</f>
        <v>1.3540127924522355E-2</v>
      </c>
      <c r="C48" s="10"/>
      <c r="D48" s="10"/>
      <c r="L48" s="3"/>
      <c r="M48" s="3"/>
      <c r="N48" s="3"/>
      <c r="O48" s="3"/>
      <c r="P48" s="3"/>
    </row>
    <row r="49" spans="1:16" s="5" customFormat="1" ht="14" x14ac:dyDescent="0.15">
      <c r="A49" s="28" t="s">
        <v>16</v>
      </c>
      <c r="B49" s="64">
        <f>TTEST(D40:D42,H40:H42,2,2)</f>
        <v>1.566740167291119E-2</v>
      </c>
      <c r="C49" s="10"/>
      <c r="D49" s="10"/>
      <c r="L49" s="3"/>
      <c r="M49" s="3"/>
      <c r="N49" s="3"/>
      <c r="O49" s="3"/>
      <c r="P49" s="3"/>
    </row>
    <row r="50" spans="1:16" s="5" customFormat="1" ht="14" x14ac:dyDescent="0.15">
      <c r="A50" s="52" t="s">
        <v>17</v>
      </c>
      <c r="B50" s="53">
        <f>POWER(-(-I43-I45),2)</f>
        <v>2.0339049188747365</v>
      </c>
      <c r="C50" s="53"/>
      <c r="D50" s="10"/>
      <c r="E50" s="10"/>
      <c r="F50" s="10"/>
      <c r="L50" s="3"/>
      <c r="M50" s="3"/>
      <c r="N50" s="3"/>
      <c r="O50" s="3"/>
      <c r="P50" s="3"/>
    </row>
    <row r="51" spans="1:16" s="5" customFormat="1" ht="14" x14ac:dyDescent="0.15">
      <c r="A51" s="52" t="s">
        <v>18</v>
      </c>
      <c r="B51" s="53">
        <f>POWER(2,-I43)</f>
        <v>0.42487845564772697</v>
      </c>
      <c r="C51" s="53"/>
      <c r="D51" s="10"/>
      <c r="E51" s="10"/>
      <c r="F51" s="10"/>
      <c r="G51" s="10"/>
      <c r="L51" s="3"/>
      <c r="M51" s="3"/>
      <c r="N51" s="3"/>
      <c r="O51" s="3"/>
      <c r="P51" s="3"/>
    </row>
    <row r="52" spans="1:16" x14ac:dyDescent="0.2">
      <c r="L52" s="65"/>
      <c r="M52" s="65"/>
      <c r="N52" s="65"/>
      <c r="O52" s="65"/>
      <c r="P52" s="65"/>
    </row>
    <row r="53" spans="1:16" x14ac:dyDescent="0.2">
      <c r="L53" s="65"/>
      <c r="M53" s="65"/>
      <c r="N53" s="65"/>
      <c r="O53" s="65"/>
      <c r="P53" s="65"/>
    </row>
    <row r="54" spans="1:16" x14ac:dyDescent="0.2">
      <c r="L54" s="65"/>
      <c r="M54" s="65"/>
      <c r="N54" s="65"/>
      <c r="O54" s="65"/>
      <c r="P54" s="65"/>
    </row>
    <row r="55" spans="1:16" x14ac:dyDescent="0.2">
      <c r="L55" s="65"/>
      <c r="M55" s="65"/>
      <c r="N55" s="65"/>
      <c r="O55" s="65"/>
      <c r="P55" s="65"/>
    </row>
    <row r="56" spans="1:16" x14ac:dyDescent="0.2">
      <c r="L56" s="65"/>
      <c r="M56" s="65"/>
      <c r="N56" s="65"/>
      <c r="O56" s="65"/>
      <c r="P56" s="65"/>
    </row>
    <row r="57" spans="1:16" x14ac:dyDescent="0.2">
      <c r="L57" s="65"/>
      <c r="M57" s="65"/>
      <c r="N57" s="65"/>
      <c r="O57" s="65"/>
      <c r="P57" s="65"/>
    </row>
    <row r="58" spans="1:16" x14ac:dyDescent="0.2">
      <c r="L58" s="65"/>
      <c r="M58" s="65"/>
      <c r="N58" s="65"/>
      <c r="O58" s="65"/>
      <c r="P58" s="65"/>
    </row>
    <row r="59" spans="1:16" x14ac:dyDescent="0.2">
      <c r="L59" s="65"/>
      <c r="M59" s="65"/>
      <c r="N59" s="65"/>
      <c r="O59" s="65"/>
      <c r="P59" s="65"/>
    </row>
    <row r="60" spans="1:16" x14ac:dyDescent="0.2">
      <c r="L60" s="65"/>
      <c r="M60" s="65"/>
      <c r="N60" s="65"/>
      <c r="O60" s="65"/>
      <c r="P60" s="65"/>
    </row>
    <row r="61" spans="1:16" x14ac:dyDescent="0.2">
      <c r="L61" s="65"/>
      <c r="M61" s="65"/>
      <c r="N61" s="65"/>
      <c r="O61" s="65"/>
      <c r="P61" s="6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32C84-1531-4CE2-BD26-6C41A3A4CA22}">
  <dimension ref="A1:P61"/>
  <sheetViews>
    <sheetView tabSelected="1" workbookViewId="0">
      <selection activeCell="A2" sqref="A2"/>
    </sheetView>
  </sheetViews>
  <sheetFormatPr baseColWidth="10" defaultColWidth="9.1640625" defaultRowHeight="14" x14ac:dyDescent="0.15"/>
  <cols>
    <col min="1" max="1" width="14.6640625" style="5" customWidth="1"/>
    <col min="2" max="4" width="10.33203125" style="5" customWidth="1"/>
    <col min="5" max="5" width="14.6640625" style="5" customWidth="1"/>
    <col min="6" max="9" width="10.33203125" style="5" customWidth="1"/>
    <col min="10" max="10" width="11.1640625" style="5" customWidth="1"/>
    <col min="11" max="11" width="11.5" style="5" bestFit="1" customWidth="1"/>
    <col min="12" max="12" width="9.33203125" style="5" bestFit="1" customWidth="1"/>
    <col min="13" max="13" width="9.1640625" style="5"/>
    <col min="14" max="15" width="9.33203125" style="5" bestFit="1" customWidth="1"/>
    <col min="16" max="16384" width="9.1640625" style="5"/>
  </cols>
  <sheetData>
    <row r="1" spans="1:16" s="69" customFormat="1" x14ac:dyDescent="0.15">
      <c r="A1" s="69" t="s">
        <v>73</v>
      </c>
    </row>
    <row r="3" spans="1:16" ht="18" x14ac:dyDescent="0.2">
      <c r="A3" s="27" t="s">
        <v>24</v>
      </c>
      <c r="B3" s="28"/>
      <c r="C3" s="10"/>
      <c r="D3" s="10"/>
      <c r="E3" s="10"/>
      <c r="F3" s="10"/>
      <c r="G3" s="10"/>
      <c r="H3" s="10"/>
      <c r="J3" s="29">
        <v>43430</v>
      </c>
      <c r="K3" s="5" t="s">
        <v>1</v>
      </c>
      <c r="L3" s="3"/>
      <c r="M3" s="3"/>
      <c r="N3" s="3"/>
      <c r="O3" s="3"/>
      <c r="P3" s="3"/>
    </row>
    <row r="4" spans="1:16" ht="16" x14ac:dyDescent="0.2">
      <c r="A4" s="31" t="s">
        <v>2</v>
      </c>
      <c r="B4" s="28"/>
      <c r="C4" s="10"/>
      <c r="D4" s="10"/>
      <c r="E4" s="10"/>
      <c r="F4" s="10"/>
      <c r="G4" s="10"/>
      <c r="H4" s="10"/>
      <c r="J4" s="29">
        <v>43446</v>
      </c>
      <c r="K4" s="5" t="s">
        <v>59</v>
      </c>
      <c r="L4" s="3"/>
      <c r="M4" s="3"/>
      <c r="N4" s="3"/>
      <c r="O4" s="3"/>
      <c r="P4" s="3"/>
    </row>
    <row r="5" spans="1:16" ht="16" x14ac:dyDescent="0.2">
      <c r="A5" s="31" t="s">
        <v>4</v>
      </c>
      <c r="B5" s="28"/>
      <c r="C5" s="10"/>
      <c r="D5" s="10"/>
      <c r="E5" s="10"/>
      <c r="F5" s="10"/>
      <c r="G5" s="10"/>
      <c r="H5" s="10"/>
      <c r="J5" s="10" t="s">
        <v>25</v>
      </c>
      <c r="L5" s="3"/>
      <c r="M5" s="3"/>
      <c r="N5" s="3"/>
      <c r="O5" s="3"/>
      <c r="P5" s="3"/>
    </row>
    <row r="6" spans="1:16" ht="16" x14ac:dyDescent="0.2">
      <c r="A6" s="31"/>
      <c r="B6" s="28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ht="15" thickBot="1" x14ac:dyDescent="0.2">
      <c r="L7" s="3"/>
      <c r="M7" s="3"/>
      <c r="N7" s="3"/>
      <c r="O7" s="3"/>
      <c r="P7" s="3"/>
    </row>
    <row r="8" spans="1:16" ht="15" thickBot="1" x14ac:dyDescent="0.2">
      <c r="A8" s="32" t="s">
        <v>7</v>
      </c>
      <c r="B8" s="33" t="s">
        <v>59</v>
      </c>
      <c r="C8" s="33" t="s">
        <v>1</v>
      </c>
      <c r="D8" s="34" t="s">
        <v>8</v>
      </c>
      <c r="E8" s="32" t="s">
        <v>9</v>
      </c>
      <c r="F8" s="33" t="s">
        <v>59</v>
      </c>
      <c r="G8" s="33" t="s">
        <v>1</v>
      </c>
      <c r="H8" s="34" t="s">
        <v>8</v>
      </c>
      <c r="I8" s="33" t="s">
        <v>10</v>
      </c>
      <c r="J8" s="35" t="s">
        <v>11</v>
      </c>
      <c r="L8" s="3"/>
      <c r="M8" s="3"/>
      <c r="N8" s="3"/>
      <c r="O8" s="3"/>
      <c r="P8" s="3"/>
    </row>
    <row r="9" spans="1:16" x14ac:dyDescent="0.15">
      <c r="A9" s="2" t="s">
        <v>32</v>
      </c>
      <c r="B9" s="18">
        <v>26.133022308349609</v>
      </c>
      <c r="C9" s="18">
        <v>14.584970474243164</v>
      </c>
      <c r="D9" s="36">
        <f>B9-C9</f>
        <v>11.548051834106445</v>
      </c>
      <c r="E9" s="2" t="s">
        <v>32</v>
      </c>
      <c r="F9" s="18">
        <v>27.46143913269043</v>
      </c>
      <c r="G9" s="18">
        <v>14.548402786254883</v>
      </c>
      <c r="H9" s="36">
        <f>F9-G9</f>
        <v>12.913036346435547</v>
      </c>
      <c r="I9" s="37">
        <f>H9-$D$13</f>
        <v>1.346238374710083</v>
      </c>
      <c r="J9" s="38">
        <f>POWER(2,-I9)</f>
        <v>0.39331623015532124</v>
      </c>
      <c r="L9" s="3"/>
      <c r="M9" s="3"/>
      <c r="N9" s="3"/>
      <c r="O9" s="3"/>
      <c r="P9" s="3"/>
    </row>
    <row r="10" spans="1:16" x14ac:dyDescent="0.15">
      <c r="A10" s="2" t="s">
        <v>33</v>
      </c>
      <c r="B10" s="19">
        <v>25.991155624389648</v>
      </c>
      <c r="C10" s="19">
        <v>14.556351661682129</v>
      </c>
      <c r="D10" s="36">
        <f t="shared" ref="D10:D12" si="0">B10-C10</f>
        <v>11.43480396270752</v>
      </c>
      <c r="E10" s="2" t="s">
        <v>33</v>
      </c>
      <c r="F10" s="20">
        <v>27.527833938598633</v>
      </c>
      <c r="G10" s="20">
        <v>14.536931991577148</v>
      </c>
      <c r="H10" s="36">
        <f>F10-G10</f>
        <v>12.990901947021484</v>
      </c>
      <c r="I10" s="37">
        <f t="shared" ref="I10:I12" si="1">H10-$D$13</f>
        <v>1.4241039752960205</v>
      </c>
      <c r="J10" s="39">
        <f>POWER(2,-I10)</f>
        <v>0.3726507387248712</v>
      </c>
      <c r="L10" s="3"/>
      <c r="M10" s="3"/>
      <c r="N10" s="3"/>
      <c r="O10" s="3"/>
      <c r="P10" s="3"/>
    </row>
    <row r="11" spans="1:16" x14ac:dyDescent="0.15">
      <c r="A11" s="8" t="s">
        <v>34</v>
      </c>
      <c r="B11" s="20">
        <v>26.272495269775391</v>
      </c>
      <c r="C11" s="20">
        <v>14.640927314758301</v>
      </c>
      <c r="D11" s="36">
        <f t="shared" si="0"/>
        <v>11.63156795501709</v>
      </c>
      <c r="E11" s="2" t="s">
        <v>34</v>
      </c>
      <c r="F11" s="19">
        <v>27.660219192504883</v>
      </c>
      <c r="G11" s="19">
        <v>14.577253341674805</v>
      </c>
      <c r="H11" s="36">
        <f>F11-G11</f>
        <v>13.082965850830078</v>
      </c>
      <c r="I11" s="37">
        <f t="shared" si="1"/>
        <v>1.5161678791046143</v>
      </c>
      <c r="J11" s="39">
        <f>POWER(2,-I11)</f>
        <v>0.34961333558686525</v>
      </c>
      <c r="L11" s="3"/>
      <c r="M11" s="3"/>
      <c r="N11" s="3"/>
      <c r="O11" s="3"/>
      <c r="P11" s="3"/>
    </row>
    <row r="12" spans="1:16" ht="15" thickBot="1" x14ac:dyDescent="0.2">
      <c r="A12" s="2" t="s">
        <v>35</v>
      </c>
      <c r="B12" s="21">
        <v>26.218786239624023</v>
      </c>
      <c r="C12" s="21">
        <v>14.566018104553223</v>
      </c>
      <c r="D12" s="36">
        <f t="shared" si="0"/>
        <v>11.652768135070801</v>
      </c>
      <c r="E12" s="2" t="s">
        <v>35</v>
      </c>
      <c r="F12" s="21">
        <v>27.661861419677734</v>
      </c>
      <c r="G12" s="21">
        <v>14.560942649841309</v>
      </c>
      <c r="H12" s="36">
        <f>F12-G12</f>
        <v>13.100918769836426</v>
      </c>
      <c r="I12" s="37">
        <f t="shared" si="1"/>
        <v>1.5341207981109619</v>
      </c>
      <c r="J12" s="40">
        <f>POWER(2,-I12)</f>
        <v>0.345289699418597</v>
      </c>
      <c r="L12" s="3"/>
      <c r="M12" s="3"/>
      <c r="N12" s="3"/>
      <c r="O12" s="3"/>
      <c r="P12" s="3"/>
    </row>
    <row r="13" spans="1:16" x14ac:dyDescent="0.15">
      <c r="A13" s="41" t="s">
        <v>12</v>
      </c>
      <c r="B13" s="42">
        <f>AVERAGE(B9:B12)</f>
        <v>26.153864860534668</v>
      </c>
      <c r="C13" s="42">
        <f>AVERAGE(C9:C12)</f>
        <v>14.587066888809204</v>
      </c>
      <c r="D13" s="43">
        <f>AVERAGE(D9:D12)</f>
        <v>11.566797971725464</v>
      </c>
      <c r="E13" s="41" t="s">
        <v>12</v>
      </c>
      <c r="F13" s="42">
        <f>AVERAGE(F9:F12)</f>
        <v>27.57783842086792</v>
      </c>
      <c r="G13" s="42">
        <f>AVERAGE(G9:G12)</f>
        <v>14.555882692337036</v>
      </c>
      <c r="H13" s="43">
        <f>AVERAGE(H9:H12)</f>
        <v>13.021955728530884</v>
      </c>
      <c r="I13" s="43">
        <f>AVERAGE(I9:I12)</f>
        <v>1.4551577568054199</v>
      </c>
      <c r="J13" s="63">
        <f>AVERAGE(J9:J12)</f>
        <v>0.3652175009714137</v>
      </c>
      <c r="L13" s="3"/>
      <c r="M13" s="3"/>
      <c r="N13" s="3"/>
      <c r="O13" s="3"/>
      <c r="P13" s="3"/>
    </row>
    <row r="14" spans="1:16" x14ac:dyDescent="0.15">
      <c r="A14" s="45" t="s">
        <v>13</v>
      </c>
      <c r="B14" s="46">
        <f>MEDIAN(B9:B12)</f>
        <v>26.175904273986816</v>
      </c>
      <c r="C14" s="46">
        <f>MEDIAN(C9:C12)</f>
        <v>14.575494289398193</v>
      </c>
      <c r="D14" s="47">
        <f>MEDIAN(D9:D12)</f>
        <v>11.589809894561768</v>
      </c>
      <c r="E14" s="45" t="s">
        <v>13</v>
      </c>
      <c r="F14" s="46">
        <f>MEDIAN(F9:F12)</f>
        <v>27.594026565551758</v>
      </c>
      <c r="G14" s="46">
        <f>MEDIAN(G9:G12)</f>
        <v>14.554672718048096</v>
      </c>
      <c r="H14" s="47">
        <f>MEDIAN(H9:H12)</f>
        <v>13.036933898925781</v>
      </c>
      <c r="I14" s="47">
        <f>MEDIAN(I9:I12)</f>
        <v>1.4701359272003174</v>
      </c>
      <c r="J14" s="47">
        <f>MEDIAN(J9:J12)</f>
        <v>0.36113203715586822</v>
      </c>
      <c r="L14" s="3"/>
      <c r="M14" s="3"/>
      <c r="N14" s="3"/>
      <c r="O14" s="3"/>
      <c r="P14" s="3"/>
    </row>
    <row r="15" spans="1:16" ht="15" thickBot="1" x14ac:dyDescent="0.2">
      <c r="A15" s="48" t="s">
        <v>14</v>
      </c>
      <c r="B15" s="49">
        <f>STDEV(B9:B12)</f>
        <v>0.12274182521043613</v>
      </c>
      <c r="C15" s="49">
        <f>STDEV(C9:C12)</f>
        <v>3.7823347875677267E-2</v>
      </c>
      <c r="D15" s="50">
        <f>STDEV(D9:D12)</f>
        <v>9.8927340025363686E-2</v>
      </c>
      <c r="E15" s="48" t="s">
        <v>14</v>
      </c>
      <c r="F15" s="49">
        <f>STDEV(F9:F12)</f>
        <v>9.9826012641564488E-2</v>
      </c>
      <c r="G15" s="49">
        <f>STDEV(G9:G12)</f>
        <v>1.7295335376449079E-2</v>
      </c>
      <c r="H15" s="50">
        <f>STDEV(H9:H12)</f>
        <v>8.7149614757700639E-2</v>
      </c>
      <c r="I15" s="50">
        <f>STDEV(I9:I12)</f>
        <v>8.7149614757700639E-2</v>
      </c>
      <c r="J15" s="50">
        <f>STDEV(J9:J12)</f>
        <v>2.2251583144627315E-2</v>
      </c>
      <c r="L15" s="3"/>
      <c r="M15" s="3"/>
      <c r="N15" s="3"/>
      <c r="O15" s="3"/>
      <c r="P15" s="3"/>
    </row>
    <row r="16" spans="1:16" x14ac:dyDescent="0.15">
      <c r="A16" s="10"/>
      <c r="B16" s="10" t="s">
        <v>15</v>
      </c>
      <c r="C16" s="10"/>
      <c r="D16" s="10"/>
      <c r="E16" s="10"/>
      <c r="F16" s="10"/>
      <c r="G16" s="10"/>
      <c r="H16" s="10"/>
      <c r="I16" s="10"/>
      <c r="J16" s="11">
        <f>J15/(SQRT(4))</f>
        <v>1.1125791572313658E-2</v>
      </c>
      <c r="L16" s="3"/>
      <c r="M16" s="3"/>
      <c r="N16" s="3"/>
      <c r="O16" s="3"/>
      <c r="P16" s="3"/>
    </row>
    <row r="17" spans="1:16" x14ac:dyDescent="0.15">
      <c r="A17" s="28" t="s">
        <v>60</v>
      </c>
      <c r="B17" s="10">
        <f>TTEST(B9:B12,F9:F12,2,2)</f>
        <v>1.8906655217790797E-6</v>
      </c>
      <c r="C17" s="10"/>
      <c r="L17" s="3"/>
      <c r="M17" s="3"/>
      <c r="N17" s="3"/>
      <c r="O17" s="3"/>
      <c r="P17" s="3"/>
    </row>
    <row r="18" spans="1:16" x14ac:dyDescent="0.15">
      <c r="A18" s="28" t="s">
        <v>1</v>
      </c>
      <c r="B18" s="10">
        <f>TTEST(C9:C12,G9:G12,2,2)</f>
        <v>0.18438170335917881</v>
      </c>
      <c r="C18" s="10"/>
      <c r="D18" s="10"/>
      <c r="E18" s="12"/>
      <c r="F18" s="51"/>
      <c r="L18" s="3"/>
      <c r="M18" s="3"/>
      <c r="N18" s="3"/>
      <c r="O18" s="3"/>
      <c r="P18" s="3"/>
    </row>
    <row r="19" spans="1:16" x14ac:dyDescent="0.15">
      <c r="A19" s="28" t="s">
        <v>16</v>
      </c>
      <c r="B19" s="64">
        <f>TTEST(D9:D12,H9:H12,2,2)</f>
        <v>5.6491699317873147E-7</v>
      </c>
      <c r="C19" s="10"/>
      <c r="D19" s="10"/>
      <c r="L19" s="3"/>
      <c r="M19" s="3"/>
      <c r="N19" s="3"/>
      <c r="O19" s="3"/>
      <c r="P19" s="3"/>
    </row>
    <row r="20" spans="1:16" x14ac:dyDescent="0.15">
      <c r="A20" s="52" t="s">
        <v>17</v>
      </c>
      <c r="B20" s="53">
        <f>POWER(-(-I13-I15),2)</f>
        <v>2.3787120283779415</v>
      </c>
      <c r="C20" s="53"/>
      <c r="D20" s="10"/>
      <c r="E20" s="10"/>
      <c r="F20" s="10"/>
      <c r="L20" s="3"/>
      <c r="M20" s="3"/>
      <c r="N20" s="3"/>
      <c r="O20" s="3"/>
      <c r="P20" s="3"/>
    </row>
    <row r="21" spans="1:16" x14ac:dyDescent="0.15">
      <c r="A21" s="52" t="s">
        <v>18</v>
      </c>
      <c r="B21" s="53">
        <f>POWER(2,-I13)</f>
        <v>0.36471520275170932</v>
      </c>
      <c r="C21" s="53"/>
      <c r="D21" s="10"/>
      <c r="E21" s="10"/>
      <c r="F21" s="10"/>
      <c r="G21" s="10"/>
      <c r="L21" s="3"/>
      <c r="M21" s="3"/>
      <c r="N21" s="3"/>
      <c r="O21" s="3"/>
      <c r="P21" s="3"/>
    </row>
    <row r="22" spans="1:16" ht="15" thickBot="1" x14ac:dyDescent="0.2">
      <c r="L22" s="3"/>
      <c r="M22" s="3"/>
      <c r="N22" s="3"/>
      <c r="O22" s="3"/>
      <c r="P22" s="3"/>
    </row>
    <row r="23" spans="1:16" ht="15" thickBot="1" x14ac:dyDescent="0.2">
      <c r="A23" s="32" t="s">
        <v>7</v>
      </c>
      <c r="B23" s="35" t="s">
        <v>59</v>
      </c>
      <c r="C23" s="35" t="s">
        <v>1</v>
      </c>
      <c r="D23" s="34" t="s">
        <v>8</v>
      </c>
      <c r="E23" s="32" t="s">
        <v>26</v>
      </c>
      <c r="F23" s="35" t="s">
        <v>59</v>
      </c>
      <c r="G23" s="35" t="s">
        <v>1</v>
      </c>
      <c r="H23" s="34" t="s">
        <v>8</v>
      </c>
      <c r="I23" s="33" t="s">
        <v>10</v>
      </c>
      <c r="J23" s="35" t="s">
        <v>11</v>
      </c>
      <c r="L23" s="3"/>
      <c r="M23" s="3"/>
      <c r="N23" s="3"/>
      <c r="O23" s="3"/>
      <c r="P23" s="3"/>
    </row>
    <row r="24" spans="1:16" x14ac:dyDescent="0.15">
      <c r="A24" s="22" t="s">
        <v>37</v>
      </c>
      <c r="B24" s="6">
        <v>14.009365081787109</v>
      </c>
      <c r="C24" s="6">
        <v>14.735267639160156</v>
      </c>
      <c r="D24" s="55">
        <f>B24-C24</f>
        <v>-0.72590255737304688</v>
      </c>
      <c r="E24" s="22" t="s">
        <v>37</v>
      </c>
      <c r="F24" s="6">
        <v>14.598118782043457</v>
      </c>
      <c r="G24" s="6">
        <v>14.653218269348145</v>
      </c>
      <c r="H24" s="55">
        <f>F24-G24</f>
        <v>-5.50994873046875E-2</v>
      </c>
      <c r="I24" s="56">
        <f>H24-$D$27</f>
        <v>0.72698243459065759</v>
      </c>
      <c r="J24" s="38">
        <f>POWER(2,-I24)</f>
        <v>0.60416627762472175</v>
      </c>
      <c r="L24" s="3"/>
      <c r="M24" s="3"/>
      <c r="N24" s="3"/>
      <c r="O24" s="3"/>
      <c r="P24" s="3"/>
    </row>
    <row r="25" spans="1:16" x14ac:dyDescent="0.15">
      <c r="A25" s="2" t="s">
        <v>38</v>
      </c>
      <c r="B25" s="4">
        <v>14.145415306091309</v>
      </c>
      <c r="C25" s="4">
        <v>14.922684669494629</v>
      </c>
      <c r="D25" s="36">
        <f>B25-C25</f>
        <v>-0.77726936340332031</v>
      </c>
      <c r="E25" s="2" t="s">
        <v>38</v>
      </c>
      <c r="F25" s="4">
        <v>14.535527229309082</v>
      </c>
      <c r="G25" s="4">
        <v>14.742934226989746</v>
      </c>
      <c r="H25" s="36">
        <f>F25-G25</f>
        <v>-0.20740699768066406</v>
      </c>
      <c r="I25" s="37">
        <f t="shared" ref="I25:I26" si="2">H25-$D$27</f>
        <v>0.57467492421468103</v>
      </c>
      <c r="J25" s="39">
        <f>POWER(2,-I25)</f>
        <v>0.67143752625150777</v>
      </c>
      <c r="L25" s="3"/>
      <c r="M25" s="3"/>
      <c r="N25" s="3"/>
      <c r="O25" s="3"/>
      <c r="P25" s="3"/>
    </row>
    <row r="26" spans="1:16" ht="15" thickBot="1" x14ac:dyDescent="0.2">
      <c r="A26" s="23" t="s">
        <v>39</v>
      </c>
      <c r="B26" s="9">
        <v>14.021600723266602</v>
      </c>
      <c r="C26" s="9">
        <v>14.86467456817627</v>
      </c>
      <c r="D26" s="57">
        <f>B26-C26</f>
        <v>-0.84307384490966797</v>
      </c>
      <c r="E26" s="23" t="s">
        <v>39</v>
      </c>
      <c r="F26" s="9">
        <v>14.53419017791748</v>
      </c>
      <c r="G26" s="9">
        <v>14.608895301818848</v>
      </c>
      <c r="H26" s="57">
        <f>F26-G26</f>
        <v>-7.4705123901367188E-2</v>
      </c>
      <c r="I26" s="58">
        <f t="shared" si="2"/>
        <v>0.7073767979939779</v>
      </c>
      <c r="J26" s="40">
        <f>POWER(2,-I26)</f>
        <v>0.61243269205565043</v>
      </c>
      <c r="L26" s="3"/>
      <c r="M26" s="3"/>
      <c r="N26" s="3"/>
      <c r="O26" s="3"/>
      <c r="P26" s="3"/>
    </row>
    <row r="27" spans="1:16" x14ac:dyDescent="0.15">
      <c r="A27" s="59" t="s">
        <v>12</v>
      </c>
      <c r="B27" s="42">
        <f>AVERAGE(B24:B26)</f>
        <v>14.058793703715006</v>
      </c>
      <c r="C27" s="42">
        <v>14.840875625610352</v>
      </c>
      <c r="D27" s="44">
        <f>AVERAGE(D24:D26)</f>
        <v>-0.78208192189534509</v>
      </c>
      <c r="E27" s="59" t="s">
        <v>12</v>
      </c>
      <c r="F27" s="42">
        <f>AVERAGE(F24:F26)</f>
        <v>14.55594539642334</v>
      </c>
      <c r="G27" s="42">
        <v>14.668349266052246</v>
      </c>
      <c r="H27" s="44">
        <f>AVERAGE(H24:H26)</f>
        <v>-0.11240386962890625</v>
      </c>
      <c r="I27" s="44">
        <f>AVERAGE(I24:I26)</f>
        <v>0.66967805226643884</v>
      </c>
      <c r="J27" s="63">
        <f>AVERAGE(J24:J26)</f>
        <v>0.62934549864395994</v>
      </c>
      <c r="K27" s="61"/>
      <c r="L27" s="3"/>
      <c r="M27" s="3"/>
      <c r="N27" s="3"/>
      <c r="O27" s="3"/>
      <c r="P27" s="3"/>
    </row>
    <row r="28" spans="1:16" x14ac:dyDescent="0.15">
      <c r="A28" s="45" t="s">
        <v>13</v>
      </c>
      <c r="B28" s="46">
        <f>MEDIAN(B24:B26)</f>
        <v>14.021600723266602</v>
      </c>
      <c r="C28" s="46">
        <v>14.86467456817627</v>
      </c>
      <c r="D28" s="47">
        <f>MEDIAN(D24:D26)</f>
        <v>-0.77726936340332031</v>
      </c>
      <c r="E28" s="45" t="s">
        <v>13</v>
      </c>
      <c r="F28" s="46">
        <f>MEDIAN(F24:F26)</f>
        <v>14.535527229309082</v>
      </c>
      <c r="G28" s="46">
        <v>14.653218269348145</v>
      </c>
      <c r="H28" s="47">
        <f>MEDIAN(H24:H26)</f>
        <v>-7.4705123901367188E-2</v>
      </c>
      <c r="I28" s="47">
        <f>MEDIAN(I24:I26)</f>
        <v>0.7073767979939779</v>
      </c>
      <c r="J28" s="47">
        <f>MEDIAN(J24:J26)</f>
        <v>0.61243269205565043</v>
      </c>
      <c r="L28" s="3"/>
      <c r="M28" s="3"/>
      <c r="N28" s="3"/>
      <c r="O28" s="3"/>
      <c r="P28" s="3"/>
    </row>
    <row r="29" spans="1:16" ht="15" thickBot="1" x14ac:dyDescent="0.2">
      <c r="A29" s="48" t="s">
        <v>14</v>
      </c>
      <c r="B29" s="49">
        <f>STDEV(B24:B26)</f>
        <v>7.5265558054679327E-2</v>
      </c>
      <c r="C29" s="49">
        <v>9.5948309340446736E-2</v>
      </c>
      <c r="D29" s="50">
        <f>STDEV(D24:D26)</f>
        <v>5.873370578447059E-2</v>
      </c>
      <c r="E29" s="48" t="s">
        <v>14</v>
      </c>
      <c r="F29" s="49">
        <f>STDEV(F24:F26)</f>
        <v>3.6529341187643616E-2</v>
      </c>
      <c r="G29" s="49">
        <v>6.8288495818747366E-2</v>
      </c>
      <c r="H29" s="50">
        <f>STDEV(H24:H26)</f>
        <v>8.285705160880566E-2</v>
      </c>
      <c r="I29" s="50">
        <f>STDEV(I24:I26)</f>
        <v>8.285705160880634E-2</v>
      </c>
      <c r="J29" s="50">
        <f>STDEV(J24:J26)</f>
        <v>3.6686339323675925E-2</v>
      </c>
      <c r="L29" s="3"/>
      <c r="M29" s="3"/>
      <c r="N29" s="3"/>
      <c r="O29" s="3"/>
      <c r="P29" s="3"/>
    </row>
    <row r="30" spans="1:16" x14ac:dyDescent="0.15">
      <c r="A30" s="10"/>
      <c r="B30" s="10" t="s">
        <v>15</v>
      </c>
      <c r="C30" s="10"/>
      <c r="D30" s="10"/>
      <c r="E30" s="10"/>
      <c r="F30" s="10"/>
      <c r="G30" s="10"/>
      <c r="H30" s="10"/>
      <c r="I30" s="10"/>
      <c r="J30" s="11">
        <f>J29/(SQRT(4))</f>
        <v>1.8343169661837962E-2</v>
      </c>
      <c r="L30" s="3"/>
      <c r="M30" s="3"/>
      <c r="N30" s="3"/>
      <c r="O30" s="3"/>
      <c r="P30" s="3"/>
    </row>
    <row r="31" spans="1:16" x14ac:dyDescent="0.15">
      <c r="A31" s="28" t="s">
        <v>59</v>
      </c>
      <c r="B31" s="10">
        <f>TTEST(B24:B26,F24:F26,2,2)</f>
        <v>5.0259011930194942E-4</v>
      </c>
      <c r="C31" s="10"/>
      <c r="E31" s="12"/>
      <c r="L31" s="3"/>
      <c r="M31" s="3"/>
      <c r="N31" s="3"/>
      <c r="O31" s="3"/>
      <c r="P31" s="3"/>
    </row>
    <row r="32" spans="1:16" x14ac:dyDescent="0.15">
      <c r="A32" s="28" t="s">
        <v>1</v>
      </c>
      <c r="B32" s="10">
        <f>TTEST(C24:C26,G24:G26,2,2)</f>
        <v>6.4158535253759266E-2</v>
      </c>
      <c r="C32" s="10"/>
      <c r="D32" s="10"/>
      <c r="L32" s="3"/>
      <c r="M32" s="3"/>
      <c r="N32" s="3"/>
      <c r="O32" s="3"/>
      <c r="P32" s="3"/>
    </row>
    <row r="33" spans="1:16" x14ac:dyDescent="0.15">
      <c r="A33" s="28" t="s">
        <v>16</v>
      </c>
      <c r="B33" s="64">
        <f>TTEST(D24:D26,H24:H26,2,2)</f>
        <v>3.3535130058033065E-4</v>
      </c>
      <c r="C33" s="10"/>
      <c r="D33" s="10"/>
      <c r="L33" s="3"/>
      <c r="M33" s="3"/>
      <c r="N33" s="3"/>
      <c r="O33" s="3"/>
      <c r="P33" s="3"/>
    </row>
    <row r="34" spans="1:16" x14ac:dyDescent="0.15">
      <c r="A34" s="52" t="s">
        <v>17</v>
      </c>
      <c r="B34" s="53">
        <f>POWER(-(-I27-I29),2)</f>
        <v>0.56630908256452595</v>
      </c>
      <c r="C34" s="53"/>
      <c r="D34" s="10"/>
      <c r="E34" s="10"/>
      <c r="F34" s="10"/>
      <c r="L34" s="3"/>
      <c r="M34" s="3"/>
      <c r="N34" s="3"/>
      <c r="O34" s="3"/>
      <c r="P34" s="3"/>
    </row>
    <row r="35" spans="1:16" x14ac:dyDescent="0.15">
      <c r="A35" s="52" t="s">
        <v>18</v>
      </c>
      <c r="B35" s="53">
        <f>POWER(2,-I27)</f>
        <v>0.62864695868138021</v>
      </c>
      <c r="C35" s="53"/>
      <c r="D35" s="10"/>
      <c r="E35" s="10"/>
      <c r="F35" s="10"/>
      <c r="G35" s="10"/>
      <c r="L35" s="3"/>
      <c r="M35" s="3"/>
      <c r="N35" s="3"/>
      <c r="O35" s="3"/>
      <c r="P35" s="3"/>
    </row>
    <row r="36" spans="1:16" ht="15" thickBot="1" x14ac:dyDescent="0.2">
      <c r="L36" s="3"/>
      <c r="M36" s="3"/>
      <c r="N36" s="3"/>
      <c r="O36" s="3"/>
      <c r="P36" s="3"/>
    </row>
    <row r="37" spans="1:16" ht="15" thickBot="1" x14ac:dyDescent="0.2">
      <c r="A37" s="32" t="s">
        <v>7</v>
      </c>
      <c r="B37" s="35" t="s">
        <v>59</v>
      </c>
      <c r="C37" s="35"/>
      <c r="D37" s="34" t="s">
        <v>8</v>
      </c>
      <c r="E37" s="32" t="s">
        <v>26</v>
      </c>
      <c r="F37" s="35" t="s">
        <v>59</v>
      </c>
      <c r="G37" s="35" t="s">
        <v>1</v>
      </c>
      <c r="H37" s="34" t="s">
        <v>8</v>
      </c>
      <c r="I37" s="33" t="s">
        <v>10</v>
      </c>
      <c r="J37" s="35" t="s">
        <v>11</v>
      </c>
      <c r="L37" s="3"/>
      <c r="M37" s="3"/>
      <c r="N37" s="3"/>
      <c r="O37" s="3"/>
      <c r="P37" s="3"/>
    </row>
    <row r="38" spans="1:16" x14ac:dyDescent="0.15">
      <c r="A38" s="22" t="s">
        <v>27</v>
      </c>
      <c r="B38" s="6">
        <v>14.069024085998535</v>
      </c>
      <c r="C38" s="6">
        <v>15.005456924438477</v>
      </c>
      <c r="D38" s="55">
        <f>B38-C38</f>
        <v>-0.93643283843994141</v>
      </c>
      <c r="E38" s="22" t="s">
        <v>27</v>
      </c>
      <c r="F38" s="6">
        <v>14.48066234588623</v>
      </c>
      <c r="G38" s="6">
        <v>14.590704917907715</v>
      </c>
      <c r="H38" s="55">
        <f>F38-G38</f>
        <v>-0.11004257202148438</v>
      </c>
      <c r="I38" s="56">
        <f>H38-$D$41</f>
        <v>0.69016583760579431</v>
      </c>
      <c r="J38" s="38">
        <f>POWER(2,-I38)</f>
        <v>0.61978260194576407</v>
      </c>
      <c r="L38" s="3"/>
      <c r="M38" s="3"/>
      <c r="N38" s="3"/>
      <c r="O38" s="3"/>
      <c r="P38" s="3"/>
    </row>
    <row r="39" spans="1:16" x14ac:dyDescent="0.15">
      <c r="A39" s="2" t="s">
        <v>28</v>
      </c>
      <c r="B39" s="4">
        <v>14.044967651367188</v>
      </c>
      <c r="C39" s="4">
        <v>14.820024490356445</v>
      </c>
      <c r="D39" s="36">
        <f>B39-C39</f>
        <v>-0.77505683898925781</v>
      </c>
      <c r="E39" s="2" t="s">
        <v>28</v>
      </c>
      <c r="F39" s="4">
        <v>14.446816444396973</v>
      </c>
      <c r="G39" s="4">
        <v>14.644449234008789</v>
      </c>
      <c r="H39" s="36">
        <f>F39-G39</f>
        <v>-0.19763278961181641</v>
      </c>
      <c r="I39" s="37">
        <f t="shared" ref="I39:I40" si="3">H39-$D$41</f>
        <v>0.60257562001546228</v>
      </c>
      <c r="J39" s="39">
        <f>POWER(2,-I39)</f>
        <v>0.6585771581406985</v>
      </c>
      <c r="L39" s="3"/>
      <c r="M39" s="3"/>
      <c r="N39" s="3"/>
      <c r="O39" s="3"/>
      <c r="P39" s="3"/>
    </row>
    <row r="40" spans="1:16" ht="15" thickBot="1" x14ac:dyDescent="0.2">
      <c r="A40" s="23" t="s">
        <v>29</v>
      </c>
      <c r="B40" s="9">
        <v>14.127641677856445</v>
      </c>
      <c r="C40" s="9">
        <v>14.816777229309082</v>
      </c>
      <c r="D40" s="57">
        <f>B40-C40</f>
        <v>-0.68913555145263672</v>
      </c>
      <c r="E40" s="23" t="s">
        <v>29</v>
      </c>
      <c r="F40" s="9">
        <v>14.384771347045898</v>
      </c>
      <c r="G40" s="9">
        <v>14.56489372253418</v>
      </c>
      <c r="H40" s="57">
        <f>F40-G40</f>
        <v>-0.18012237548828125</v>
      </c>
      <c r="I40" s="58">
        <f t="shared" si="3"/>
        <v>0.62008603413899743</v>
      </c>
      <c r="J40" s="40">
        <f>POWER(2,-I40)</f>
        <v>0.65063212655902913</v>
      </c>
      <c r="L40" s="3"/>
      <c r="M40" s="3"/>
      <c r="N40" s="3"/>
      <c r="O40" s="3"/>
      <c r="P40" s="3"/>
    </row>
    <row r="41" spans="1:16" x14ac:dyDescent="0.15">
      <c r="A41" s="59" t="s">
        <v>12</v>
      </c>
      <c r="B41" s="42">
        <f>AVERAGE(B38:B40)</f>
        <v>14.080544471740723</v>
      </c>
      <c r="C41" s="42">
        <v>14.880752881368002</v>
      </c>
      <c r="D41" s="44">
        <f>AVERAGE(D38:D40)</f>
        <v>-0.80020840962727868</v>
      </c>
      <c r="E41" s="59" t="s">
        <v>12</v>
      </c>
      <c r="F41" s="42">
        <f>AVERAGE(F38:F40)</f>
        <v>14.437416712443033</v>
      </c>
      <c r="G41" s="42">
        <v>14.600015958150228</v>
      </c>
      <c r="H41" s="44">
        <f>AVERAGE(H38:H40)</f>
        <v>-0.162599245707194</v>
      </c>
      <c r="I41" s="44">
        <f>AVERAGE(I38:I40)</f>
        <v>0.6376091639200846</v>
      </c>
      <c r="J41" s="63">
        <f>AVERAGE(J38:J40)</f>
        <v>0.64299729554849727</v>
      </c>
      <c r="K41" s="61"/>
      <c r="L41" s="3"/>
      <c r="M41" s="3"/>
      <c r="N41" s="3"/>
      <c r="O41" s="3"/>
      <c r="P41" s="3"/>
    </row>
    <row r="42" spans="1:16" x14ac:dyDescent="0.15">
      <c r="A42" s="45" t="s">
        <v>13</v>
      </c>
      <c r="B42" s="46">
        <f>MEDIAN(B38:B40)</f>
        <v>14.069024085998535</v>
      </c>
      <c r="C42" s="46">
        <v>14.820024490356445</v>
      </c>
      <c r="D42" s="47">
        <f>MEDIAN(D38:D40)</f>
        <v>-0.77505683898925781</v>
      </c>
      <c r="E42" s="45" t="s">
        <v>13</v>
      </c>
      <c r="F42" s="46">
        <f>MEDIAN(F38:F40)</f>
        <v>14.446816444396973</v>
      </c>
      <c r="G42" s="46">
        <v>14.590704917907715</v>
      </c>
      <c r="H42" s="47">
        <f>MEDIAN(H38:H40)</f>
        <v>-0.18012237548828125</v>
      </c>
      <c r="I42" s="47">
        <f>MEDIAN(I38:I40)</f>
        <v>0.62008603413899743</v>
      </c>
      <c r="J42" s="47">
        <f>MEDIAN(J38:J40)</f>
        <v>0.65063212655902913</v>
      </c>
      <c r="L42" s="3"/>
      <c r="M42" s="3"/>
      <c r="N42" s="3"/>
      <c r="O42" s="3"/>
      <c r="P42" s="3"/>
    </row>
    <row r="43" spans="1:16" ht="15" thickBot="1" x14ac:dyDescent="0.2">
      <c r="A43" s="48" t="s">
        <v>14</v>
      </c>
      <c r="B43" s="49">
        <f>STDEV(B38:B40)</f>
        <v>4.2523971236506398E-2</v>
      </c>
      <c r="C43" s="49">
        <v>0.10800907343677031</v>
      </c>
      <c r="D43" s="50">
        <f>STDEV(D38:D40)</f>
        <v>0.12555253150370918</v>
      </c>
      <c r="E43" s="48" t="s">
        <v>14</v>
      </c>
      <c r="F43" s="49">
        <f>STDEV(F38:F40)</f>
        <v>4.8631647465961533E-2</v>
      </c>
      <c r="G43" s="49">
        <v>4.0586838436800526E-2</v>
      </c>
      <c r="H43" s="50">
        <f>STDEV(H38:H40)</f>
        <v>4.6349828612132431E-2</v>
      </c>
      <c r="I43" s="50">
        <f>STDEV(I38:I40)</f>
        <v>4.6349828612132403E-2</v>
      </c>
      <c r="J43" s="50">
        <f>STDEV(J38:J40)</f>
        <v>2.0493227686482578E-2</v>
      </c>
      <c r="L43" s="3"/>
      <c r="M43" s="3"/>
      <c r="N43" s="3"/>
      <c r="O43" s="3"/>
      <c r="P43" s="3"/>
    </row>
    <row r="44" spans="1:16" x14ac:dyDescent="0.15">
      <c r="A44" s="10"/>
      <c r="B44" s="10" t="s">
        <v>15</v>
      </c>
      <c r="C44" s="10"/>
      <c r="D44" s="10"/>
      <c r="E44" s="10"/>
      <c r="F44" s="10"/>
      <c r="G44" s="10"/>
      <c r="H44" s="10"/>
      <c r="I44" s="10"/>
      <c r="J44" s="11">
        <f>J43/(SQRT(4))</f>
        <v>1.0246613843241289E-2</v>
      </c>
      <c r="L44" s="3"/>
      <c r="M44" s="3"/>
      <c r="N44" s="3"/>
      <c r="O44" s="3"/>
      <c r="P44" s="3"/>
    </row>
    <row r="45" spans="1:16" x14ac:dyDescent="0.15">
      <c r="A45" s="28" t="s">
        <v>59</v>
      </c>
      <c r="B45" s="10">
        <f>TTEST(B38:B40,F38:F40,2,2)</f>
        <v>6.6656274867621097E-4</v>
      </c>
      <c r="C45" s="10"/>
      <c r="F45" s="51"/>
      <c r="L45" s="3"/>
      <c r="M45" s="3"/>
      <c r="N45" s="3"/>
      <c r="O45" s="3"/>
      <c r="P45" s="3"/>
    </row>
    <row r="46" spans="1:16" x14ac:dyDescent="0.15">
      <c r="A46" s="28" t="s">
        <v>1</v>
      </c>
      <c r="B46" s="10">
        <f>TTEST(C38:C40,G38:G40,2,2)</f>
        <v>1.3540127924522355E-2</v>
      </c>
      <c r="C46" s="10"/>
      <c r="D46" s="10"/>
      <c r="L46" s="3"/>
      <c r="M46" s="3"/>
      <c r="N46" s="3"/>
      <c r="O46" s="3"/>
      <c r="P46" s="3"/>
    </row>
    <row r="47" spans="1:16" x14ac:dyDescent="0.15">
      <c r="A47" s="28" t="s">
        <v>16</v>
      </c>
      <c r="B47" s="64">
        <f>TTEST(D38:D40,H38:H40,2,2)</f>
        <v>1.1765175851308047E-3</v>
      </c>
      <c r="C47" s="10"/>
      <c r="D47" s="10"/>
      <c r="L47" s="3"/>
      <c r="M47" s="3"/>
      <c r="N47" s="3"/>
      <c r="O47" s="3"/>
      <c r="P47" s="3"/>
    </row>
    <row r="48" spans="1:16" x14ac:dyDescent="0.15">
      <c r="A48" s="52" t="s">
        <v>17</v>
      </c>
      <c r="B48" s="53">
        <f>POWER(-(-I41-I43),2)</f>
        <v>0.46779990346568534</v>
      </c>
      <c r="C48" s="53"/>
      <c r="D48" s="10"/>
      <c r="E48" s="10"/>
      <c r="F48" s="10"/>
      <c r="L48" s="3"/>
      <c r="M48" s="3"/>
      <c r="N48" s="3"/>
      <c r="O48" s="3"/>
      <c r="P48" s="3"/>
    </row>
    <row r="49" spans="1:16" x14ac:dyDescent="0.15">
      <c r="A49" s="52" t="s">
        <v>18</v>
      </c>
      <c r="B49" s="53">
        <f>POWER(2,-I41)</f>
        <v>0.64277727796694906</v>
      </c>
      <c r="C49" s="53"/>
      <c r="D49" s="10"/>
      <c r="E49" s="10"/>
      <c r="F49" s="10"/>
      <c r="G49" s="10"/>
      <c r="L49" s="3"/>
      <c r="M49" s="3"/>
      <c r="N49" s="3"/>
      <c r="O49" s="3"/>
      <c r="P49" s="3"/>
    </row>
    <row r="50" spans="1:16" x14ac:dyDescent="0.15">
      <c r="L50" s="3"/>
      <c r="M50" s="3"/>
      <c r="N50" s="3"/>
      <c r="O50" s="3"/>
      <c r="P50" s="3"/>
    </row>
    <row r="51" spans="1:16" x14ac:dyDescent="0.15">
      <c r="L51" s="3"/>
      <c r="M51" s="3"/>
      <c r="N51" s="3"/>
      <c r="O51" s="3"/>
      <c r="P51" s="3"/>
    </row>
    <row r="52" spans="1:16" x14ac:dyDescent="0.15">
      <c r="L52" s="3"/>
      <c r="M52" s="3"/>
      <c r="N52" s="3"/>
      <c r="O52" s="3"/>
      <c r="P52" s="3"/>
    </row>
    <row r="53" spans="1:16" x14ac:dyDescent="0.15">
      <c r="L53" s="3"/>
      <c r="M53" s="3"/>
      <c r="N53" s="3"/>
      <c r="O53" s="3"/>
      <c r="P53" s="3"/>
    </row>
    <row r="54" spans="1:16" x14ac:dyDescent="0.15">
      <c r="L54" s="3"/>
      <c r="M54" s="3"/>
      <c r="N54" s="3"/>
      <c r="O54" s="3"/>
      <c r="P54" s="3"/>
    </row>
    <row r="55" spans="1:16" x14ac:dyDescent="0.15">
      <c r="L55" s="3"/>
      <c r="M55" s="3"/>
      <c r="N55" s="3"/>
      <c r="O55" s="3"/>
      <c r="P55" s="3"/>
    </row>
    <row r="56" spans="1:16" x14ac:dyDescent="0.15">
      <c r="L56" s="3"/>
      <c r="M56" s="3"/>
      <c r="N56" s="3"/>
      <c r="O56" s="3"/>
      <c r="P56" s="3"/>
    </row>
    <row r="57" spans="1:16" x14ac:dyDescent="0.15">
      <c r="L57" s="3"/>
      <c r="M57" s="3"/>
      <c r="N57" s="3"/>
      <c r="O57" s="3"/>
      <c r="P57" s="3"/>
    </row>
    <row r="58" spans="1:16" x14ac:dyDescent="0.15">
      <c r="L58" s="3"/>
      <c r="M58" s="3"/>
      <c r="N58" s="3"/>
      <c r="O58" s="3"/>
      <c r="P58" s="3"/>
    </row>
    <row r="59" spans="1:16" x14ac:dyDescent="0.15">
      <c r="L59" s="3"/>
      <c r="M59" s="3"/>
      <c r="N59" s="3"/>
      <c r="O59" s="3"/>
      <c r="P59" s="3"/>
    </row>
    <row r="60" spans="1:16" x14ac:dyDescent="0.15">
      <c r="L60" s="3"/>
      <c r="M60" s="3"/>
      <c r="N60" s="3"/>
      <c r="O60" s="3"/>
      <c r="P60" s="3"/>
    </row>
    <row r="61" spans="1:16" x14ac:dyDescent="0.15">
      <c r="L61" s="3"/>
      <c r="M61" s="3"/>
      <c r="N61" s="3"/>
      <c r="O61" s="3"/>
      <c r="P6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53D9E-62BE-4834-808D-80EE8E7F55C0}">
  <dimension ref="A1:P61"/>
  <sheetViews>
    <sheetView tabSelected="1" workbookViewId="0">
      <selection activeCell="A2" sqref="A2"/>
    </sheetView>
  </sheetViews>
  <sheetFormatPr baseColWidth="10" defaultColWidth="9.1640625" defaultRowHeight="15" x14ac:dyDescent="0.2"/>
  <cols>
    <col min="1" max="1" width="14.6640625" style="30" customWidth="1"/>
    <col min="2" max="4" width="10.33203125" style="30" customWidth="1"/>
    <col min="5" max="5" width="14.6640625" style="30" customWidth="1"/>
    <col min="6" max="9" width="10.33203125" style="30" customWidth="1"/>
    <col min="10" max="10" width="10.1640625" style="30" bestFit="1" customWidth="1"/>
    <col min="11" max="16384" width="9.1640625" style="30"/>
  </cols>
  <sheetData>
    <row r="1" spans="1:16" s="68" customFormat="1" x14ac:dyDescent="0.2">
      <c r="A1" s="68" t="s">
        <v>73</v>
      </c>
    </row>
    <row r="3" spans="1:16" s="5" customFormat="1" ht="18" x14ac:dyDescent="0.2">
      <c r="A3" s="27" t="s">
        <v>0</v>
      </c>
      <c r="B3" s="28"/>
      <c r="C3" s="10"/>
      <c r="D3" s="10"/>
      <c r="E3" s="10"/>
      <c r="F3" s="10"/>
      <c r="G3" s="10"/>
      <c r="H3" s="10"/>
      <c r="J3" s="29">
        <v>44305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31" t="s">
        <v>2</v>
      </c>
      <c r="B4" s="28"/>
      <c r="C4" s="10"/>
      <c r="D4" s="10"/>
      <c r="E4" s="10"/>
      <c r="F4" s="10"/>
      <c r="G4" s="10"/>
      <c r="H4" s="10"/>
      <c r="J4" s="29">
        <v>44321</v>
      </c>
      <c r="K4" s="5" t="s">
        <v>61</v>
      </c>
      <c r="L4" s="3"/>
      <c r="M4" s="3"/>
      <c r="N4" s="3"/>
      <c r="O4" s="3"/>
      <c r="P4" s="3"/>
    </row>
    <row r="5" spans="1:16" s="5" customFormat="1" ht="16" x14ac:dyDescent="0.2">
      <c r="A5" s="31" t="s">
        <v>4</v>
      </c>
      <c r="B5" s="28"/>
      <c r="C5" s="10"/>
      <c r="D5" s="10"/>
      <c r="E5" s="10"/>
      <c r="F5" s="10"/>
      <c r="G5" s="10"/>
      <c r="H5" s="10"/>
      <c r="J5" s="10" t="s">
        <v>5</v>
      </c>
      <c r="L5" s="3"/>
      <c r="M5" s="3"/>
      <c r="N5" s="3"/>
      <c r="O5" s="3"/>
      <c r="P5" s="3"/>
    </row>
    <row r="6" spans="1:16" s="5" customFormat="1" ht="16" x14ac:dyDescent="0.2">
      <c r="A6" s="31" t="s">
        <v>6</v>
      </c>
      <c r="B6" s="28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ht="16" thickBot="1" x14ac:dyDescent="0.25">
      <c r="L7" s="65"/>
      <c r="M7" s="65"/>
      <c r="N7" s="65"/>
      <c r="O7" s="65"/>
      <c r="P7" s="65"/>
    </row>
    <row r="8" spans="1:16" s="5" customFormat="1" thickBot="1" x14ac:dyDescent="0.2">
      <c r="A8" s="32" t="s">
        <v>7</v>
      </c>
      <c r="B8" s="33" t="s">
        <v>61</v>
      </c>
      <c r="C8" s="33" t="s">
        <v>1</v>
      </c>
      <c r="D8" s="34" t="s">
        <v>8</v>
      </c>
      <c r="E8" s="32" t="s">
        <v>9</v>
      </c>
      <c r="F8" s="33" t="s">
        <v>61</v>
      </c>
      <c r="G8" s="33" t="s">
        <v>1</v>
      </c>
      <c r="H8" s="34" t="s">
        <v>8</v>
      </c>
      <c r="I8" s="33" t="s">
        <v>10</v>
      </c>
      <c r="J8" s="35" t="s">
        <v>11</v>
      </c>
      <c r="L8" s="3"/>
      <c r="M8" s="3"/>
      <c r="N8" s="3"/>
      <c r="O8" s="3"/>
      <c r="P8" s="3"/>
    </row>
    <row r="9" spans="1:16" s="5" customFormat="1" ht="14" x14ac:dyDescent="0.15">
      <c r="A9" s="2" t="s">
        <v>32</v>
      </c>
      <c r="B9" s="18">
        <v>19.893962860107422</v>
      </c>
      <c r="C9" s="18">
        <v>14.584970474243164</v>
      </c>
      <c r="D9" s="36">
        <f>B9-C9</f>
        <v>5.3089923858642578</v>
      </c>
      <c r="E9" s="2" t="s">
        <v>32</v>
      </c>
      <c r="F9" s="18">
        <v>19.951301574707031</v>
      </c>
      <c r="G9" s="18">
        <v>14.548402786254883</v>
      </c>
      <c r="H9" s="36">
        <f>F9-G9</f>
        <v>5.4028987884521484</v>
      </c>
      <c r="I9" s="37">
        <f>H9-$D$13</f>
        <v>3.1412839889526367E-2</v>
      </c>
      <c r="J9" s="38">
        <f>POWER(2,-I9)</f>
        <v>0.97846161492513506</v>
      </c>
      <c r="L9" s="3"/>
      <c r="M9" s="3"/>
      <c r="N9" s="3"/>
      <c r="O9" s="3"/>
      <c r="P9" s="3"/>
    </row>
    <row r="10" spans="1:16" s="5" customFormat="1" ht="14" x14ac:dyDescent="0.15">
      <c r="A10" s="2" t="s">
        <v>33</v>
      </c>
      <c r="B10" s="19">
        <v>19.913440704345703</v>
      </c>
      <c r="C10" s="19">
        <v>14.556351661682129</v>
      </c>
      <c r="D10" s="36">
        <f t="shared" ref="D10:D12" si="0">B10-C10</f>
        <v>5.3570890426635742</v>
      </c>
      <c r="E10" s="2" t="s">
        <v>33</v>
      </c>
      <c r="F10" s="20">
        <v>20.226221084594727</v>
      </c>
      <c r="G10" s="20">
        <v>14.536931991577148</v>
      </c>
      <c r="H10" s="36">
        <f>F10-G10</f>
        <v>5.6892890930175781</v>
      </c>
      <c r="I10" s="37">
        <f t="shared" ref="I10:I12" si="1">H10-$D$13</f>
        <v>0.31780314445495605</v>
      </c>
      <c r="J10" s="39">
        <f>POWER(2,-I10)</f>
        <v>0.80229063133323386</v>
      </c>
      <c r="L10" s="3"/>
      <c r="M10" s="3"/>
      <c r="N10" s="3"/>
      <c r="O10" s="3"/>
      <c r="P10" s="3"/>
    </row>
    <row r="11" spans="1:16" s="5" customFormat="1" ht="14" x14ac:dyDescent="0.15">
      <c r="A11" s="8" t="s">
        <v>34</v>
      </c>
      <c r="B11" s="20">
        <v>20.139495849609375</v>
      </c>
      <c r="C11" s="20">
        <v>14.640927314758301</v>
      </c>
      <c r="D11" s="36">
        <f t="shared" si="0"/>
        <v>5.4985685348510742</v>
      </c>
      <c r="E11" s="2" t="s">
        <v>34</v>
      </c>
      <c r="F11" s="19">
        <v>20.179149627685547</v>
      </c>
      <c r="G11" s="19">
        <v>14.577253341674805</v>
      </c>
      <c r="H11" s="36">
        <f>F11-G11</f>
        <v>5.6018962860107422</v>
      </c>
      <c r="I11" s="37">
        <f t="shared" si="1"/>
        <v>0.23041033744812012</v>
      </c>
      <c r="J11" s="39">
        <f>POWER(2,-I11)</f>
        <v>0.85239241621699557</v>
      </c>
      <c r="L11" s="3"/>
      <c r="M11" s="3"/>
      <c r="N11" s="3"/>
      <c r="O11" s="3"/>
      <c r="P11" s="3"/>
    </row>
    <row r="12" spans="1:16" s="5" customFormat="1" thickBot="1" x14ac:dyDescent="0.2">
      <c r="A12" s="2" t="s">
        <v>35</v>
      </c>
      <c r="B12" s="21">
        <v>19.887311935424805</v>
      </c>
      <c r="C12" s="21">
        <v>14.566018104553223</v>
      </c>
      <c r="D12" s="36">
        <f t="shared" si="0"/>
        <v>5.321293830871582</v>
      </c>
      <c r="E12" s="2" t="s">
        <v>35</v>
      </c>
      <c r="F12" s="21">
        <v>20.529029846191406</v>
      </c>
      <c r="G12" s="21">
        <v>14.560942649841309</v>
      </c>
      <c r="H12" s="36">
        <f>F12-G12</f>
        <v>5.9680871963500977</v>
      </c>
      <c r="I12" s="37">
        <f t="shared" si="1"/>
        <v>0.59660124778747559</v>
      </c>
      <c r="J12" s="40">
        <f>POWER(2,-I12)</f>
        <v>0.66131005942762899</v>
      </c>
      <c r="L12" s="3"/>
      <c r="M12" s="3"/>
      <c r="N12" s="3"/>
      <c r="O12" s="3"/>
      <c r="P12" s="3"/>
    </row>
    <row r="13" spans="1:16" s="5" customFormat="1" ht="14" x14ac:dyDescent="0.15">
      <c r="A13" s="41" t="s">
        <v>12</v>
      </c>
      <c r="B13" s="42">
        <f>AVERAGE(B9:B12)</f>
        <v>19.958552837371826</v>
      </c>
      <c r="C13" s="42">
        <f>AVERAGE(C9:C12)</f>
        <v>14.587066888809204</v>
      </c>
      <c r="D13" s="43">
        <f>AVERAGE(D9:D12)</f>
        <v>5.3714859485626221</v>
      </c>
      <c r="E13" s="41" t="s">
        <v>12</v>
      </c>
      <c r="F13" s="42">
        <f>AVERAGE(F9:F12)</f>
        <v>20.221425533294678</v>
      </c>
      <c r="G13" s="42">
        <f>AVERAGE(G9:G12)</f>
        <v>14.555882692337036</v>
      </c>
      <c r="H13" s="43">
        <f>AVERAGE(H9:H12)</f>
        <v>5.6655428409576416</v>
      </c>
      <c r="I13" s="43">
        <f>AVERAGE(I9:I12)</f>
        <v>0.29405689239501953</v>
      </c>
      <c r="J13" s="63">
        <f>AVERAGE(J9:J12)</f>
        <v>0.82361368047574834</v>
      </c>
      <c r="L13" s="3"/>
      <c r="M13" s="3"/>
      <c r="N13" s="3"/>
      <c r="O13" s="3"/>
      <c r="P13" s="3"/>
    </row>
    <row r="14" spans="1:16" s="5" customFormat="1" ht="14" x14ac:dyDescent="0.15">
      <c r="A14" s="45" t="s">
        <v>13</v>
      </c>
      <c r="B14" s="46">
        <f>MEDIAN(B9:B12)</f>
        <v>19.903701782226562</v>
      </c>
      <c r="C14" s="46">
        <f>MEDIAN(C9:C12)</f>
        <v>14.575494289398193</v>
      </c>
      <c r="D14" s="47">
        <f>MEDIAN(D9:D12)</f>
        <v>5.3391914367675781</v>
      </c>
      <c r="E14" s="45" t="s">
        <v>13</v>
      </c>
      <c r="F14" s="46">
        <f>MEDIAN(F9:F12)</f>
        <v>20.202685356140137</v>
      </c>
      <c r="G14" s="46">
        <f>MEDIAN(G9:G12)</f>
        <v>14.554672718048096</v>
      </c>
      <c r="H14" s="47">
        <f>MEDIAN(H9:H12)</f>
        <v>5.6455926895141602</v>
      </c>
      <c r="I14" s="47">
        <f>MEDIAN(I9:I12)</f>
        <v>0.27410674095153809</v>
      </c>
      <c r="J14" s="47">
        <f>MEDIAN(J9:J12)</f>
        <v>0.82734152377511472</v>
      </c>
      <c r="L14" s="3"/>
      <c r="M14" s="3"/>
      <c r="N14" s="3"/>
      <c r="O14" s="3"/>
      <c r="P14" s="3"/>
    </row>
    <row r="15" spans="1:16" s="5" customFormat="1" thickBot="1" x14ac:dyDescent="0.2">
      <c r="A15" s="48" t="s">
        <v>14</v>
      </c>
      <c r="B15" s="49">
        <f>STDEV(B9:B12)</f>
        <v>0.12113712546394927</v>
      </c>
      <c r="C15" s="49">
        <f>STDEV(C9:C12)</f>
        <v>3.7823347875677267E-2</v>
      </c>
      <c r="D15" s="50">
        <f>STDEV(D9:D12)</f>
        <v>8.7143461591166857E-2</v>
      </c>
      <c r="E15" s="48" t="s">
        <v>14</v>
      </c>
      <c r="F15" s="49">
        <f>STDEV(F9:F12)</f>
        <v>0.23762548672443404</v>
      </c>
      <c r="G15" s="49">
        <f>STDEV(G9:G12)</f>
        <v>1.7295335376449079E-2</v>
      </c>
      <c r="H15" s="50">
        <f>STDEV(H9:H12)</f>
        <v>0.23461298183735679</v>
      </c>
      <c r="I15" s="50">
        <f>STDEV(I9:I12)</f>
        <v>0.23461298183735679</v>
      </c>
      <c r="J15" s="50">
        <f>STDEV(J9:J12)</f>
        <v>0.13115288313538442</v>
      </c>
      <c r="L15" s="3"/>
      <c r="M15" s="3"/>
      <c r="N15" s="3"/>
      <c r="O15" s="3"/>
      <c r="P15" s="3"/>
    </row>
    <row r="16" spans="1:16" s="5" customFormat="1" ht="14" x14ac:dyDescent="0.15">
      <c r="A16" s="10"/>
      <c r="B16" s="10" t="s">
        <v>15</v>
      </c>
      <c r="C16" s="10"/>
      <c r="D16" s="10"/>
      <c r="E16" s="10"/>
      <c r="F16" s="10"/>
      <c r="G16" s="10"/>
      <c r="H16" s="10"/>
      <c r="I16" s="10"/>
      <c r="J16" s="11">
        <f>J15/(SQRT(4))</f>
        <v>6.5576441567692212E-2</v>
      </c>
      <c r="L16" s="3"/>
      <c r="M16" s="3"/>
      <c r="N16" s="3"/>
      <c r="O16" s="3"/>
      <c r="P16" s="3"/>
    </row>
    <row r="17" spans="1:16" s="5" customFormat="1" ht="14" x14ac:dyDescent="0.15">
      <c r="A17" s="28" t="s">
        <v>61</v>
      </c>
      <c r="B17" s="10">
        <f>TTEST(B9:B12,F9:F12,2,2)</f>
        <v>9.6197575989597411E-2</v>
      </c>
      <c r="C17" s="10"/>
      <c r="L17" s="3"/>
      <c r="M17" s="3"/>
      <c r="N17" s="3"/>
      <c r="O17" s="3"/>
      <c r="P17" s="3"/>
    </row>
    <row r="18" spans="1:16" s="5" customFormat="1" ht="14" x14ac:dyDescent="0.15">
      <c r="A18" s="28" t="s">
        <v>1</v>
      </c>
      <c r="B18" s="10">
        <f>TTEST(C9:C12,G9:G12,2,2)</f>
        <v>0.18438170335917881</v>
      </c>
      <c r="C18" s="10"/>
      <c r="D18" s="10"/>
      <c r="E18" s="12"/>
      <c r="F18" s="51"/>
      <c r="L18" s="3"/>
      <c r="M18" s="3"/>
      <c r="N18" s="3"/>
      <c r="O18" s="3"/>
      <c r="P18" s="3"/>
    </row>
    <row r="19" spans="1:16" s="5" customFormat="1" ht="14" x14ac:dyDescent="0.15">
      <c r="A19" s="28" t="s">
        <v>16</v>
      </c>
      <c r="B19" s="64">
        <f>TTEST(D9:D12,H9:H12,2,2)</f>
        <v>5.7068060304211146E-2</v>
      </c>
      <c r="C19" s="10"/>
      <c r="D19" s="10"/>
      <c r="L19" s="3"/>
      <c r="M19" s="3"/>
      <c r="N19" s="3"/>
      <c r="O19" s="3"/>
      <c r="P19" s="3"/>
    </row>
    <row r="20" spans="1:16" s="5" customFormat="1" ht="14" x14ac:dyDescent="0.15">
      <c r="A20" s="52" t="s">
        <v>17</v>
      </c>
      <c r="B20" s="53">
        <f>POWER(-(-I13-I15),2)</f>
        <v>0.27949183592087662</v>
      </c>
      <c r="C20" s="53"/>
      <c r="D20" s="10"/>
      <c r="E20" s="10"/>
      <c r="F20" s="10"/>
      <c r="L20" s="3"/>
      <c r="M20" s="3"/>
      <c r="N20" s="3"/>
      <c r="O20" s="3"/>
      <c r="P20" s="3"/>
    </row>
    <row r="21" spans="1:16" s="5" customFormat="1" ht="14" x14ac:dyDescent="0.15">
      <c r="A21" s="52" t="s">
        <v>18</v>
      </c>
      <c r="B21" s="53">
        <f>POWER(2,-I13)</f>
        <v>0.81560532946916697</v>
      </c>
      <c r="C21" s="53"/>
      <c r="D21" s="10"/>
      <c r="E21" s="10"/>
      <c r="F21" s="10"/>
      <c r="G21" s="10"/>
      <c r="L21" s="3"/>
      <c r="M21" s="3"/>
      <c r="N21" s="3"/>
      <c r="O21" s="3"/>
      <c r="P21" s="3"/>
    </row>
    <row r="22" spans="1:16" ht="16" thickBot="1" x14ac:dyDescent="0.25">
      <c r="L22" s="65"/>
      <c r="M22" s="65"/>
      <c r="N22" s="65"/>
      <c r="O22" s="65"/>
      <c r="P22" s="65"/>
    </row>
    <row r="23" spans="1:16" s="5" customFormat="1" thickBot="1" x14ac:dyDescent="0.2">
      <c r="A23" s="32" t="s">
        <v>7</v>
      </c>
      <c r="B23" s="33" t="s">
        <v>61</v>
      </c>
      <c r="C23" s="33" t="s">
        <v>1</v>
      </c>
      <c r="D23" s="34" t="s">
        <v>8</v>
      </c>
      <c r="E23" s="32" t="s">
        <v>22</v>
      </c>
      <c r="F23" s="33" t="s">
        <v>61</v>
      </c>
      <c r="G23" s="33" t="s">
        <v>1</v>
      </c>
      <c r="H23" s="34" t="s">
        <v>8</v>
      </c>
      <c r="I23" s="33" t="s">
        <v>10</v>
      </c>
      <c r="J23" s="35" t="s">
        <v>11</v>
      </c>
      <c r="L23" s="3"/>
      <c r="M23" s="3"/>
      <c r="N23" s="3"/>
      <c r="O23" s="3"/>
      <c r="P23" s="3"/>
    </row>
    <row r="24" spans="1:16" s="5" customFormat="1" ht="14" x14ac:dyDescent="0.15">
      <c r="A24" s="2" t="s">
        <v>40</v>
      </c>
      <c r="B24" s="6">
        <v>17.725826263427734</v>
      </c>
      <c r="C24" s="6">
        <v>14.438050270080566</v>
      </c>
      <c r="D24" s="36">
        <f>B24-C24</f>
        <v>3.287775993347168</v>
      </c>
      <c r="E24" s="2" t="s">
        <v>40</v>
      </c>
      <c r="F24" s="6">
        <v>18.020168304443359</v>
      </c>
      <c r="G24" s="6">
        <v>14.399710655212402</v>
      </c>
      <c r="H24" s="36">
        <f>F24-G24</f>
        <v>3.620457649230957</v>
      </c>
      <c r="I24" s="37">
        <f>H24-$D$28</f>
        <v>0.41924715042114258</v>
      </c>
      <c r="J24" s="38">
        <f>POWER(2,-I24)</f>
        <v>0.74781475885126192</v>
      </c>
      <c r="L24" s="3"/>
      <c r="M24" s="3"/>
      <c r="N24" s="3"/>
      <c r="O24" s="3"/>
      <c r="P24" s="3"/>
    </row>
    <row r="25" spans="1:16" s="5" customFormat="1" ht="14" x14ac:dyDescent="0.15">
      <c r="A25" s="2" t="s">
        <v>41</v>
      </c>
      <c r="B25" s="7">
        <v>17.626594543457031</v>
      </c>
      <c r="C25" s="7">
        <v>14.449965476989746</v>
      </c>
      <c r="D25" s="36">
        <f t="shared" ref="D25:D27" si="2">B25-C25</f>
        <v>3.1766290664672852</v>
      </c>
      <c r="E25" s="2" t="s">
        <v>41</v>
      </c>
      <c r="F25" s="7">
        <v>18.304498672485352</v>
      </c>
      <c r="G25" s="7">
        <v>14.376022338867188</v>
      </c>
      <c r="H25" s="36">
        <f>F25-G25</f>
        <v>3.9284763336181641</v>
      </c>
      <c r="I25" s="37">
        <f t="shared" ref="I25:I27" si="3">H25-$D$28</f>
        <v>0.72726583480834961</v>
      </c>
      <c r="J25" s="39">
        <f>POWER(2,-I25)</f>
        <v>0.60404760802809643</v>
      </c>
      <c r="L25" s="3"/>
      <c r="M25" s="3"/>
      <c r="N25" s="3"/>
      <c r="O25" s="3"/>
      <c r="P25" s="3"/>
    </row>
    <row r="26" spans="1:16" s="5" customFormat="1" ht="14" x14ac:dyDescent="0.15">
      <c r="A26" s="2" t="s">
        <v>42</v>
      </c>
      <c r="B26" s="4">
        <v>17.515974044799805</v>
      </c>
      <c r="C26" s="4">
        <v>14.439188957214355</v>
      </c>
      <c r="D26" s="36">
        <f t="shared" si="2"/>
        <v>3.0767850875854492</v>
      </c>
      <c r="E26" s="2" t="s">
        <v>42</v>
      </c>
      <c r="F26" s="4">
        <v>17.990896224975586</v>
      </c>
      <c r="G26" s="4">
        <v>14.323387145996094</v>
      </c>
      <c r="H26" s="36">
        <f>F26-G26</f>
        <v>3.6675090789794922</v>
      </c>
      <c r="I26" s="37">
        <f t="shared" si="3"/>
        <v>0.46629858016967773</v>
      </c>
      <c r="J26" s="39">
        <f>POWER(2,-I26)</f>
        <v>0.72381926904929927</v>
      </c>
      <c r="L26" s="3"/>
      <c r="M26" s="3"/>
      <c r="N26" s="3"/>
      <c r="O26" s="3"/>
      <c r="P26" s="3"/>
    </row>
    <row r="27" spans="1:16" s="5" customFormat="1" thickBot="1" x14ac:dyDescent="0.2">
      <c r="A27" s="2" t="s">
        <v>43</v>
      </c>
      <c r="B27" s="9">
        <v>17.699176788330078</v>
      </c>
      <c r="C27" s="9">
        <v>14.435524940490723</v>
      </c>
      <c r="D27" s="36">
        <f t="shared" si="2"/>
        <v>3.2636518478393555</v>
      </c>
      <c r="E27" s="2" t="s">
        <v>43</v>
      </c>
      <c r="F27" s="9">
        <v>18.309761047363281</v>
      </c>
      <c r="G27" s="9">
        <v>14.3472900390625</v>
      </c>
      <c r="H27" s="36">
        <f>F27-G27</f>
        <v>3.9624710083007812</v>
      </c>
      <c r="I27" s="37">
        <f t="shared" si="3"/>
        <v>0.7612605094909668</v>
      </c>
      <c r="J27" s="40">
        <f>POWER(2,-I27)</f>
        <v>0.58998062840970034</v>
      </c>
      <c r="L27" s="3"/>
      <c r="M27" s="3"/>
      <c r="N27" s="3"/>
      <c r="O27" s="3"/>
      <c r="P27" s="3"/>
    </row>
    <row r="28" spans="1:16" s="5" customFormat="1" ht="14" x14ac:dyDescent="0.15">
      <c r="A28" s="41" t="s">
        <v>12</v>
      </c>
      <c r="B28" s="42">
        <f>AVERAGE(B24:B27)</f>
        <v>17.641892910003662</v>
      </c>
      <c r="C28" s="42">
        <f>AVERAGE(C24:C27)</f>
        <v>14.440682411193848</v>
      </c>
      <c r="D28" s="43">
        <f>AVERAGE(D24:D27)</f>
        <v>3.2012104988098145</v>
      </c>
      <c r="E28" s="41" t="s">
        <v>12</v>
      </c>
      <c r="F28" s="42">
        <f>AVERAGE(F24:F27)</f>
        <v>18.156331062316895</v>
      </c>
      <c r="G28" s="42">
        <f>AVERAGE(G24:G27)</f>
        <v>14.361602544784546</v>
      </c>
      <c r="H28" s="43">
        <f>AVERAGE(H24:H27)</f>
        <v>3.7947285175323486</v>
      </c>
      <c r="I28" s="43">
        <f>AVERAGE(I24:I27)</f>
        <v>0.59351801872253418</v>
      </c>
      <c r="J28" s="63">
        <f>AVERAGE(J24:J27)</f>
        <v>0.66641556608458952</v>
      </c>
      <c r="L28" s="3"/>
      <c r="M28" s="3"/>
      <c r="N28" s="3"/>
      <c r="O28" s="3"/>
      <c r="P28" s="3"/>
    </row>
    <row r="29" spans="1:16" s="5" customFormat="1" ht="14" x14ac:dyDescent="0.15">
      <c r="A29" s="45" t="s">
        <v>13</v>
      </c>
      <c r="B29" s="46">
        <f>MEDIAN(B24:B27)</f>
        <v>17.662885665893555</v>
      </c>
      <c r="C29" s="46">
        <f>MEDIAN(C24:C27)</f>
        <v>14.438619613647461</v>
      </c>
      <c r="D29" s="47">
        <f>MEDIAN(D24:D27)</f>
        <v>3.2201404571533203</v>
      </c>
      <c r="E29" s="45" t="s">
        <v>13</v>
      </c>
      <c r="F29" s="46">
        <f>MEDIAN(F24:F27)</f>
        <v>18.162333488464355</v>
      </c>
      <c r="G29" s="46">
        <f>MEDIAN(G24:G27)</f>
        <v>14.361656188964844</v>
      </c>
      <c r="H29" s="47">
        <f>MEDIAN(H24:H27)</f>
        <v>3.7979927062988281</v>
      </c>
      <c r="I29" s="47">
        <f>MEDIAN(I24:I27)</f>
        <v>0.59678220748901367</v>
      </c>
      <c r="J29" s="47">
        <f>MEDIAN(J24:J27)</f>
        <v>0.66393343853869791</v>
      </c>
      <c r="L29" s="3"/>
      <c r="M29" s="3"/>
      <c r="N29" s="3"/>
      <c r="O29" s="3"/>
      <c r="P29" s="3"/>
    </row>
    <row r="30" spans="1:16" s="5" customFormat="1" thickBot="1" x14ac:dyDescent="0.2">
      <c r="A30" s="48" t="s">
        <v>14</v>
      </c>
      <c r="B30" s="49">
        <f>STDEV(B24:B27)</f>
        <v>9.3836473303913384E-2</v>
      </c>
      <c r="C30" s="49">
        <f>STDEV(C24:C27)</f>
        <v>6.3753009407049085E-3</v>
      </c>
      <c r="D30" s="50">
        <f>STDEV(D24:D27)</f>
        <v>9.5705166505416148E-2</v>
      </c>
      <c r="E30" s="48" t="s">
        <v>14</v>
      </c>
      <c r="F30" s="49">
        <f>STDEV(F24:F27)</f>
        <v>0.17455026310706656</v>
      </c>
      <c r="G30" s="49">
        <f>STDEV(G24:G27)</f>
        <v>3.3293758506019878E-2</v>
      </c>
      <c r="H30" s="50">
        <f>STDEV(H24:H27)</f>
        <v>0.17567122948009806</v>
      </c>
      <c r="I30" s="50">
        <f>STDEV(I24:I27)</f>
        <v>0.17567122948009806</v>
      </c>
      <c r="J30" s="50">
        <f>STDEV(J24:J27)</f>
        <v>8.0938403712591006E-2</v>
      </c>
      <c r="L30" s="3"/>
      <c r="M30" s="3"/>
      <c r="N30" s="3"/>
      <c r="O30" s="3"/>
      <c r="P30" s="3"/>
    </row>
    <row r="31" spans="1:16" s="5" customFormat="1" ht="14" x14ac:dyDescent="0.15">
      <c r="A31" s="10"/>
      <c r="B31" s="10" t="s">
        <v>15</v>
      </c>
      <c r="C31" s="10"/>
      <c r="D31" s="10"/>
      <c r="E31" s="10"/>
      <c r="F31" s="10"/>
      <c r="G31" s="10"/>
      <c r="H31" s="10"/>
      <c r="I31" s="10"/>
      <c r="J31" s="11">
        <f>J30/(SQRT(4))</f>
        <v>4.0469201856295503E-2</v>
      </c>
      <c r="L31" s="3"/>
      <c r="M31" s="3"/>
      <c r="N31" s="3"/>
      <c r="O31" s="3"/>
      <c r="P31" s="3"/>
    </row>
    <row r="32" spans="1:16" s="5" customFormat="1" ht="14" x14ac:dyDescent="0.15">
      <c r="A32" s="28" t="s">
        <v>23</v>
      </c>
      <c r="B32" s="10">
        <f>TTEST(B24:B27,F24:F27,2,2)</f>
        <v>2.0309801095731196E-3</v>
      </c>
      <c r="C32" s="10"/>
      <c r="L32" s="3"/>
      <c r="M32" s="3"/>
      <c r="N32" s="3"/>
      <c r="O32" s="3"/>
      <c r="P32" s="3"/>
    </row>
    <row r="33" spans="1:16" s="5" customFormat="1" ht="14" x14ac:dyDescent="0.15">
      <c r="A33" s="28" t="s">
        <v>1</v>
      </c>
      <c r="B33" s="10">
        <f>TTEST(C24:C27,G24:G27,2,2)</f>
        <v>3.446957013546846E-3</v>
      </c>
      <c r="C33" s="10"/>
      <c r="D33" s="10"/>
      <c r="L33" s="3"/>
      <c r="M33" s="3"/>
      <c r="N33" s="3"/>
      <c r="O33" s="3"/>
      <c r="P33" s="3"/>
    </row>
    <row r="34" spans="1:16" s="5" customFormat="1" ht="14" x14ac:dyDescent="0.15">
      <c r="A34" s="28" t="s">
        <v>16</v>
      </c>
      <c r="B34" s="64">
        <f>TTEST(D24:D27,H24:H27,2,2)</f>
        <v>1.0223529620751483E-3</v>
      </c>
      <c r="C34" s="10"/>
      <c r="D34" s="10"/>
      <c r="L34" s="3"/>
      <c r="M34" s="3"/>
      <c r="N34" s="3"/>
      <c r="O34" s="3"/>
      <c r="P34" s="3"/>
    </row>
    <row r="35" spans="1:16" s="5" customFormat="1" ht="14" x14ac:dyDescent="0.15">
      <c r="A35" s="52" t="s">
        <v>17</v>
      </c>
      <c r="B35" s="53">
        <f>POWER(-(-I28-I30),2)</f>
        <v>0.59165209955053055</v>
      </c>
      <c r="C35" s="53"/>
      <c r="D35" s="10"/>
      <c r="E35" s="10"/>
      <c r="F35" s="10"/>
      <c r="L35" s="3"/>
      <c r="M35" s="3"/>
      <c r="N35" s="3"/>
      <c r="O35" s="3"/>
      <c r="P35" s="3"/>
    </row>
    <row r="36" spans="1:16" s="5" customFormat="1" ht="14" x14ac:dyDescent="0.15">
      <c r="A36" s="52" t="s">
        <v>18</v>
      </c>
      <c r="B36" s="53">
        <f>POWER(2,-I28)</f>
        <v>0.66272487729642182</v>
      </c>
      <c r="C36" s="53"/>
      <c r="D36" s="10"/>
      <c r="E36" s="10"/>
      <c r="F36" s="10"/>
      <c r="G36" s="10"/>
      <c r="L36" s="3"/>
      <c r="M36" s="3"/>
      <c r="N36" s="3"/>
      <c r="O36" s="3"/>
      <c r="P36" s="3"/>
    </row>
    <row r="37" spans="1:16" ht="16" thickBot="1" x14ac:dyDescent="0.25">
      <c r="L37" s="65"/>
      <c r="M37" s="65"/>
      <c r="N37" s="65"/>
      <c r="O37" s="65"/>
      <c r="P37" s="65"/>
    </row>
    <row r="38" spans="1:16" s="5" customFormat="1" thickBot="1" x14ac:dyDescent="0.2">
      <c r="A38" s="32" t="s">
        <v>7</v>
      </c>
      <c r="B38" s="33" t="s">
        <v>61</v>
      </c>
      <c r="C38" s="33" t="s">
        <v>1</v>
      </c>
      <c r="D38" s="34" t="s">
        <v>8</v>
      </c>
      <c r="E38" s="32" t="s">
        <v>22</v>
      </c>
      <c r="F38" s="33" t="s">
        <v>61</v>
      </c>
      <c r="G38" s="33" t="s">
        <v>1</v>
      </c>
      <c r="H38" s="34" t="s">
        <v>8</v>
      </c>
      <c r="I38" s="33" t="s">
        <v>10</v>
      </c>
      <c r="J38" s="35" t="s">
        <v>11</v>
      </c>
      <c r="L38" s="3"/>
      <c r="M38" s="3"/>
      <c r="N38" s="3"/>
      <c r="O38" s="3"/>
      <c r="P38" s="3"/>
    </row>
    <row r="39" spans="1:16" s="5" customFormat="1" ht="14" x14ac:dyDescent="0.15">
      <c r="A39" s="2" t="s">
        <v>48</v>
      </c>
      <c r="B39" s="6">
        <v>17.296150207519531</v>
      </c>
      <c r="C39" s="6">
        <v>14.356448173522949</v>
      </c>
      <c r="D39" s="36">
        <f>B39-C39</f>
        <v>2.939702033996582</v>
      </c>
      <c r="E39" s="2" t="s">
        <v>48</v>
      </c>
      <c r="F39" s="6">
        <v>18.38062858581543</v>
      </c>
      <c r="G39" s="6">
        <v>14.319541931152344</v>
      </c>
      <c r="H39" s="36">
        <f>F39-G39</f>
        <v>4.0610866546630859</v>
      </c>
      <c r="I39" s="37">
        <f>H39-$D$43</f>
        <v>0.93273711204528809</v>
      </c>
      <c r="J39" s="38">
        <f>POWER(2,-I39)</f>
        <v>0.52386351328596847</v>
      </c>
      <c r="L39" s="3"/>
      <c r="M39" s="3"/>
      <c r="N39" s="3"/>
      <c r="O39" s="3"/>
      <c r="P39" s="3"/>
    </row>
    <row r="40" spans="1:16" s="5" customFormat="1" ht="14" x14ac:dyDescent="0.15">
      <c r="A40" s="2" t="s">
        <v>49</v>
      </c>
      <c r="B40" s="4">
        <v>17.537714004516602</v>
      </c>
      <c r="C40" s="4">
        <v>14.345342636108398</v>
      </c>
      <c r="D40" s="36">
        <f t="shared" ref="D40:D42" si="4">B40-C40</f>
        <v>3.1923713684082031</v>
      </c>
      <c r="E40" s="2" t="s">
        <v>49</v>
      </c>
      <c r="F40" s="7">
        <v>18.395853042602539</v>
      </c>
      <c r="G40" s="7">
        <v>14.352193832397461</v>
      </c>
      <c r="H40" s="36">
        <f>F40-G40</f>
        <v>4.0436592102050781</v>
      </c>
      <c r="I40" s="37">
        <f t="shared" ref="I40:I42" si="5">H40-$D$43</f>
        <v>0.91530966758728027</v>
      </c>
      <c r="J40" s="39">
        <f>POWER(2,-I40)</f>
        <v>0.53023004712622146</v>
      </c>
      <c r="L40" s="3"/>
      <c r="M40" s="3"/>
      <c r="N40" s="3"/>
      <c r="O40" s="3"/>
      <c r="P40" s="3"/>
    </row>
    <row r="41" spans="1:16" s="5" customFormat="1" ht="14" x14ac:dyDescent="0.15">
      <c r="A41" s="8" t="s">
        <v>50</v>
      </c>
      <c r="B41" s="7">
        <v>17.79951286315918</v>
      </c>
      <c r="C41" s="7">
        <v>14.457223892211914</v>
      </c>
      <c r="D41" s="36">
        <f t="shared" si="4"/>
        <v>3.3422889709472656</v>
      </c>
      <c r="E41" s="2" t="s">
        <v>50</v>
      </c>
      <c r="F41" s="4">
        <v>18.279964447021484</v>
      </c>
      <c r="G41" s="4">
        <v>14.348443984985352</v>
      </c>
      <c r="H41" s="36">
        <f>F41-G41</f>
        <v>3.9315204620361328</v>
      </c>
      <c r="I41" s="37">
        <f t="shared" si="5"/>
        <v>0.80317091941833496</v>
      </c>
      <c r="J41" s="39">
        <f>POWER(2,-I41)</f>
        <v>0.57308819375836351</v>
      </c>
      <c r="L41" s="3"/>
      <c r="M41" s="3"/>
      <c r="N41" s="3"/>
      <c r="O41" s="3"/>
      <c r="P41" s="3"/>
    </row>
    <row r="42" spans="1:16" s="5" customFormat="1" thickBot="1" x14ac:dyDescent="0.2">
      <c r="A42" s="2" t="s">
        <v>51</v>
      </c>
      <c r="B42" s="9">
        <v>17.413829803466797</v>
      </c>
      <c r="C42" s="9">
        <v>14.374794006347656</v>
      </c>
      <c r="D42" s="36">
        <f t="shared" si="4"/>
        <v>3.0390357971191406</v>
      </c>
      <c r="E42" s="2" t="s">
        <v>51</v>
      </c>
      <c r="F42" s="9">
        <v>18.461896896362305</v>
      </c>
      <c r="G42" s="9">
        <v>14.367364883422852</v>
      </c>
      <c r="H42" s="36">
        <f>F42-G42</f>
        <v>4.0945320129394531</v>
      </c>
      <c r="I42" s="37">
        <f t="shared" si="5"/>
        <v>0.96618247032165527</v>
      </c>
      <c r="J42" s="40">
        <f>POWER(2,-I42)</f>
        <v>0.51185870685059931</v>
      </c>
      <c r="L42" s="3"/>
      <c r="M42" s="3"/>
      <c r="N42" s="3"/>
      <c r="O42" s="3"/>
      <c r="P42" s="3"/>
    </row>
    <row r="43" spans="1:16" s="5" customFormat="1" ht="14" x14ac:dyDescent="0.15">
      <c r="A43" s="41" t="s">
        <v>12</v>
      </c>
      <c r="B43" s="42">
        <f>AVERAGE(B39:B42)</f>
        <v>17.511801719665527</v>
      </c>
      <c r="C43" s="42">
        <f>AVERAGE(C39:C42)</f>
        <v>14.383452177047729</v>
      </c>
      <c r="D43" s="43">
        <f>AVERAGE(D39:D42)</f>
        <v>3.1283495426177979</v>
      </c>
      <c r="E43" s="41" t="s">
        <v>12</v>
      </c>
      <c r="F43" s="42">
        <f>AVERAGE(F39:F42)</f>
        <v>18.379585742950439</v>
      </c>
      <c r="G43" s="42">
        <f>AVERAGE(G39:G42)</f>
        <v>14.346886157989502</v>
      </c>
      <c r="H43" s="43">
        <f>AVERAGE(H39:H42)</f>
        <v>4.0326995849609375</v>
      </c>
      <c r="I43" s="43">
        <f>AVERAGE(I39:I42)</f>
        <v>0.90435004234313965</v>
      </c>
      <c r="J43" s="63">
        <f>AVERAGE(J39:J42)</f>
        <v>0.5347601152552881</v>
      </c>
      <c r="L43" s="3"/>
      <c r="M43" s="3"/>
      <c r="N43" s="3"/>
      <c r="O43" s="3"/>
      <c r="P43" s="3"/>
    </row>
    <row r="44" spans="1:16" s="5" customFormat="1" ht="14" x14ac:dyDescent="0.15">
      <c r="A44" s="45" t="s">
        <v>13</v>
      </c>
      <c r="B44" s="46">
        <f>MEDIAN(B39:B42)</f>
        <v>17.475771903991699</v>
      </c>
      <c r="C44" s="46">
        <f>MEDIAN(C39:C42)</f>
        <v>14.365621089935303</v>
      </c>
      <c r="D44" s="47">
        <f>MEDIAN(D39:D42)</f>
        <v>3.1157035827636719</v>
      </c>
      <c r="E44" s="45" t="s">
        <v>13</v>
      </c>
      <c r="F44" s="46">
        <f>MEDIAN(F39:F42)</f>
        <v>18.388240814208984</v>
      </c>
      <c r="G44" s="46">
        <f>MEDIAN(G39:G42)</f>
        <v>14.350318908691406</v>
      </c>
      <c r="H44" s="47">
        <f>MEDIAN(H39:H42)</f>
        <v>4.052372932434082</v>
      </c>
      <c r="I44" s="47">
        <f>MEDIAN(I39:I42)</f>
        <v>0.92402338981628418</v>
      </c>
      <c r="J44" s="47">
        <f>MEDIAN(J39:J42)</f>
        <v>0.52704678020609497</v>
      </c>
      <c r="L44" s="3"/>
      <c r="M44" s="3"/>
      <c r="N44" s="3"/>
      <c r="O44" s="3"/>
      <c r="P44" s="3"/>
    </row>
    <row r="45" spans="1:16" s="5" customFormat="1" thickBot="1" x14ac:dyDescent="0.2">
      <c r="A45" s="48" t="s">
        <v>14</v>
      </c>
      <c r="B45" s="49">
        <f>STDEV(B39:B42)</f>
        <v>0.21567971597651767</v>
      </c>
      <c r="C45" s="49">
        <f>STDEV(C39:C42)</f>
        <v>5.0658277359546026E-2</v>
      </c>
      <c r="D45" s="50">
        <f>STDEV(D39:D42)</f>
        <v>0.17647823361108597</v>
      </c>
      <c r="E45" s="48" t="s">
        <v>14</v>
      </c>
      <c r="F45" s="49">
        <f>STDEV(F39:F42)</f>
        <v>7.5200268478617188E-2</v>
      </c>
      <c r="G45" s="49">
        <f>STDEV(G39:G42)</f>
        <v>1.9980683749281317E-2</v>
      </c>
      <c r="H45" s="50">
        <f>STDEV(H39:H42)</f>
        <v>7.0678622834436766E-2</v>
      </c>
      <c r="I45" s="50">
        <f>STDEV(I39:I42)</f>
        <v>7.0678622834436766E-2</v>
      </c>
      <c r="J45" s="50">
        <f>STDEV(J39:J42)</f>
        <v>2.6663167856227105E-2</v>
      </c>
      <c r="L45" s="3"/>
      <c r="M45" s="3"/>
      <c r="N45" s="3"/>
      <c r="O45" s="3"/>
      <c r="P45" s="3"/>
    </row>
    <row r="46" spans="1:16" s="5" customFormat="1" ht="14" x14ac:dyDescent="0.15">
      <c r="A46" s="10"/>
      <c r="B46" s="10" t="s">
        <v>15</v>
      </c>
      <c r="C46" s="10"/>
      <c r="D46" s="10"/>
      <c r="E46" s="10"/>
      <c r="F46" s="10"/>
      <c r="G46" s="10"/>
      <c r="H46" s="10"/>
      <c r="I46" s="10"/>
      <c r="J46" s="11">
        <f>J45/(SQRT(4))</f>
        <v>1.3331583928113552E-2</v>
      </c>
      <c r="L46" s="3"/>
      <c r="M46" s="3"/>
      <c r="N46" s="3"/>
      <c r="O46" s="3"/>
      <c r="P46" s="3"/>
    </row>
    <row r="47" spans="1:16" s="5" customFormat="1" ht="14" x14ac:dyDescent="0.15">
      <c r="A47" s="28" t="s">
        <v>23</v>
      </c>
      <c r="B47" s="10">
        <f>TTEST(B39:B42,F39:F42,2,2)</f>
        <v>2.7047800672614513E-4</v>
      </c>
      <c r="C47" s="10"/>
      <c r="L47" s="3"/>
      <c r="M47" s="3"/>
      <c r="N47" s="3"/>
      <c r="O47" s="3"/>
      <c r="P47" s="3"/>
    </row>
    <row r="48" spans="1:16" s="5" customFormat="1" ht="14" x14ac:dyDescent="0.15">
      <c r="A48" s="28" t="s">
        <v>1</v>
      </c>
      <c r="B48" s="10">
        <f>TTEST(C39:C42,G39:G42,2,2)</f>
        <v>0.22785863793400901</v>
      </c>
      <c r="C48" s="10"/>
      <c r="D48" s="10"/>
      <c r="E48" s="12"/>
      <c r="F48" s="51"/>
      <c r="L48" s="3"/>
      <c r="M48" s="3"/>
      <c r="N48" s="3"/>
      <c r="O48" s="3"/>
      <c r="P48" s="3"/>
    </row>
    <row r="49" spans="1:16" s="5" customFormat="1" ht="14" x14ac:dyDescent="0.15">
      <c r="A49" s="28" t="s">
        <v>16</v>
      </c>
      <c r="B49" s="64">
        <f>TTEST(D39:D42,H39:H42,2,2)</f>
        <v>7.6885614765403643E-5</v>
      </c>
      <c r="C49" s="10"/>
      <c r="D49" s="10"/>
      <c r="L49" s="3"/>
      <c r="M49" s="3"/>
      <c r="N49" s="3"/>
      <c r="O49" s="3"/>
      <c r="P49" s="3"/>
    </row>
    <row r="50" spans="1:16" s="5" customFormat="1" ht="14" x14ac:dyDescent="0.15">
      <c r="A50" s="52" t="s">
        <v>17</v>
      </c>
      <c r="B50" s="53">
        <f>POWER(-(-I43-I45),2)</f>
        <v>0.95068089791796628</v>
      </c>
      <c r="C50" s="53"/>
      <c r="D50" s="10"/>
      <c r="E50" s="10"/>
      <c r="F50" s="10"/>
      <c r="L50" s="3"/>
      <c r="M50" s="3"/>
      <c r="N50" s="3"/>
      <c r="O50" s="3"/>
      <c r="P50" s="3"/>
    </row>
    <row r="51" spans="1:16" s="5" customFormat="1" ht="14" x14ac:dyDescent="0.15">
      <c r="A51" s="52" t="s">
        <v>18</v>
      </c>
      <c r="B51" s="53">
        <f>POWER(2,-I43)</f>
        <v>0.53427334867418019</v>
      </c>
      <c r="C51" s="53"/>
      <c r="D51" s="10"/>
      <c r="E51" s="10"/>
      <c r="F51" s="10"/>
      <c r="G51" s="10"/>
      <c r="L51" s="3"/>
      <c r="M51" s="3"/>
      <c r="N51" s="3"/>
      <c r="O51" s="3"/>
      <c r="P51" s="3"/>
    </row>
    <row r="52" spans="1:16" x14ac:dyDescent="0.2">
      <c r="L52" s="65"/>
      <c r="M52" s="65"/>
      <c r="N52" s="65"/>
      <c r="O52" s="65"/>
      <c r="P52" s="65"/>
    </row>
    <row r="53" spans="1:16" x14ac:dyDescent="0.2">
      <c r="L53" s="65"/>
      <c r="M53" s="65"/>
      <c r="N53" s="65"/>
      <c r="O53" s="65"/>
      <c r="P53" s="65"/>
    </row>
    <row r="54" spans="1:16" x14ac:dyDescent="0.2">
      <c r="L54" s="65"/>
      <c r="M54" s="65"/>
      <c r="N54" s="65"/>
      <c r="O54" s="65"/>
      <c r="P54" s="65"/>
    </row>
    <row r="55" spans="1:16" x14ac:dyDescent="0.2">
      <c r="L55" s="65"/>
      <c r="M55" s="65"/>
      <c r="N55" s="65"/>
      <c r="O55" s="65"/>
      <c r="P55" s="65"/>
    </row>
    <row r="56" spans="1:16" x14ac:dyDescent="0.2">
      <c r="L56" s="65"/>
      <c r="M56" s="65"/>
      <c r="N56" s="65"/>
      <c r="O56" s="65"/>
      <c r="P56" s="65"/>
    </row>
    <row r="57" spans="1:16" x14ac:dyDescent="0.2">
      <c r="L57" s="65"/>
      <c r="M57" s="65"/>
      <c r="N57" s="65"/>
      <c r="O57" s="65"/>
      <c r="P57" s="65"/>
    </row>
    <row r="58" spans="1:16" x14ac:dyDescent="0.2">
      <c r="L58" s="65"/>
      <c r="M58" s="65"/>
      <c r="N58" s="65"/>
      <c r="O58" s="65"/>
      <c r="P58" s="65"/>
    </row>
    <row r="59" spans="1:16" x14ac:dyDescent="0.2">
      <c r="L59" s="65"/>
      <c r="M59" s="65"/>
      <c r="N59" s="65"/>
      <c r="O59" s="65"/>
      <c r="P59" s="65"/>
    </row>
    <row r="60" spans="1:16" x14ac:dyDescent="0.2">
      <c r="L60" s="65"/>
      <c r="M60" s="65"/>
      <c r="N60" s="65"/>
      <c r="O60" s="65"/>
      <c r="P60" s="65"/>
    </row>
    <row r="61" spans="1:16" x14ac:dyDescent="0.2">
      <c r="L61" s="65"/>
      <c r="M61" s="65"/>
      <c r="N61" s="65"/>
      <c r="O61" s="65"/>
      <c r="P61" s="6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04679-9922-439E-B777-528249935C7D}">
  <dimension ref="A1:P61"/>
  <sheetViews>
    <sheetView tabSelected="1" workbookViewId="0">
      <selection activeCell="A2" sqref="A2"/>
    </sheetView>
  </sheetViews>
  <sheetFormatPr baseColWidth="10" defaultColWidth="9.1640625" defaultRowHeight="15" x14ac:dyDescent="0.2"/>
  <cols>
    <col min="1" max="1" width="14.6640625" style="30" customWidth="1"/>
    <col min="2" max="4" width="10.33203125" style="30" customWidth="1"/>
    <col min="5" max="5" width="14.6640625" style="30" customWidth="1"/>
    <col min="6" max="9" width="10.33203125" style="30" customWidth="1"/>
    <col min="10" max="10" width="10.1640625" style="30" bestFit="1" customWidth="1"/>
    <col min="11" max="16384" width="9.1640625" style="30"/>
  </cols>
  <sheetData>
    <row r="1" spans="1:16" s="68" customFormat="1" x14ac:dyDescent="0.2">
      <c r="A1" s="68" t="s">
        <v>73</v>
      </c>
    </row>
    <row r="3" spans="1:16" s="5" customFormat="1" ht="18" x14ac:dyDescent="0.2">
      <c r="A3" s="27" t="s">
        <v>0</v>
      </c>
      <c r="B3" s="28"/>
      <c r="C3" s="10"/>
      <c r="D3" s="10"/>
      <c r="E3" s="10"/>
      <c r="F3" s="10"/>
      <c r="G3" s="10"/>
      <c r="H3" s="10"/>
      <c r="J3" s="29">
        <v>44305</v>
      </c>
      <c r="K3" s="5" t="s">
        <v>1</v>
      </c>
      <c r="L3" s="3"/>
      <c r="M3" s="3"/>
      <c r="N3" s="3"/>
      <c r="O3" s="3"/>
      <c r="P3" s="3"/>
    </row>
    <row r="4" spans="1:16" s="5" customFormat="1" ht="16" x14ac:dyDescent="0.2">
      <c r="A4" s="31" t="s">
        <v>2</v>
      </c>
      <c r="B4" s="28"/>
      <c r="C4" s="10"/>
      <c r="D4" s="10"/>
      <c r="E4" s="10"/>
      <c r="F4" s="10"/>
      <c r="G4" s="10"/>
      <c r="H4" s="10"/>
      <c r="J4" s="29">
        <v>44316</v>
      </c>
      <c r="K4" s="5" t="s">
        <v>62</v>
      </c>
      <c r="L4" s="3"/>
      <c r="M4" s="3"/>
      <c r="N4" s="3"/>
      <c r="O4" s="3"/>
      <c r="P4" s="3"/>
    </row>
    <row r="5" spans="1:16" s="5" customFormat="1" ht="16" x14ac:dyDescent="0.2">
      <c r="A5" s="31" t="s">
        <v>4</v>
      </c>
      <c r="B5" s="28"/>
      <c r="C5" s="10"/>
      <c r="D5" s="10"/>
      <c r="E5" s="10"/>
      <c r="F5" s="10"/>
      <c r="G5" s="10"/>
      <c r="H5" s="10"/>
      <c r="J5" s="10" t="s">
        <v>5</v>
      </c>
      <c r="L5" s="3"/>
      <c r="M5" s="3"/>
      <c r="N5" s="3"/>
      <c r="O5" s="3"/>
      <c r="P5" s="3"/>
    </row>
    <row r="6" spans="1:16" s="5" customFormat="1" ht="16" x14ac:dyDescent="0.2">
      <c r="A6" s="31" t="s">
        <v>6</v>
      </c>
      <c r="B6" s="28"/>
      <c r="C6" s="10"/>
      <c r="D6" s="10"/>
      <c r="E6" s="10"/>
      <c r="F6" s="10"/>
      <c r="G6" s="10"/>
      <c r="H6" s="10"/>
      <c r="J6" s="10"/>
      <c r="L6" s="3"/>
      <c r="M6" s="3"/>
      <c r="N6" s="3"/>
      <c r="O6" s="3"/>
      <c r="P6" s="3"/>
    </row>
    <row r="7" spans="1:16" ht="16" thickBot="1" x14ac:dyDescent="0.25">
      <c r="L7" s="65"/>
      <c r="M7" s="65"/>
      <c r="N7" s="65"/>
      <c r="O7" s="65"/>
      <c r="P7" s="65"/>
    </row>
    <row r="8" spans="1:16" s="5" customFormat="1" thickBot="1" x14ac:dyDescent="0.2">
      <c r="A8" s="32" t="s">
        <v>7</v>
      </c>
      <c r="B8" s="33" t="s">
        <v>62</v>
      </c>
      <c r="C8" s="33" t="s">
        <v>1</v>
      </c>
      <c r="D8" s="34" t="s">
        <v>8</v>
      </c>
      <c r="E8" s="32" t="s">
        <v>9</v>
      </c>
      <c r="F8" s="33" t="s">
        <v>62</v>
      </c>
      <c r="G8" s="33" t="s">
        <v>1</v>
      </c>
      <c r="H8" s="34" t="s">
        <v>8</v>
      </c>
      <c r="I8" s="33" t="s">
        <v>10</v>
      </c>
      <c r="J8" s="35" t="s">
        <v>11</v>
      </c>
      <c r="L8" s="3"/>
      <c r="M8" s="3"/>
      <c r="N8" s="3"/>
      <c r="O8" s="3"/>
      <c r="P8" s="3"/>
    </row>
    <row r="9" spans="1:16" s="5" customFormat="1" ht="14" x14ac:dyDescent="0.15">
      <c r="A9" s="2" t="s">
        <v>32</v>
      </c>
      <c r="B9" s="18">
        <v>26.296625137329102</v>
      </c>
      <c r="C9" s="18">
        <v>14.584970474243164</v>
      </c>
      <c r="D9" s="36">
        <f>B9-C9</f>
        <v>11.711654663085938</v>
      </c>
      <c r="E9" s="2" t="s">
        <v>32</v>
      </c>
      <c r="F9" s="18">
        <v>25.606052398681641</v>
      </c>
      <c r="G9" s="18">
        <v>14.548402786254883</v>
      </c>
      <c r="H9" s="36">
        <f>F9-G9</f>
        <v>11.057649612426758</v>
      </c>
      <c r="I9" s="37">
        <f>H9-$D$13</f>
        <v>-0.82744240760803223</v>
      </c>
      <c r="J9" s="38">
        <f>POWER(2,-I9)</f>
        <v>1.7745366949185668</v>
      </c>
      <c r="L9" s="3"/>
      <c r="M9" s="3"/>
      <c r="N9" s="3"/>
      <c r="O9" s="3"/>
      <c r="P9" s="3"/>
    </row>
    <row r="10" spans="1:16" s="5" customFormat="1" ht="14" x14ac:dyDescent="0.15">
      <c r="A10" s="2" t="s">
        <v>33</v>
      </c>
      <c r="B10" s="19">
        <v>26.220552444458008</v>
      </c>
      <c r="C10" s="19">
        <v>14.556351661682129</v>
      </c>
      <c r="D10" s="36">
        <f t="shared" ref="D10:D12" si="0">B10-C10</f>
        <v>11.664200782775879</v>
      </c>
      <c r="E10" s="2" t="s">
        <v>33</v>
      </c>
      <c r="F10" s="20">
        <v>25.896106719970703</v>
      </c>
      <c r="G10" s="20">
        <v>14.536931991577148</v>
      </c>
      <c r="H10" s="36">
        <f>F10-G10</f>
        <v>11.359174728393555</v>
      </c>
      <c r="I10" s="37">
        <f t="shared" ref="I10:I12" si="1">H10-$D$13</f>
        <v>-0.52591729164123535</v>
      </c>
      <c r="J10" s="39">
        <f>POWER(2,-I10)</f>
        <v>1.4398487709637522</v>
      </c>
      <c r="L10" s="3"/>
      <c r="M10" s="3"/>
      <c r="N10" s="3"/>
      <c r="O10" s="3"/>
      <c r="P10" s="3"/>
    </row>
    <row r="11" spans="1:16" s="5" customFormat="1" ht="14" x14ac:dyDescent="0.15">
      <c r="A11" s="8" t="s">
        <v>34</v>
      </c>
      <c r="B11" s="20">
        <v>26.782983779907227</v>
      </c>
      <c r="C11" s="20">
        <v>14.640927314758301</v>
      </c>
      <c r="D11" s="36">
        <f t="shared" si="0"/>
        <v>12.142056465148926</v>
      </c>
      <c r="E11" s="2" t="s">
        <v>34</v>
      </c>
      <c r="F11" s="19">
        <v>25.62483024597168</v>
      </c>
      <c r="G11" s="19">
        <v>14.577253341674805</v>
      </c>
      <c r="H11" s="36">
        <f>F11-G11</f>
        <v>11.047576904296875</v>
      </c>
      <c r="I11" s="37">
        <f t="shared" si="1"/>
        <v>-0.83751511573791504</v>
      </c>
      <c r="J11" s="39">
        <f>POWER(2,-I11)</f>
        <v>1.7869696301444289</v>
      </c>
      <c r="L11" s="3"/>
      <c r="M11" s="3"/>
      <c r="N11" s="3"/>
      <c r="O11" s="3"/>
      <c r="P11" s="3"/>
    </row>
    <row r="12" spans="1:16" s="5" customFormat="1" thickBot="1" x14ac:dyDescent="0.2">
      <c r="A12" s="2" t="s">
        <v>35</v>
      </c>
      <c r="B12" s="21">
        <v>26.588474273681641</v>
      </c>
      <c r="C12" s="21">
        <v>14.566018104553223</v>
      </c>
      <c r="D12" s="36">
        <f t="shared" si="0"/>
        <v>12.022456169128418</v>
      </c>
      <c r="E12" s="2" t="s">
        <v>35</v>
      </c>
      <c r="F12" s="21">
        <v>25.4013671875</v>
      </c>
      <c r="G12" s="21">
        <v>14.560942649841309</v>
      </c>
      <c r="H12" s="36">
        <f>F12-G12</f>
        <v>10.840424537658691</v>
      </c>
      <c r="I12" s="37">
        <f t="shared" si="1"/>
        <v>-1.0446674823760986</v>
      </c>
      <c r="J12" s="40">
        <f>POWER(2,-I12)</f>
        <v>2.0628908411874916</v>
      </c>
      <c r="L12" s="3"/>
      <c r="M12" s="3"/>
      <c r="N12" s="3"/>
      <c r="O12" s="3"/>
      <c r="P12" s="3"/>
    </row>
    <row r="13" spans="1:16" s="5" customFormat="1" ht="14" x14ac:dyDescent="0.15">
      <c r="A13" s="41" t="s">
        <v>12</v>
      </c>
      <c r="B13" s="42">
        <f>AVERAGE(B9:B12)</f>
        <v>26.472158908843994</v>
      </c>
      <c r="C13" s="42">
        <f>AVERAGE(C9:C12)</f>
        <v>14.587066888809204</v>
      </c>
      <c r="D13" s="43">
        <f>AVERAGE(D9:D12)</f>
        <v>11.88509202003479</v>
      </c>
      <c r="E13" s="41" t="s">
        <v>12</v>
      </c>
      <c r="F13" s="42">
        <f>AVERAGE(F9:F12)</f>
        <v>25.632089138031006</v>
      </c>
      <c r="G13" s="42">
        <f>AVERAGE(G9:G12)</f>
        <v>14.555882692337036</v>
      </c>
      <c r="H13" s="43">
        <f>AVERAGE(H9:H12)</f>
        <v>11.07620644569397</v>
      </c>
      <c r="I13" s="43">
        <f>AVERAGE(I9:I12)</f>
        <v>-0.80888557434082031</v>
      </c>
      <c r="J13" s="63">
        <f>AVERAGE(J9:J12)</f>
        <v>1.7660614843035598</v>
      </c>
      <c r="L13" s="3"/>
      <c r="M13" s="3"/>
      <c r="N13" s="3"/>
      <c r="O13" s="3"/>
      <c r="P13" s="3"/>
    </row>
    <row r="14" spans="1:16" s="5" customFormat="1" ht="14" x14ac:dyDescent="0.15">
      <c r="A14" s="45" t="s">
        <v>13</v>
      </c>
      <c r="B14" s="46">
        <f>MEDIAN(B9:B12)</f>
        <v>26.442549705505371</v>
      </c>
      <c r="C14" s="46">
        <f>MEDIAN(C9:C12)</f>
        <v>14.575494289398193</v>
      </c>
      <c r="D14" s="47">
        <f>MEDIAN(D9:D12)</f>
        <v>11.867055416107178</v>
      </c>
      <c r="E14" s="45" t="s">
        <v>13</v>
      </c>
      <c r="F14" s="46">
        <f>MEDIAN(F9:F12)</f>
        <v>25.61544132232666</v>
      </c>
      <c r="G14" s="46">
        <f>MEDIAN(G9:G12)</f>
        <v>14.554672718048096</v>
      </c>
      <c r="H14" s="47">
        <f>MEDIAN(H9:H12)</f>
        <v>11.052613258361816</v>
      </c>
      <c r="I14" s="47">
        <f>MEDIAN(I9:I12)</f>
        <v>-0.83247876167297363</v>
      </c>
      <c r="J14" s="47">
        <f>MEDIAN(J9:J12)</f>
        <v>1.7807531625314978</v>
      </c>
      <c r="L14" s="3"/>
      <c r="M14" s="3"/>
      <c r="N14" s="3"/>
      <c r="O14" s="3"/>
      <c r="P14" s="3"/>
    </row>
    <row r="15" spans="1:16" s="5" customFormat="1" thickBot="1" x14ac:dyDescent="0.2">
      <c r="A15" s="48" t="s">
        <v>14</v>
      </c>
      <c r="B15" s="49">
        <f>STDEV(B9:B12)</f>
        <v>0.26093376070812108</v>
      </c>
      <c r="C15" s="49">
        <f>STDEV(C9:C12)</f>
        <v>3.7823347875677267E-2</v>
      </c>
      <c r="D15" s="50">
        <f>STDEV(D9:D12)</f>
        <v>0.23364723480224653</v>
      </c>
      <c r="E15" s="48" t="s">
        <v>14</v>
      </c>
      <c r="F15" s="49">
        <f>STDEV(F9:F12)</f>
        <v>0.20303407377415941</v>
      </c>
      <c r="G15" s="49">
        <f>STDEV(G9:G12)</f>
        <v>1.7295335376449079E-2</v>
      </c>
      <c r="H15" s="50">
        <f>STDEV(H9:H12)</f>
        <v>0.21356354547864181</v>
      </c>
      <c r="I15" s="50">
        <f>STDEV(I9:I12)</f>
        <v>0.21356354547864181</v>
      </c>
      <c r="J15" s="50">
        <f>STDEV(J9:J12)</f>
        <v>0.25497148939317354</v>
      </c>
      <c r="L15" s="3"/>
      <c r="M15" s="3"/>
      <c r="N15" s="3"/>
      <c r="O15" s="3"/>
      <c r="P15" s="3"/>
    </row>
    <row r="16" spans="1:16" s="5" customFormat="1" ht="14" x14ac:dyDescent="0.15">
      <c r="A16" s="10"/>
      <c r="B16" s="10" t="s">
        <v>15</v>
      </c>
      <c r="C16" s="10"/>
      <c r="D16" s="10"/>
      <c r="E16" s="10"/>
      <c r="F16" s="10"/>
      <c r="G16" s="10"/>
      <c r="H16" s="10"/>
      <c r="I16" s="10"/>
      <c r="J16" s="11">
        <f>J15/(SQRT(4))</f>
        <v>0.12748574469658677</v>
      </c>
      <c r="L16" s="3"/>
      <c r="M16" s="3"/>
      <c r="N16" s="3"/>
      <c r="O16" s="3"/>
      <c r="P16" s="3"/>
    </row>
    <row r="17" spans="1:16" s="5" customFormat="1" ht="14" x14ac:dyDescent="0.15">
      <c r="A17" s="28" t="s">
        <v>62</v>
      </c>
      <c r="B17" s="10">
        <f>TTEST(B9:B12,F9:F12,2,2)</f>
        <v>2.2615471753703602E-3</v>
      </c>
      <c r="C17" s="10"/>
      <c r="L17" s="3"/>
      <c r="M17" s="3"/>
      <c r="N17" s="3"/>
      <c r="O17" s="3"/>
      <c r="P17" s="3"/>
    </row>
    <row r="18" spans="1:16" s="5" customFormat="1" ht="14" x14ac:dyDescent="0.15">
      <c r="A18" s="28" t="s">
        <v>1</v>
      </c>
      <c r="B18" s="10">
        <f>TTEST(C9:C12,G9:G12,2,2)</f>
        <v>0.18438170335917881</v>
      </c>
      <c r="C18" s="10"/>
      <c r="D18" s="10"/>
      <c r="E18" s="12"/>
      <c r="F18" s="51"/>
      <c r="L18" s="3"/>
      <c r="M18" s="3"/>
      <c r="N18" s="3"/>
      <c r="O18" s="3"/>
      <c r="P18" s="3"/>
    </row>
    <row r="19" spans="1:16" s="5" customFormat="1" ht="14" x14ac:dyDescent="0.15">
      <c r="A19" s="28" t="s">
        <v>16</v>
      </c>
      <c r="B19" s="64">
        <f>TTEST(D9:D12,H9:H12,2,2)</f>
        <v>2.1981381547630965E-3</v>
      </c>
      <c r="C19" s="10"/>
      <c r="D19" s="10"/>
      <c r="L19" s="3"/>
      <c r="M19" s="3"/>
      <c r="N19" s="3"/>
      <c r="O19" s="3"/>
      <c r="P19" s="3"/>
    </row>
    <row r="20" spans="1:16" s="5" customFormat="1" ht="14" x14ac:dyDescent="0.15">
      <c r="A20" s="52" t="s">
        <v>17</v>
      </c>
      <c r="B20" s="53">
        <f>POWER(-(-I13-I15),2)</f>
        <v>0.35440831804858053</v>
      </c>
      <c r="C20" s="53"/>
      <c r="D20" s="10"/>
      <c r="E20" s="10"/>
      <c r="F20" s="10"/>
      <c r="L20" s="3"/>
      <c r="M20" s="3"/>
      <c r="N20" s="3"/>
      <c r="O20" s="3"/>
      <c r="P20" s="3"/>
    </row>
    <row r="21" spans="1:16" s="5" customFormat="1" ht="14" x14ac:dyDescent="0.15">
      <c r="A21" s="52" t="s">
        <v>18</v>
      </c>
      <c r="B21" s="53">
        <f>POWER(2,-I13)</f>
        <v>1.7518576780940369</v>
      </c>
      <c r="C21" s="53"/>
      <c r="D21" s="10"/>
      <c r="E21" s="10"/>
      <c r="F21" s="10"/>
      <c r="G21" s="10"/>
      <c r="L21" s="3"/>
      <c r="M21" s="3"/>
      <c r="N21" s="3"/>
      <c r="O21" s="3"/>
      <c r="P21" s="3"/>
    </row>
    <row r="22" spans="1:16" x14ac:dyDescent="0.2">
      <c r="L22" s="65"/>
      <c r="M22" s="65"/>
      <c r="N22" s="65"/>
      <c r="O22" s="65"/>
      <c r="P22" s="65"/>
    </row>
    <row r="23" spans="1:16" ht="18" x14ac:dyDescent="0.2">
      <c r="A23" s="27" t="s">
        <v>44</v>
      </c>
      <c r="L23" s="65"/>
      <c r="M23" s="65"/>
      <c r="N23" s="65"/>
      <c r="O23" s="65"/>
      <c r="P23" s="65"/>
    </row>
    <row r="24" spans="1:16" ht="16" thickBot="1" x14ac:dyDescent="0.25">
      <c r="L24" s="65"/>
      <c r="M24" s="65"/>
      <c r="N24" s="65"/>
      <c r="O24" s="65"/>
      <c r="P24" s="65"/>
    </row>
    <row r="25" spans="1:16" s="5" customFormat="1" thickBot="1" x14ac:dyDescent="0.2">
      <c r="A25" s="32" t="s">
        <v>7</v>
      </c>
      <c r="B25" s="35" t="s">
        <v>63</v>
      </c>
      <c r="C25" s="35" t="s">
        <v>1</v>
      </c>
      <c r="D25" s="34" t="s">
        <v>8</v>
      </c>
      <c r="E25" s="32" t="s">
        <v>26</v>
      </c>
      <c r="F25" s="35" t="s">
        <v>63</v>
      </c>
      <c r="G25" s="35" t="s">
        <v>1</v>
      </c>
      <c r="H25" s="34" t="s">
        <v>8</v>
      </c>
      <c r="I25" s="33" t="s">
        <v>10</v>
      </c>
      <c r="J25" s="35" t="s">
        <v>11</v>
      </c>
      <c r="L25" s="3"/>
      <c r="M25" s="3"/>
      <c r="N25" s="3"/>
      <c r="O25" s="3"/>
      <c r="P25" s="3"/>
    </row>
    <row r="26" spans="1:16" s="5" customFormat="1" ht="14" x14ac:dyDescent="0.15">
      <c r="A26" s="22" t="s">
        <v>37</v>
      </c>
      <c r="B26" s="6">
        <v>21.503856658935547</v>
      </c>
      <c r="C26" s="6">
        <v>14.735267639160156</v>
      </c>
      <c r="D26" s="55">
        <f>B26-C26</f>
        <v>6.7685890197753906</v>
      </c>
      <c r="E26" s="22" t="s">
        <v>37</v>
      </c>
      <c r="F26" s="6">
        <v>22.192859649658203</v>
      </c>
      <c r="G26" s="6">
        <v>14.653218269348145</v>
      </c>
      <c r="H26" s="55">
        <f>F26-G26</f>
        <v>7.5396413803100586</v>
      </c>
      <c r="I26" s="56">
        <f>H26-$D$29</f>
        <v>0.74172623952229788</v>
      </c>
      <c r="J26" s="38">
        <f>POWER(2,-I26)</f>
        <v>0.59802336632535524</v>
      </c>
      <c r="L26" s="3"/>
      <c r="M26" s="3"/>
      <c r="N26" s="3"/>
      <c r="O26" s="3"/>
      <c r="P26" s="3"/>
    </row>
    <row r="27" spans="1:16" s="5" customFormat="1" ht="14" x14ac:dyDescent="0.15">
      <c r="A27" s="2" t="s">
        <v>38</v>
      </c>
      <c r="B27" s="4">
        <v>21.560789108276367</v>
      </c>
      <c r="C27" s="4">
        <v>14.922684669494629</v>
      </c>
      <c r="D27" s="36">
        <f>B27-C27</f>
        <v>6.6381044387817383</v>
      </c>
      <c r="E27" s="2" t="s">
        <v>38</v>
      </c>
      <c r="F27" s="4">
        <v>22.318666458129883</v>
      </c>
      <c r="G27" s="4">
        <v>14.742934226989746</v>
      </c>
      <c r="H27" s="36">
        <f>F27-G27</f>
        <v>7.5757322311401367</v>
      </c>
      <c r="I27" s="37">
        <f t="shared" ref="I27:I28" si="2">H27-$D$29</f>
        <v>0.77781709035237601</v>
      </c>
      <c r="J27" s="39">
        <f>POWER(2,-I27)</f>
        <v>0.58324862639625452</v>
      </c>
      <c r="L27" s="3"/>
      <c r="M27" s="3"/>
      <c r="N27" s="3"/>
      <c r="O27" s="3"/>
      <c r="P27" s="3"/>
    </row>
    <row r="28" spans="1:16" s="5" customFormat="1" thickBot="1" x14ac:dyDescent="0.2">
      <c r="A28" s="23" t="s">
        <v>39</v>
      </c>
      <c r="B28" s="9">
        <v>21.851726531982422</v>
      </c>
      <c r="C28" s="9">
        <v>14.86467456817627</v>
      </c>
      <c r="D28" s="57">
        <f>B28-C28</f>
        <v>6.9870519638061523</v>
      </c>
      <c r="E28" s="23" t="s">
        <v>39</v>
      </c>
      <c r="F28" s="9">
        <v>21.935653686523438</v>
      </c>
      <c r="G28" s="9">
        <v>14.608895301818848</v>
      </c>
      <c r="H28" s="57">
        <f>F28-G28</f>
        <v>7.3267583847045898</v>
      </c>
      <c r="I28" s="58">
        <f t="shared" si="2"/>
        <v>0.52884324391682913</v>
      </c>
      <c r="J28" s="40">
        <f>POWER(2,-I28)</f>
        <v>0.69311024865372628</v>
      </c>
      <c r="L28" s="3"/>
      <c r="M28" s="3"/>
      <c r="N28" s="3"/>
      <c r="O28" s="3"/>
      <c r="P28" s="3"/>
    </row>
    <row r="29" spans="1:16" s="5" customFormat="1" ht="14" x14ac:dyDescent="0.15">
      <c r="A29" s="59" t="s">
        <v>12</v>
      </c>
      <c r="B29" s="42">
        <f>AVERAGE(B26:B28)</f>
        <v>21.638790766398113</v>
      </c>
      <c r="C29" s="42">
        <f>AVERAGE(C26:C28)</f>
        <v>14.840875625610352</v>
      </c>
      <c r="D29" s="44">
        <f>AVERAGE(D26:D28)</f>
        <v>6.7979151407877607</v>
      </c>
      <c r="E29" s="59" t="s">
        <v>12</v>
      </c>
      <c r="F29" s="42">
        <f>AVERAGE(F26:F28)</f>
        <v>22.149059931437176</v>
      </c>
      <c r="G29" s="42">
        <f>AVERAGE(G26:G28)</f>
        <v>14.668349266052246</v>
      </c>
      <c r="H29" s="44">
        <f>AVERAGE(H26:H28)</f>
        <v>7.4807106653849287</v>
      </c>
      <c r="I29" s="44">
        <f>AVERAGE(I26:I28)</f>
        <v>0.68279552459716764</v>
      </c>
      <c r="J29" s="63">
        <f>AVERAGE(J26:J28)</f>
        <v>0.62479408045844531</v>
      </c>
      <c r="K29" s="61"/>
      <c r="L29" s="3"/>
      <c r="M29" s="3"/>
      <c r="N29" s="3"/>
      <c r="O29" s="3"/>
      <c r="P29" s="3"/>
    </row>
    <row r="30" spans="1:16" s="5" customFormat="1" ht="14" x14ac:dyDescent="0.15">
      <c r="A30" s="45" t="s">
        <v>13</v>
      </c>
      <c r="B30" s="46">
        <f>MEDIAN(B26:B28)</f>
        <v>21.560789108276367</v>
      </c>
      <c r="C30" s="46">
        <f>MEDIAN(C26:C28)</f>
        <v>14.86467456817627</v>
      </c>
      <c r="D30" s="47">
        <f>MEDIAN(D26:D28)</f>
        <v>6.7685890197753906</v>
      </c>
      <c r="E30" s="45" t="s">
        <v>13</v>
      </c>
      <c r="F30" s="46">
        <f>MEDIAN(F26:F28)</f>
        <v>22.192859649658203</v>
      </c>
      <c r="G30" s="46">
        <f>MEDIAN(G26:G28)</f>
        <v>14.653218269348145</v>
      </c>
      <c r="H30" s="47">
        <f>MEDIAN(H26:H28)</f>
        <v>7.5396413803100586</v>
      </c>
      <c r="I30" s="47">
        <f>MEDIAN(I26:I28)</f>
        <v>0.74172623952229788</v>
      </c>
      <c r="J30" s="47">
        <f>MEDIAN(J26:J28)</f>
        <v>0.59802336632535524</v>
      </c>
      <c r="L30" s="3"/>
      <c r="M30" s="3"/>
      <c r="N30" s="3"/>
      <c r="O30" s="3"/>
      <c r="P30" s="3"/>
    </row>
    <row r="31" spans="1:16" s="5" customFormat="1" thickBot="1" x14ac:dyDescent="0.2">
      <c r="A31" s="48" t="s">
        <v>14</v>
      </c>
      <c r="B31" s="49">
        <f>STDEV(B26:B28)</f>
        <v>0.18659195091353323</v>
      </c>
      <c r="C31" s="49">
        <f>STDEV(C26:C28)</f>
        <v>9.5948309340446736E-2</v>
      </c>
      <c r="D31" s="50">
        <f>STDEV(D26:D28)</f>
        <v>0.17631253453850107</v>
      </c>
      <c r="E31" s="48" t="s">
        <v>14</v>
      </c>
      <c r="F31" s="49">
        <f>STDEV(F26:F28)</f>
        <v>0.19522680986635491</v>
      </c>
      <c r="G31" s="49">
        <f>STDEV(G26:G28)</f>
        <v>6.8288495818747366E-2</v>
      </c>
      <c r="H31" s="50">
        <f>STDEV(H26:H28)</f>
        <v>0.13454224586879038</v>
      </c>
      <c r="I31" s="50">
        <f>STDEV(I26:I28)</f>
        <v>0.13454224586879052</v>
      </c>
      <c r="J31" s="50">
        <f>STDEV(J26:J28)</f>
        <v>5.9622960029317364E-2</v>
      </c>
      <c r="L31" s="3"/>
      <c r="M31" s="3"/>
      <c r="N31" s="3"/>
      <c r="O31" s="3"/>
      <c r="P31" s="3"/>
    </row>
    <row r="32" spans="1:16" s="5" customFormat="1" ht="14" x14ac:dyDescent="0.15">
      <c r="A32" s="10"/>
      <c r="B32" s="10" t="s">
        <v>15</v>
      </c>
      <c r="C32" s="10"/>
      <c r="D32" s="10"/>
      <c r="E32" s="10"/>
      <c r="F32" s="10"/>
      <c r="G32" s="10"/>
      <c r="H32" s="10"/>
      <c r="I32" s="10"/>
      <c r="J32" s="11">
        <f>J31/(SQRT(4))</f>
        <v>2.9811480014658682E-2</v>
      </c>
      <c r="L32" s="3"/>
      <c r="M32" s="3"/>
      <c r="N32" s="3"/>
      <c r="O32" s="3"/>
      <c r="P32" s="3"/>
    </row>
    <row r="33" spans="1:16" s="5" customFormat="1" ht="14" x14ac:dyDescent="0.15">
      <c r="A33" s="28" t="s">
        <v>63</v>
      </c>
      <c r="B33" s="10">
        <f>TTEST(B26:B28,F26:F28,2,2)</f>
        <v>3.0710874989887338E-2</v>
      </c>
      <c r="C33" s="10"/>
      <c r="E33" s="12"/>
      <c r="L33" s="3"/>
      <c r="M33" s="3"/>
      <c r="N33" s="3"/>
      <c r="O33" s="3"/>
      <c r="P33" s="3"/>
    </row>
    <row r="34" spans="1:16" s="5" customFormat="1" ht="14" x14ac:dyDescent="0.15">
      <c r="A34" s="28" t="s">
        <v>1</v>
      </c>
      <c r="B34" s="10">
        <f>TTEST(C26:C28,G26:G28,2,2)</f>
        <v>6.4158535253759266E-2</v>
      </c>
      <c r="C34" s="10"/>
      <c r="D34" s="10"/>
      <c r="L34" s="3"/>
      <c r="M34" s="3"/>
      <c r="N34" s="3"/>
      <c r="O34" s="3"/>
      <c r="P34" s="3"/>
    </row>
    <row r="35" spans="1:16" s="5" customFormat="1" ht="14" x14ac:dyDescent="0.15">
      <c r="A35" s="28" t="s">
        <v>16</v>
      </c>
      <c r="B35" s="64">
        <f>TTEST(D26:D28,H26:H28,2,2)</f>
        <v>5.9556279424288596E-3</v>
      </c>
      <c r="C35" s="10"/>
      <c r="D35" s="10"/>
      <c r="L35" s="3"/>
      <c r="M35" s="3"/>
      <c r="N35" s="3"/>
      <c r="O35" s="3"/>
      <c r="P35" s="3"/>
    </row>
    <row r="36" spans="1:16" s="5" customFormat="1" ht="14" x14ac:dyDescent="0.15">
      <c r="A36" s="52" t="s">
        <v>17</v>
      </c>
      <c r="B36" s="53">
        <f>POWER(-(-I29-I31),2)</f>
        <v>0.66804103103026324</v>
      </c>
      <c r="C36" s="53"/>
      <c r="D36" s="10"/>
      <c r="E36" s="10"/>
      <c r="F36" s="10"/>
      <c r="L36" s="3"/>
      <c r="M36" s="3"/>
      <c r="N36" s="3"/>
      <c r="O36" s="3"/>
      <c r="P36" s="3"/>
    </row>
    <row r="37" spans="1:16" s="5" customFormat="1" ht="14" x14ac:dyDescent="0.15">
      <c r="A37" s="52" t="s">
        <v>18</v>
      </c>
      <c r="B37" s="53">
        <f>POWER(2,-I29)</f>
        <v>0.6229569941878309</v>
      </c>
      <c r="C37" s="53"/>
      <c r="D37" s="10"/>
      <c r="E37" s="10"/>
      <c r="F37" s="10"/>
      <c r="G37" s="10"/>
      <c r="L37" s="3"/>
      <c r="M37" s="3"/>
      <c r="N37" s="3"/>
      <c r="O37" s="3"/>
      <c r="P37" s="3"/>
    </row>
    <row r="38" spans="1:16" ht="16" thickBot="1" x14ac:dyDescent="0.25">
      <c r="L38" s="65"/>
      <c r="M38" s="65"/>
      <c r="N38" s="65"/>
      <c r="O38" s="65"/>
      <c r="P38" s="65"/>
    </row>
    <row r="39" spans="1:16" s="5" customFormat="1" thickBot="1" x14ac:dyDescent="0.2">
      <c r="A39" s="32" t="s">
        <v>7</v>
      </c>
      <c r="B39" s="35" t="s">
        <v>63</v>
      </c>
      <c r="C39" s="35" t="s">
        <v>1</v>
      </c>
      <c r="D39" s="34" t="s">
        <v>8</v>
      </c>
      <c r="E39" s="32" t="s">
        <v>26</v>
      </c>
      <c r="F39" s="35" t="s">
        <v>63</v>
      </c>
      <c r="G39" s="35" t="s">
        <v>1</v>
      </c>
      <c r="H39" s="34" t="s">
        <v>8</v>
      </c>
      <c r="I39" s="33" t="s">
        <v>10</v>
      </c>
      <c r="J39" s="35" t="s">
        <v>11</v>
      </c>
      <c r="L39" s="3"/>
      <c r="M39" s="3"/>
      <c r="N39" s="3"/>
      <c r="O39" s="3"/>
      <c r="P39" s="3"/>
    </row>
    <row r="40" spans="1:16" s="5" customFormat="1" ht="14" x14ac:dyDescent="0.15">
      <c r="A40" s="22" t="s">
        <v>27</v>
      </c>
      <c r="B40" s="6">
        <v>21.9365234375</v>
      </c>
      <c r="C40" s="6">
        <v>15.005456924438477</v>
      </c>
      <c r="D40" s="55">
        <f>B40-C40</f>
        <v>6.9310665130615234</v>
      </c>
      <c r="E40" s="22" t="s">
        <v>27</v>
      </c>
      <c r="F40" s="6">
        <v>22.40113639831543</v>
      </c>
      <c r="G40" s="6">
        <v>14.590704917907715</v>
      </c>
      <c r="H40" s="55">
        <f>F40-G40</f>
        <v>7.8104314804077148</v>
      </c>
      <c r="I40" s="56">
        <f>H40-$D$43</f>
        <v>0.95932642618815134</v>
      </c>
      <c r="J40" s="38">
        <f>POWER(2,-I40)</f>
        <v>0.51429697523177331</v>
      </c>
      <c r="L40" s="3"/>
      <c r="M40" s="3"/>
      <c r="N40" s="3"/>
      <c r="O40" s="3"/>
      <c r="P40" s="3"/>
    </row>
    <row r="41" spans="1:16" s="5" customFormat="1" ht="14" x14ac:dyDescent="0.15">
      <c r="A41" s="2" t="s">
        <v>28</v>
      </c>
      <c r="B41" s="4">
        <v>21.73712158203125</v>
      </c>
      <c r="C41" s="4">
        <v>14.820024490356445</v>
      </c>
      <c r="D41" s="36">
        <f>B41-C41</f>
        <v>6.9170970916748047</v>
      </c>
      <c r="E41" s="2" t="s">
        <v>28</v>
      </c>
      <c r="F41" s="4">
        <v>22.163530349731445</v>
      </c>
      <c r="G41" s="4">
        <v>14.644449234008789</v>
      </c>
      <c r="H41" s="36">
        <f>F41-G41</f>
        <v>7.5190811157226562</v>
      </c>
      <c r="I41" s="37">
        <f t="shared" ref="I41:I42" si="3">H41-$D$43</f>
        <v>0.66797606150309274</v>
      </c>
      <c r="J41" s="39">
        <f>POWER(2,-I41)</f>
        <v>0.62938903005605407</v>
      </c>
      <c r="L41" s="3"/>
      <c r="M41" s="3"/>
      <c r="N41" s="3"/>
      <c r="O41" s="3"/>
      <c r="P41" s="3"/>
    </row>
    <row r="42" spans="1:16" s="5" customFormat="1" thickBot="1" x14ac:dyDescent="0.2">
      <c r="A42" s="23" t="s">
        <v>29</v>
      </c>
      <c r="B42" s="9">
        <v>21.521928787231445</v>
      </c>
      <c r="C42" s="9">
        <v>14.816777229309082</v>
      </c>
      <c r="D42" s="57">
        <f>B42-C42</f>
        <v>6.7051515579223633</v>
      </c>
      <c r="E42" s="23" t="s">
        <v>29</v>
      </c>
      <c r="F42" s="9">
        <v>22.011402130126953</v>
      </c>
      <c r="G42" s="9">
        <v>14.56489372253418</v>
      </c>
      <c r="H42" s="57">
        <f>F42-G42</f>
        <v>7.4465084075927734</v>
      </c>
      <c r="I42" s="58">
        <f t="shared" si="3"/>
        <v>0.59540335337320993</v>
      </c>
      <c r="J42" s="40">
        <f>POWER(2,-I42)</f>
        <v>0.66185938452754811</v>
      </c>
      <c r="L42" s="3"/>
      <c r="M42" s="3"/>
      <c r="N42" s="3"/>
      <c r="O42" s="3"/>
      <c r="P42" s="3"/>
    </row>
    <row r="43" spans="1:16" s="5" customFormat="1" ht="14" x14ac:dyDescent="0.15">
      <c r="A43" s="59" t="s">
        <v>12</v>
      </c>
      <c r="B43" s="42">
        <f>AVERAGE(B40:B42)</f>
        <v>21.731857935587566</v>
      </c>
      <c r="C43" s="42">
        <f>AVERAGE(C40:C42)</f>
        <v>14.880752881368002</v>
      </c>
      <c r="D43" s="44">
        <f>AVERAGE(D40:D42)</f>
        <v>6.8511050542195635</v>
      </c>
      <c r="E43" s="59" t="s">
        <v>12</v>
      </c>
      <c r="F43" s="42">
        <f>AVERAGE(F40:F42)</f>
        <v>22.192022959391277</v>
      </c>
      <c r="G43" s="42">
        <f>AVERAGE(G40:G42)</f>
        <v>14.600015958150228</v>
      </c>
      <c r="H43" s="44">
        <f>AVERAGE(H40:H42)</f>
        <v>7.5920070012410479</v>
      </c>
      <c r="I43" s="44">
        <f>AVERAGE(I40:I42)</f>
        <v>0.74090194702148471</v>
      </c>
      <c r="J43" s="63">
        <f>AVERAGE(J40:J42)</f>
        <v>0.60184846327179187</v>
      </c>
      <c r="K43" s="61"/>
      <c r="L43" s="3"/>
      <c r="M43" s="3"/>
      <c r="N43" s="3"/>
      <c r="O43" s="3"/>
      <c r="P43" s="3"/>
    </row>
    <row r="44" spans="1:16" s="5" customFormat="1" ht="14" x14ac:dyDescent="0.15">
      <c r="A44" s="45" t="s">
        <v>13</v>
      </c>
      <c r="B44" s="46">
        <f>MEDIAN(B40:B42)</f>
        <v>21.73712158203125</v>
      </c>
      <c r="C44" s="46">
        <f>MEDIAN(C40:C42)</f>
        <v>14.820024490356445</v>
      </c>
      <c r="D44" s="47">
        <f>MEDIAN(D40:D42)</f>
        <v>6.9170970916748047</v>
      </c>
      <c r="E44" s="45" t="s">
        <v>13</v>
      </c>
      <c r="F44" s="46">
        <f>MEDIAN(F40:F42)</f>
        <v>22.163530349731445</v>
      </c>
      <c r="G44" s="46">
        <f>MEDIAN(G40:G42)</f>
        <v>14.590704917907715</v>
      </c>
      <c r="H44" s="47">
        <f>MEDIAN(H40:H42)</f>
        <v>7.5190811157226562</v>
      </c>
      <c r="I44" s="47">
        <f>MEDIAN(I40:I42)</f>
        <v>0.66797606150309274</v>
      </c>
      <c r="J44" s="47">
        <f>MEDIAN(J40:J42)</f>
        <v>0.62938903005605407</v>
      </c>
      <c r="L44" s="3"/>
      <c r="M44" s="3"/>
      <c r="N44" s="3"/>
      <c r="O44" s="3"/>
      <c r="P44" s="3"/>
    </row>
    <row r="45" spans="1:16" s="5" customFormat="1" thickBot="1" x14ac:dyDescent="0.2">
      <c r="A45" s="48" t="s">
        <v>14</v>
      </c>
      <c r="B45" s="49">
        <f>STDEV(B40:B42)</f>
        <v>0.20734743906843744</v>
      </c>
      <c r="C45" s="49">
        <f>STDEV(C40:C42)</f>
        <v>0.10800907343677031</v>
      </c>
      <c r="D45" s="50">
        <f>STDEV(D40:D42)</f>
        <v>0.12659227264925227</v>
      </c>
      <c r="E45" s="48" t="s">
        <v>14</v>
      </c>
      <c r="F45" s="49">
        <f>STDEV(F40:F42)</f>
        <v>0.19642319505094721</v>
      </c>
      <c r="G45" s="49">
        <f>STDEV(G40:G42)</f>
        <v>4.0586838436800526E-2</v>
      </c>
      <c r="H45" s="50">
        <f>STDEV(H40:H42)</f>
        <v>0.19261007064987151</v>
      </c>
      <c r="I45" s="50">
        <f>STDEV(I40:I42)</f>
        <v>0.1926100706498716</v>
      </c>
      <c r="J45" s="50">
        <f>STDEV(J40:J42)</f>
        <v>7.754049441029108E-2</v>
      </c>
      <c r="L45" s="3"/>
      <c r="M45" s="3"/>
      <c r="N45" s="3"/>
      <c r="O45" s="3"/>
      <c r="P45" s="3"/>
    </row>
    <row r="46" spans="1:16" s="5" customFormat="1" ht="14" x14ac:dyDescent="0.15">
      <c r="A46" s="10"/>
      <c r="B46" s="10" t="s">
        <v>15</v>
      </c>
      <c r="C46" s="10"/>
      <c r="D46" s="10"/>
      <c r="E46" s="10"/>
      <c r="F46" s="10"/>
      <c r="G46" s="10"/>
      <c r="H46" s="10"/>
      <c r="I46" s="10"/>
      <c r="J46" s="11">
        <f>J45/(SQRT(4))</f>
        <v>3.877024720514554E-2</v>
      </c>
      <c r="L46" s="3"/>
      <c r="M46" s="3"/>
      <c r="N46" s="3"/>
      <c r="O46" s="3"/>
      <c r="P46" s="3"/>
    </row>
    <row r="47" spans="1:16" s="5" customFormat="1" ht="14" x14ac:dyDescent="0.15">
      <c r="A47" s="28" t="s">
        <v>63</v>
      </c>
      <c r="B47" s="10">
        <f>TTEST(B40:B42,F40:F42,2,2)</f>
        <v>4.9282493371582241E-2</v>
      </c>
      <c r="C47" s="10"/>
      <c r="F47" s="51"/>
      <c r="L47" s="3"/>
      <c r="M47" s="3"/>
      <c r="N47" s="3"/>
      <c r="O47" s="3"/>
      <c r="P47" s="3"/>
    </row>
    <row r="48" spans="1:16" s="5" customFormat="1" ht="14" x14ac:dyDescent="0.15">
      <c r="A48" s="28" t="s">
        <v>1</v>
      </c>
      <c r="B48" s="10">
        <f>TTEST(C40:C42,G40:G42,2,2)</f>
        <v>1.3540127924522355E-2</v>
      </c>
      <c r="C48" s="10"/>
      <c r="D48" s="10"/>
      <c r="L48" s="3"/>
      <c r="M48" s="3"/>
      <c r="N48" s="3"/>
      <c r="O48" s="3"/>
      <c r="P48" s="3"/>
    </row>
    <row r="49" spans="1:16" s="5" customFormat="1" ht="14" x14ac:dyDescent="0.15">
      <c r="A49" s="28" t="s">
        <v>16</v>
      </c>
      <c r="B49" s="64">
        <f>TTEST(D40:D42,H40:H42,2,2)</f>
        <v>5.0977893619241436E-3</v>
      </c>
      <c r="C49" s="10"/>
      <c r="D49" s="10"/>
      <c r="L49" s="3"/>
      <c r="M49" s="3"/>
      <c r="N49" s="3"/>
      <c r="O49" s="3"/>
      <c r="P49" s="3"/>
    </row>
    <row r="50" spans="1:16" s="5" customFormat="1" ht="14" x14ac:dyDescent="0.15">
      <c r="A50" s="52" t="s">
        <v>17</v>
      </c>
      <c r="B50" s="53">
        <f>POWER(-(-I43-I45),2)</f>
        <v>0.87144468713684664</v>
      </c>
      <c r="C50" s="53"/>
      <c r="D50" s="10"/>
      <c r="E50" s="10"/>
      <c r="F50" s="10"/>
      <c r="L50" s="3"/>
      <c r="M50" s="3"/>
      <c r="N50" s="3"/>
      <c r="O50" s="3"/>
      <c r="P50" s="3"/>
    </row>
    <row r="51" spans="1:16" s="5" customFormat="1" ht="14" x14ac:dyDescent="0.15">
      <c r="A51" s="52" t="s">
        <v>18</v>
      </c>
      <c r="B51" s="53">
        <f>POWER(2,-I43)</f>
        <v>0.59836514820780806</v>
      </c>
      <c r="C51" s="53"/>
      <c r="D51" s="10"/>
      <c r="E51" s="10"/>
      <c r="F51" s="10"/>
      <c r="G51" s="10"/>
      <c r="L51" s="3"/>
      <c r="M51" s="3"/>
      <c r="N51" s="3"/>
      <c r="O51" s="3"/>
      <c r="P51" s="3"/>
    </row>
    <row r="52" spans="1:16" x14ac:dyDescent="0.2">
      <c r="L52" s="65"/>
      <c r="M52" s="65"/>
      <c r="N52" s="65"/>
      <c r="O52" s="65"/>
      <c r="P52" s="65"/>
    </row>
    <row r="53" spans="1:16" x14ac:dyDescent="0.2">
      <c r="L53" s="65"/>
      <c r="M53" s="65"/>
      <c r="N53" s="65"/>
      <c r="O53" s="65"/>
      <c r="P53" s="65"/>
    </row>
    <row r="54" spans="1:16" x14ac:dyDescent="0.2">
      <c r="L54" s="65"/>
      <c r="M54" s="65"/>
      <c r="N54" s="65"/>
      <c r="O54" s="65"/>
      <c r="P54" s="65"/>
    </row>
    <row r="55" spans="1:16" x14ac:dyDescent="0.2">
      <c r="L55" s="65"/>
      <c r="M55" s="65"/>
      <c r="N55" s="65"/>
      <c r="O55" s="65"/>
      <c r="P55" s="65"/>
    </row>
    <row r="56" spans="1:16" x14ac:dyDescent="0.2">
      <c r="L56" s="65"/>
      <c r="M56" s="65"/>
      <c r="N56" s="65"/>
      <c r="O56" s="65"/>
      <c r="P56" s="65"/>
    </row>
    <row r="57" spans="1:16" x14ac:dyDescent="0.2">
      <c r="L57" s="65"/>
      <c r="M57" s="65"/>
      <c r="N57" s="65"/>
      <c r="O57" s="65"/>
      <c r="P57" s="65"/>
    </row>
    <row r="58" spans="1:16" x14ac:dyDescent="0.2">
      <c r="L58" s="65"/>
      <c r="M58" s="65"/>
      <c r="N58" s="65"/>
      <c r="O58" s="65"/>
      <c r="P58" s="65"/>
    </row>
    <row r="59" spans="1:16" x14ac:dyDescent="0.2">
      <c r="L59" s="65"/>
      <c r="M59" s="65"/>
      <c r="N59" s="65"/>
      <c r="O59" s="65"/>
      <c r="P59" s="65"/>
    </row>
    <row r="60" spans="1:16" x14ac:dyDescent="0.2">
      <c r="L60" s="65"/>
      <c r="M60" s="65"/>
      <c r="N60" s="65"/>
      <c r="O60" s="65"/>
      <c r="P60" s="65"/>
    </row>
    <row r="61" spans="1:16" x14ac:dyDescent="0.2">
      <c r="L61" s="65"/>
      <c r="M61" s="65"/>
      <c r="N61" s="65"/>
      <c r="O61" s="65"/>
      <c r="P61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Sox9</vt:lpstr>
      <vt:lpstr>Runx2</vt:lpstr>
      <vt:lpstr>Dlx3</vt:lpstr>
      <vt:lpstr>Dlx5</vt:lpstr>
      <vt:lpstr>Dlx6</vt:lpstr>
      <vt:lpstr>Sp7</vt:lpstr>
      <vt:lpstr>Col1a1</vt:lpstr>
      <vt:lpstr>Col2a1</vt:lpstr>
      <vt:lpstr>Col10a1</vt:lpstr>
      <vt:lpstr>Bglap2</vt:lpstr>
      <vt:lpstr>Ibsp</vt:lpstr>
      <vt:lpstr>Mgp</vt:lpstr>
      <vt:lpstr>Spp1</vt:lpstr>
      <vt:lpstr>Dmp1</vt:lpstr>
      <vt:lpstr> Mmp9</vt:lpstr>
      <vt:lpstr>Mmp13</vt:lpstr>
      <vt:lpstr>Alpl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Microsoft Office User</cp:lastModifiedBy>
  <dcterms:created xsi:type="dcterms:W3CDTF">2021-10-13T18:59:56Z</dcterms:created>
  <dcterms:modified xsi:type="dcterms:W3CDTF">2022-01-27T05:43:08Z</dcterms:modified>
</cp:coreProperties>
</file>